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615" yWindow="165" windowWidth="14805" windowHeight="10605" tabRatio="535" activeTab="2"/>
  </bookViews>
  <sheets>
    <sheet name="P10 HS" sheetId="4" r:id="rId1"/>
    <sheet name="P10 HJ" sheetId="5" r:id="rId2"/>
    <sheet name="P10 SS" sheetId="6" r:id="rId3"/>
    <sheet name="P10 SJ" sheetId="7" r:id="rId4"/>
    <sheet name="P50 HS" sheetId="8" r:id="rId5"/>
    <sheet name="P50 HJ" sheetId="18" r:id="rId6"/>
    <sheet name="PStd HS" sheetId="9" r:id="rId7"/>
    <sheet name="PStd HJ" sheetId="10" r:id="rId8"/>
    <sheet name="PPC HS" sheetId="11" r:id="rId9"/>
    <sheet name="PV HS" sheetId="12" r:id="rId10"/>
    <sheet name="PV HJ" sheetId="13" r:id="rId11"/>
    <sheet name="P25 SS" sheetId="14" r:id="rId12"/>
    <sheet name="P25 SJ" sheetId="15" r:id="rId13"/>
    <sheet name="P25 HJ" sheetId="16" r:id="rId14"/>
    <sheet name="Tab" sheetId="17" r:id="rId15"/>
  </sheets>
  <definedNames>
    <definedName name="Excel_BuiltIn_Print_Area_1_1">'P10 HS'!$A$1:$CB$211</definedName>
    <definedName name="Excel_BuiltIn_Print_Area_1_1_1">'P10 HS'!$A$1:$CB$100</definedName>
    <definedName name="Excel_BuiltIn_Print_Area_11_1_1">'PPC HS'!$A$1:$AC$38</definedName>
    <definedName name="Excel_BuiltIn_Print_Area_12_1">'PStd HS'!$A$1:$L$163</definedName>
    <definedName name="Excel_BuiltIn_Print_Area_2_1">'P10 SS'!$A$1:$BQ$39</definedName>
    <definedName name="Excel_BuiltIn_Print_Area_3_1">'P10 HJ'!$A$1:$AJ$20</definedName>
    <definedName name="Excel_BuiltIn_Print_Area_5_1">'P50 HS'!$A$1:$W$73</definedName>
    <definedName name="Excel_BuiltIn_Print_Area_5_1_1">'P50 HS'!$A$1:$W$72</definedName>
    <definedName name="Excel_BuiltIn_Print_Area_7_1">'PV HS'!$A$1:$T$38</definedName>
    <definedName name="Excel_BuiltIn_Print_Area_7_1_1">'PV HS'!$A$1:$T$38</definedName>
    <definedName name="Excel_BuiltIn_Print_Titles_1_1">'P10 HS'!$1:$13</definedName>
    <definedName name="Excel_BuiltIn_Print_Titles_10_1">'P25 SJ'!$A$1:$HR$13</definedName>
    <definedName name="Excel_BuiltIn_Print_Titles_13_1">'PStd HJ'!$A$1:$HP$13</definedName>
    <definedName name="Excel_BuiltIn_Print_Titles_2_1">'P10 SS'!$1:$13</definedName>
    <definedName name="Excel_BuiltIn_Print_Titles_3_1">'P10 HJ'!$1:$13</definedName>
    <definedName name="Excel_BuiltIn_Print_Titles_4_1">'P10 SJ'!$1:$13</definedName>
    <definedName name="Excel_BuiltIn_Print_Titles_5_1">'PV HS'!$A$1:$IJ$13</definedName>
    <definedName name="Excel_BuiltIn_Print_Titles_9_1">'P25 SS'!$A$1:$AB$13</definedName>
    <definedName name="_xlnm.Print_Area" localSheetId="1">'P10 HJ'!$A$1:$AJ$20</definedName>
    <definedName name="_xlnm.Print_Area" localSheetId="0">'P10 HS'!$A$1:$CB$213</definedName>
    <definedName name="_xlnm.Print_Area" localSheetId="3">'P10 SJ'!$A$1:$AQ$22</definedName>
    <definedName name="_xlnm.Print_Area" localSheetId="2">'P10 SS'!$A$1:$BQ$43</definedName>
    <definedName name="_xlnm.Print_Area" localSheetId="13">'P25 HJ'!$A$1:$O$23</definedName>
    <definedName name="_xlnm.Print_Area" localSheetId="12">'P25 SJ'!$A$1:$P$23</definedName>
    <definedName name="_xlnm.Print_Area" localSheetId="11">'P25 SS'!$A$1:$AB$32</definedName>
    <definedName name="_xlnm.Print_Area" localSheetId="5">'P50 HJ'!$A$1:$O$23</definedName>
    <definedName name="_xlnm.Print_Area" localSheetId="4">'P50 HS'!$A$1:$W$73</definedName>
    <definedName name="_xlnm.Print_Area" localSheetId="8">'PPC HS'!$A$1:$AC$88</definedName>
    <definedName name="_xlnm.Print_Area" localSheetId="7">'PStd HJ'!$A$1:$O$23</definedName>
    <definedName name="_xlnm.Print_Area" localSheetId="6">'PStd HS'!$A$1:$AH$163</definedName>
    <definedName name="_xlnm.Print_Area" localSheetId="10">'PV HJ'!$A$1:$M$23</definedName>
    <definedName name="_xlnm.Print_Area" localSheetId="9">'PV HS'!$A$1:$T$38</definedName>
    <definedName name="_xlnm.Print_Titles" localSheetId="1">'P10 HJ'!$1:$13</definedName>
    <definedName name="_xlnm.Print_Titles" localSheetId="0">'P10 HS'!$1:$13</definedName>
    <definedName name="_xlnm.Print_Titles" localSheetId="3">'P10 SJ'!$1:$13</definedName>
    <definedName name="_xlnm.Print_Titles" localSheetId="2">'P10 SS'!$1:$13</definedName>
    <definedName name="_xlnm.Print_Titles" localSheetId="13">'P25 HJ'!$1:$13</definedName>
    <definedName name="_xlnm.Print_Titles" localSheetId="12">'P25 SJ'!$1:$13</definedName>
    <definedName name="_xlnm.Print_Titles" localSheetId="11">'P25 SS'!$1:$13</definedName>
    <definedName name="_xlnm.Print_Titles" localSheetId="5">'P50 HJ'!$1:$13</definedName>
    <definedName name="_xlnm.Print_Titles" localSheetId="4">'P50 HS'!$1:$13</definedName>
    <definedName name="_xlnm.Print_Titles" localSheetId="8">'PPC HS'!$1:$13</definedName>
    <definedName name="_xlnm.Print_Titles" localSheetId="7">'PStd HJ'!$1:$13</definedName>
    <definedName name="_xlnm.Print_Titles" localSheetId="6">'PStd HS'!$1:$13</definedName>
    <definedName name="_xlnm.Print_Titles" localSheetId="10">'PV HJ'!$1:$13</definedName>
    <definedName name="_xlnm.Print_Titles" localSheetId="9">'PV HS'!$1:$13</definedName>
  </definedNames>
  <calcPr calcId="144525"/>
</workbook>
</file>

<file path=xl/calcChain.xml><?xml version="1.0" encoding="utf-8"?>
<calcChain xmlns="http://schemas.openxmlformats.org/spreadsheetml/2006/main">
  <c r="E14" i="16" l="1"/>
  <c r="E14" i="15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14" i="14"/>
  <c r="E43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14" i="12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80" i="11"/>
  <c r="E79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4" i="11"/>
  <c r="E14" i="10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9" i="9"/>
  <c r="E138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4" i="9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14" i="8"/>
  <c r="E15" i="7"/>
  <c r="E17" i="7"/>
  <c r="E18" i="7"/>
  <c r="E16" i="7"/>
  <c r="E19" i="7"/>
  <c r="E20" i="7"/>
  <c r="E21" i="7"/>
  <c r="E22" i="7"/>
  <c r="E23" i="7"/>
  <c r="E14" i="7"/>
  <c r="E16" i="6"/>
  <c r="E17" i="6"/>
  <c r="E18" i="6"/>
  <c r="E15" i="6"/>
  <c r="E22" i="6"/>
  <c r="E24" i="6"/>
  <c r="E23" i="6"/>
  <c r="E19" i="6"/>
  <c r="E20" i="6"/>
  <c r="E25" i="6"/>
  <c r="E26" i="6"/>
  <c r="E21" i="6"/>
  <c r="E27" i="6"/>
  <c r="E30" i="6"/>
  <c r="E31" i="6"/>
  <c r="E34" i="6"/>
  <c r="E35" i="6"/>
  <c r="E33" i="6"/>
  <c r="E38" i="6"/>
  <c r="E29" i="6"/>
  <c r="E32" i="6"/>
  <c r="E40" i="6"/>
  <c r="E41" i="6"/>
  <c r="E37" i="6"/>
  <c r="E28" i="6"/>
  <c r="E42" i="6"/>
  <c r="E43" i="6"/>
  <c r="E36" i="6"/>
  <c r="E44" i="6"/>
  <c r="E45" i="6"/>
  <c r="E48" i="6"/>
  <c r="E54" i="6"/>
  <c r="E50" i="6"/>
  <c r="E46" i="6"/>
  <c r="E51" i="6"/>
  <c r="E52" i="6"/>
  <c r="E55" i="6"/>
  <c r="E58" i="6"/>
  <c r="E56" i="6"/>
  <c r="E47" i="6"/>
  <c r="E49" i="6"/>
  <c r="E57" i="6"/>
  <c r="E59" i="6"/>
  <c r="E39" i="6"/>
  <c r="E53" i="6"/>
  <c r="E60" i="6"/>
  <c r="E61" i="6"/>
  <c r="E62" i="6"/>
  <c r="E63" i="6"/>
  <c r="E14" i="6"/>
  <c r="E15" i="5"/>
  <c r="E16" i="5"/>
  <c r="E17" i="5"/>
  <c r="E18" i="5"/>
  <c r="E19" i="5"/>
  <c r="E22" i="5"/>
  <c r="E20" i="5"/>
  <c r="E26" i="5"/>
  <c r="E21" i="5"/>
  <c r="E24" i="5"/>
  <c r="E25" i="5"/>
  <c r="E27" i="5"/>
  <c r="E23" i="5"/>
  <c r="E28" i="5"/>
  <c r="E14" i="5"/>
  <c r="E15" i="4"/>
  <c r="E17" i="4"/>
  <c r="E16" i="4"/>
  <c r="E18" i="4"/>
  <c r="E19" i="4"/>
  <c r="E20" i="4"/>
  <c r="E22" i="4"/>
  <c r="E21" i="4"/>
  <c r="E23" i="4"/>
  <c r="E24" i="4"/>
  <c r="E27" i="4"/>
  <c r="E25" i="4"/>
  <c r="E26" i="4"/>
  <c r="E28" i="4"/>
  <c r="E29" i="4"/>
  <c r="E33" i="4"/>
  <c r="E31" i="4"/>
  <c r="E32" i="4"/>
  <c r="E30" i="4"/>
  <c r="E34" i="4"/>
  <c r="E35" i="4"/>
  <c r="E36" i="4"/>
  <c r="E38" i="4"/>
  <c r="E37" i="4"/>
  <c r="E42" i="4"/>
  <c r="E40" i="4"/>
  <c r="E41" i="4"/>
  <c r="E44" i="4"/>
  <c r="E43" i="4"/>
  <c r="E86" i="4"/>
  <c r="E46" i="4"/>
  <c r="E39" i="4"/>
  <c r="E48" i="4"/>
  <c r="E45" i="4"/>
  <c r="E49" i="4"/>
  <c r="E50" i="4"/>
  <c r="E47" i="4"/>
  <c r="E52" i="4"/>
  <c r="E51" i="4"/>
  <c r="E54" i="4"/>
  <c r="E56" i="4"/>
  <c r="E57" i="4"/>
  <c r="E58" i="4"/>
  <c r="E55" i="4"/>
  <c r="E59" i="4"/>
  <c r="E60" i="4"/>
  <c r="E62" i="4"/>
  <c r="E53" i="4"/>
  <c r="E63" i="4"/>
  <c r="E64" i="4"/>
  <c r="E69" i="4"/>
  <c r="E65" i="4"/>
  <c r="E66" i="4"/>
  <c r="E68" i="4"/>
  <c r="E67" i="4"/>
  <c r="E70" i="4"/>
  <c r="E73" i="4"/>
  <c r="E72" i="4"/>
  <c r="E71" i="4"/>
  <c r="E76" i="4"/>
  <c r="E77" i="4"/>
  <c r="E75" i="4"/>
  <c r="E90" i="4"/>
  <c r="E79" i="4"/>
  <c r="E78" i="4"/>
  <c r="E80" i="4"/>
  <c r="E81" i="4"/>
  <c r="E82" i="4"/>
  <c r="E83" i="4"/>
  <c r="E84" i="4"/>
  <c r="E99" i="4"/>
  <c r="E61" i="4"/>
  <c r="E87" i="4"/>
  <c r="E74" i="4"/>
  <c r="E158" i="4"/>
  <c r="E91" i="4"/>
  <c r="E92" i="4"/>
  <c r="E93" i="4"/>
  <c r="E121" i="4"/>
  <c r="E97" i="4"/>
  <c r="E101" i="4"/>
  <c r="E122" i="4"/>
  <c r="E98" i="4"/>
  <c r="E125" i="4"/>
  <c r="E102" i="4"/>
  <c r="E103" i="4"/>
  <c r="E100" i="4"/>
  <c r="E104" i="4"/>
  <c r="E108" i="4"/>
  <c r="E106" i="4"/>
  <c r="E105" i="4"/>
  <c r="E107" i="4"/>
  <c r="E134" i="4"/>
  <c r="E88" i="4"/>
  <c r="E111" i="4"/>
  <c r="E143" i="4"/>
  <c r="E110" i="4"/>
  <c r="E163" i="4"/>
  <c r="E112" i="4"/>
  <c r="E114" i="4"/>
  <c r="E156" i="4"/>
  <c r="E85" i="4"/>
  <c r="E160" i="4"/>
  <c r="E116" i="4"/>
  <c r="E118" i="4"/>
  <c r="E167" i="4"/>
  <c r="E171" i="4"/>
  <c r="E94" i="4"/>
  <c r="E169" i="4"/>
  <c r="E119" i="4"/>
  <c r="E120" i="4"/>
  <c r="E179" i="4"/>
  <c r="E96" i="4"/>
  <c r="E123" i="4"/>
  <c r="E124" i="4"/>
  <c r="E126" i="4"/>
  <c r="E127" i="4"/>
  <c r="E128" i="4"/>
  <c r="E129" i="4"/>
  <c r="E130" i="4"/>
  <c r="E131" i="4"/>
  <c r="E132" i="4"/>
  <c r="E133" i="4"/>
  <c r="E135" i="4"/>
  <c r="E136" i="4"/>
  <c r="E142" i="4"/>
  <c r="E137" i="4"/>
  <c r="E138" i="4"/>
  <c r="E139" i="4"/>
  <c r="E194" i="4"/>
  <c r="E140" i="4"/>
  <c r="E141" i="4"/>
  <c r="E193" i="4"/>
  <c r="E89" i="4"/>
  <c r="E145" i="4"/>
  <c r="E146" i="4"/>
  <c r="E147" i="4"/>
  <c r="E148" i="4"/>
  <c r="E200" i="4"/>
  <c r="E113" i="4"/>
  <c r="E150" i="4"/>
  <c r="E207" i="4"/>
  <c r="E151" i="4"/>
  <c r="E152" i="4"/>
  <c r="E206" i="4"/>
  <c r="E115" i="4"/>
  <c r="E258" i="4"/>
  <c r="E157" i="4"/>
  <c r="E223" i="4"/>
  <c r="E117" i="4"/>
  <c r="E205" i="4"/>
  <c r="E162" i="4"/>
  <c r="E159" i="4"/>
  <c r="E164" i="4"/>
  <c r="E165" i="4"/>
  <c r="E166" i="4"/>
  <c r="E172" i="4"/>
  <c r="E170" i="4"/>
  <c r="E173" i="4"/>
  <c r="E174" i="4"/>
  <c r="E175" i="4"/>
  <c r="E176" i="4"/>
  <c r="E178" i="4"/>
  <c r="E259" i="4"/>
  <c r="E95" i="4"/>
  <c r="E180" i="4"/>
  <c r="E181" i="4"/>
  <c r="E182" i="4"/>
  <c r="E183" i="4"/>
  <c r="E184" i="4"/>
  <c r="E185" i="4"/>
  <c r="E260" i="4"/>
  <c r="E186" i="4"/>
  <c r="E187" i="4"/>
  <c r="E188" i="4"/>
  <c r="E189" i="4"/>
  <c r="E190" i="4"/>
  <c r="E191" i="4"/>
  <c r="E192" i="4"/>
  <c r="E261" i="4"/>
  <c r="E195" i="4"/>
  <c r="E196" i="4"/>
  <c r="E197" i="4"/>
  <c r="E262" i="4"/>
  <c r="E263" i="4"/>
  <c r="E198" i="4"/>
  <c r="E199" i="4"/>
  <c r="E201" i="4"/>
  <c r="E208" i="4"/>
  <c r="E154" i="4"/>
  <c r="E209" i="4"/>
  <c r="E210" i="4"/>
  <c r="E211" i="4"/>
  <c r="E212" i="4"/>
  <c r="E213" i="4"/>
  <c r="E214" i="4"/>
  <c r="E215" i="4"/>
  <c r="E216" i="4"/>
  <c r="E217" i="4"/>
  <c r="E218" i="4"/>
  <c r="E220" i="4"/>
  <c r="E221" i="4"/>
  <c r="E224" i="4"/>
  <c r="E225" i="4"/>
  <c r="E226" i="4"/>
  <c r="E155" i="4"/>
  <c r="E229" i="4"/>
  <c r="E230" i="4"/>
  <c r="E231" i="4"/>
  <c r="E232" i="4"/>
  <c r="E242" i="4"/>
  <c r="E233" i="4"/>
  <c r="E235" i="4"/>
  <c r="E153" i="4"/>
  <c r="E238" i="4"/>
  <c r="E239" i="4"/>
  <c r="E240" i="4"/>
  <c r="E252" i="4"/>
  <c r="E246" i="4"/>
  <c r="E168" i="4"/>
  <c r="E248" i="4"/>
  <c r="E251" i="4"/>
  <c r="E253" i="4"/>
  <c r="E241" i="4"/>
  <c r="E249" i="4"/>
  <c r="E177" i="4"/>
  <c r="E254" i="4"/>
  <c r="E255" i="4"/>
  <c r="E256" i="4"/>
  <c r="E161" i="4"/>
  <c r="E236" i="4"/>
  <c r="E245" i="4"/>
  <c r="E234" i="4"/>
  <c r="E257" i="4"/>
  <c r="E250" i="4"/>
  <c r="E144" i="4"/>
  <c r="E109" i="4"/>
  <c r="E202" i="4"/>
  <c r="E203" i="4"/>
  <c r="E204" i="4"/>
  <c r="E222" i="4"/>
  <c r="E237" i="4"/>
  <c r="E244" i="4"/>
  <c r="E227" i="4"/>
  <c r="E247" i="4"/>
  <c r="E149" i="4"/>
  <c r="F149" i="4" s="1"/>
  <c r="E228" i="4"/>
  <c r="E219" i="4"/>
  <c r="F219" i="4" s="1"/>
  <c r="E243" i="4"/>
  <c r="E14" i="4"/>
  <c r="G149" i="4"/>
  <c r="H149" i="4"/>
  <c r="I149" i="4"/>
  <c r="J149" i="4"/>
  <c r="K149" i="4"/>
  <c r="F228" i="4"/>
  <c r="G228" i="4"/>
  <c r="H228" i="4"/>
  <c r="I228" i="4"/>
  <c r="J228" i="4"/>
  <c r="K228" i="4"/>
  <c r="G219" i="4"/>
  <c r="H219" i="4"/>
  <c r="I219" i="4"/>
  <c r="J219" i="4"/>
  <c r="K219" i="4"/>
  <c r="F243" i="4"/>
  <c r="G243" i="4"/>
  <c r="H243" i="4"/>
  <c r="I243" i="4"/>
  <c r="J243" i="4"/>
  <c r="K243" i="4"/>
  <c r="L243" i="4" l="1"/>
  <c r="M243" i="4" s="1"/>
  <c r="L219" i="4"/>
  <c r="M219" i="4" s="1"/>
  <c r="L228" i="4"/>
  <c r="M228" i="4" s="1"/>
  <c r="L149" i="4"/>
  <c r="M149" i="4" s="1"/>
  <c r="E15" i="16"/>
  <c r="E16" i="16"/>
  <c r="E17" i="16"/>
  <c r="E18" i="16"/>
  <c r="E19" i="16"/>
  <c r="E20" i="16"/>
  <c r="E21" i="16"/>
  <c r="E22" i="16"/>
  <c r="E23" i="16"/>
  <c r="E15" i="15"/>
  <c r="E16" i="15"/>
  <c r="E17" i="15"/>
  <c r="E18" i="15"/>
  <c r="E19" i="15"/>
  <c r="E20" i="15"/>
  <c r="E21" i="15"/>
  <c r="E22" i="15"/>
  <c r="E23" i="15"/>
  <c r="E14" i="13"/>
  <c r="G53" i="6" l="1"/>
  <c r="H53" i="6"/>
  <c r="I53" i="6"/>
  <c r="J53" i="6"/>
  <c r="K53" i="6"/>
  <c r="G60" i="6"/>
  <c r="H60" i="6"/>
  <c r="I60" i="6"/>
  <c r="J60" i="6"/>
  <c r="K60" i="6"/>
  <c r="G61" i="6"/>
  <c r="H61" i="6"/>
  <c r="I61" i="6"/>
  <c r="J61" i="6"/>
  <c r="K61" i="6"/>
  <c r="G62" i="6"/>
  <c r="H62" i="6"/>
  <c r="I62" i="6"/>
  <c r="J62" i="6"/>
  <c r="K62" i="6"/>
  <c r="G63" i="6"/>
  <c r="H63" i="6"/>
  <c r="I63" i="6"/>
  <c r="J63" i="6"/>
  <c r="K63" i="6"/>
  <c r="G222" i="4"/>
  <c r="H222" i="4"/>
  <c r="I222" i="4"/>
  <c r="J222" i="4"/>
  <c r="K222" i="4"/>
  <c r="G237" i="4"/>
  <c r="H237" i="4"/>
  <c r="I237" i="4"/>
  <c r="J237" i="4"/>
  <c r="K237" i="4"/>
  <c r="G244" i="4"/>
  <c r="H244" i="4"/>
  <c r="I244" i="4"/>
  <c r="J244" i="4"/>
  <c r="K244" i="4"/>
  <c r="G227" i="4"/>
  <c r="H227" i="4"/>
  <c r="I227" i="4"/>
  <c r="J227" i="4"/>
  <c r="K227" i="4"/>
  <c r="G247" i="4"/>
  <c r="H247" i="4"/>
  <c r="I247" i="4"/>
  <c r="J247" i="4"/>
  <c r="K247" i="4"/>
  <c r="L247" i="4" l="1"/>
  <c r="M247" i="4" s="1"/>
  <c r="L62" i="6"/>
  <c r="M62" i="6" s="1"/>
  <c r="L60" i="6"/>
  <c r="M60" i="6" s="1"/>
  <c r="L63" i="6"/>
  <c r="M63" i="6" s="1"/>
  <c r="L61" i="6"/>
  <c r="M61" i="6" s="1"/>
  <c r="L244" i="4"/>
  <c r="M244" i="4" s="1"/>
  <c r="L227" i="4"/>
  <c r="M227" i="4" s="1"/>
  <c r="L53" i="6"/>
  <c r="M53" i="6" s="1"/>
  <c r="L237" i="4"/>
  <c r="M237" i="4" s="1"/>
  <c r="L222" i="4"/>
  <c r="M222" i="4" s="1"/>
  <c r="G77" i="11"/>
  <c r="H77" i="11"/>
  <c r="I77" i="11"/>
  <c r="G100" i="11"/>
  <c r="H100" i="11"/>
  <c r="I100" i="11"/>
  <c r="G101" i="11"/>
  <c r="H101" i="11"/>
  <c r="I101" i="11"/>
  <c r="G102" i="11"/>
  <c r="H102" i="11"/>
  <c r="I102" i="11"/>
  <c r="G103" i="11"/>
  <c r="H103" i="11"/>
  <c r="I103" i="11"/>
  <c r="G135" i="9"/>
  <c r="H135" i="9"/>
  <c r="I135" i="9"/>
  <c r="G175" i="9"/>
  <c r="H175" i="9"/>
  <c r="I175" i="9"/>
  <c r="J175" i="9" s="1"/>
  <c r="K175" i="9" s="1"/>
  <c r="G176" i="9"/>
  <c r="H176" i="9"/>
  <c r="I176" i="9"/>
  <c r="G177" i="9"/>
  <c r="H177" i="9"/>
  <c r="I177" i="9"/>
  <c r="G178" i="9"/>
  <c r="H178" i="9"/>
  <c r="I178" i="9"/>
  <c r="J176" i="9" l="1"/>
  <c r="K176" i="9" s="1"/>
  <c r="J102" i="11"/>
  <c r="K102" i="11" s="1"/>
  <c r="J103" i="11"/>
  <c r="K103" i="11" s="1"/>
  <c r="J100" i="11"/>
  <c r="K100" i="11" s="1"/>
  <c r="J77" i="11"/>
  <c r="K77" i="11" s="1"/>
  <c r="J101" i="11"/>
  <c r="K101" i="11" s="1"/>
  <c r="J178" i="9"/>
  <c r="K178" i="9" s="1"/>
  <c r="J177" i="9"/>
  <c r="K177" i="9" s="1"/>
  <c r="J135" i="9"/>
  <c r="K135" i="9" s="1"/>
  <c r="G124" i="9"/>
  <c r="H124" i="9"/>
  <c r="I124" i="9"/>
  <c r="G138" i="9"/>
  <c r="H138" i="9"/>
  <c r="I138" i="9"/>
  <c r="G144" i="9"/>
  <c r="H144" i="9"/>
  <c r="I144" i="9"/>
  <c r="G146" i="9"/>
  <c r="H146" i="9"/>
  <c r="I146" i="9"/>
  <c r="G131" i="9"/>
  <c r="H131" i="9"/>
  <c r="I131" i="9"/>
  <c r="G144" i="4"/>
  <c r="H144" i="4"/>
  <c r="I144" i="4"/>
  <c r="J144" i="4"/>
  <c r="K144" i="4"/>
  <c r="G109" i="4"/>
  <c r="H109" i="4"/>
  <c r="I109" i="4"/>
  <c r="J109" i="4"/>
  <c r="K109" i="4"/>
  <c r="G202" i="4"/>
  <c r="H202" i="4"/>
  <c r="I202" i="4"/>
  <c r="J202" i="4"/>
  <c r="K202" i="4"/>
  <c r="G203" i="4"/>
  <c r="H203" i="4"/>
  <c r="I203" i="4"/>
  <c r="J203" i="4"/>
  <c r="K203" i="4"/>
  <c r="G204" i="4"/>
  <c r="H204" i="4"/>
  <c r="I204" i="4"/>
  <c r="J204" i="4"/>
  <c r="K204" i="4"/>
  <c r="L204" i="4" l="1"/>
  <c r="M204" i="4" s="1"/>
  <c r="L109" i="4"/>
  <c r="M109" i="4" s="1"/>
  <c r="L202" i="4"/>
  <c r="M202" i="4" s="1"/>
  <c r="L203" i="4"/>
  <c r="M203" i="4" s="1"/>
  <c r="J124" i="9"/>
  <c r="K124" i="9" s="1"/>
  <c r="J146" i="9"/>
  <c r="K146" i="9" s="1"/>
  <c r="J144" i="9"/>
  <c r="K144" i="9" s="1"/>
  <c r="J131" i="9"/>
  <c r="K131" i="9" s="1"/>
  <c r="J138" i="9"/>
  <c r="K138" i="9" s="1"/>
  <c r="L144" i="4"/>
  <c r="M144" i="4" s="1"/>
  <c r="G236" i="4"/>
  <c r="H236" i="4"/>
  <c r="I236" i="4"/>
  <c r="J236" i="4"/>
  <c r="K236" i="4"/>
  <c r="G245" i="4"/>
  <c r="H245" i="4"/>
  <c r="I245" i="4"/>
  <c r="J245" i="4"/>
  <c r="K245" i="4"/>
  <c r="G234" i="4"/>
  <c r="H234" i="4"/>
  <c r="I234" i="4"/>
  <c r="J234" i="4"/>
  <c r="K234" i="4"/>
  <c r="G257" i="4"/>
  <c r="H257" i="4"/>
  <c r="I257" i="4"/>
  <c r="J257" i="4"/>
  <c r="K257" i="4"/>
  <c r="G250" i="4"/>
  <c r="H250" i="4"/>
  <c r="I250" i="4"/>
  <c r="J250" i="4"/>
  <c r="K250" i="4"/>
  <c r="L257" i="4" l="1"/>
  <c r="M257" i="4" s="1"/>
  <c r="L250" i="4"/>
  <c r="M250" i="4" s="1"/>
  <c r="L234" i="4"/>
  <c r="M234" i="4" s="1"/>
  <c r="L245" i="4"/>
  <c r="M245" i="4" s="1"/>
  <c r="L236" i="4"/>
  <c r="M236" i="4" s="1"/>
  <c r="E23" i="13" l="1"/>
  <c r="G224" i="4"/>
  <c r="H224" i="4"/>
  <c r="I224" i="4"/>
  <c r="J224" i="4"/>
  <c r="K224" i="4"/>
  <c r="G248" i="4"/>
  <c r="H248" i="4"/>
  <c r="I248" i="4"/>
  <c r="J248" i="4"/>
  <c r="K248" i="4"/>
  <c r="G154" i="9"/>
  <c r="H154" i="9"/>
  <c r="I154" i="9"/>
  <c r="G157" i="9"/>
  <c r="H157" i="9"/>
  <c r="I157" i="9"/>
  <c r="G129" i="9"/>
  <c r="H129" i="9"/>
  <c r="I129" i="9"/>
  <c r="G109" i="9"/>
  <c r="H109" i="9"/>
  <c r="I109" i="9"/>
  <c r="G126" i="9"/>
  <c r="H126" i="9"/>
  <c r="I126" i="9"/>
  <c r="G136" i="9"/>
  <c r="H136" i="9"/>
  <c r="I136" i="9"/>
  <c r="G149" i="9"/>
  <c r="H149" i="9"/>
  <c r="I149" i="9"/>
  <c r="G148" i="9"/>
  <c r="H148" i="9"/>
  <c r="I148" i="9"/>
  <c r="G161" i="9"/>
  <c r="H161" i="9"/>
  <c r="I161" i="9"/>
  <c r="G123" i="9"/>
  <c r="H123" i="9"/>
  <c r="I123" i="9"/>
  <c r="G127" i="9"/>
  <c r="H127" i="9"/>
  <c r="I127" i="9"/>
  <c r="G128" i="9"/>
  <c r="H128" i="9"/>
  <c r="I128" i="9"/>
  <c r="G62" i="8"/>
  <c r="H62" i="8"/>
  <c r="I62" i="8"/>
  <c r="G111" i="9"/>
  <c r="H111" i="9"/>
  <c r="I111" i="9"/>
  <c r="G88" i="9"/>
  <c r="H88" i="9"/>
  <c r="I88" i="9"/>
  <c r="G130" i="9"/>
  <c r="H130" i="9"/>
  <c r="I130" i="9"/>
  <c r="G112" i="9"/>
  <c r="H112" i="9"/>
  <c r="I112" i="9"/>
  <c r="G141" i="9"/>
  <c r="H141" i="9"/>
  <c r="I141" i="9"/>
  <c r="J154" i="9" l="1"/>
  <c r="K154" i="9" s="1"/>
  <c r="J157" i="9"/>
  <c r="K157" i="9" s="1"/>
  <c r="L248" i="4"/>
  <c r="M248" i="4" s="1"/>
  <c r="L224" i="4"/>
  <c r="M224" i="4" s="1"/>
  <c r="J149" i="9"/>
  <c r="K149" i="9" s="1"/>
  <c r="J109" i="9"/>
  <c r="K109" i="9" s="1"/>
  <c r="J141" i="9"/>
  <c r="K141" i="9" s="1"/>
  <c r="J111" i="9"/>
  <c r="K111" i="9" s="1"/>
  <c r="J136" i="9"/>
  <c r="K136" i="9" s="1"/>
  <c r="J112" i="9"/>
  <c r="K112" i="9" s="1"/>
  <c r="J126" i="9"/>
  <c r="K126" i="9" s="1"/>
  <c r="J129" i="9"/>
  <c r="K129" i="9" s="1"/>
  <c r="J128" i="9"/>
  <c r="K128" i="9" s="1"/>
  <c r="J127" i="9"/>
  <c r="K127" i="9" s="1"/>
  <c r="J123" i="9"/>
  <c r="K123" i="9" s="1"/>
  <c r="J161" i="9"/>
  <c r="K161" i="9" s="1"/>
  <c r="J148" i="9"/>
  <c r="K148" i="9" s="1"/>
  <c r="J88" i="9"/>
  <c r="K88" i="9" s="1"/>
  <c r="J62" i="8"/>
  <c r="K62" i="8" s="1"/>
  <c r="J130" i="9"/>
  <c r="K130" i="9" s="1"/>
  <c r="G67" i="11"/>
  <c r="H67" i="11"/>
  <c r="I67" i="11"/>
  <c r="G73" i="11"/>
  <c r="H73" i="11"/>
  <c r="I73" i="11"/>
  <c r="G79" i="11"/>
  <c r="H79" i="11"/>
  <c r="I79" i="11"/>
  <c r="G98" i="11"/>
  <c r="H98" i="11"/>
  <c r="I98" i="11"/>
  <c r="G83" i="11"/>
  <c r="H83" i="11"/>
  <c r="I83" i="11"/>
  <c r="G88" i="11"/>
  <c r="H88" i="11"/>
  <c r="I88" i="11"/>
  <c r="G89" i="11"/>
  <c r="H89" i="11"/>
  <c r="I89" i="11"/>
  <c r="G58" i="11"/>
  <c r="H58" i="11"/>
  <c r="I58" i="11"/>
  <c r="J83" i="11" l="1"/>
  <c r="K83" i="11" s="1"/>
  <c r="J73" i="11"/>
  <c r="K73" i="11" s="1"/>
  <c r="J98" i="11"/>
  <c r="K98" i="11" s="1"/>
  <c r="J89" i="11"/>
  <c r="K89" i="11" s="1"/>
  <c r="J88" i="11"/>
  <c r="K88" i="11" s="1"/>
  <c r="J79" i="11"/>
  <c r="K79" i="11" s="1"/>
  <c r="J58" i="11"/>
  <c r="K58" i="11" s="1"/>
  <c r="J67" i="11"/>
  <c r="K67" i="11" s="1"/>
  <c r="E15" i="13"/>
  <c r="E16" i="13"/>
  <c r="E17" i="13"/>
  <c r="E18" i="13"/>
  <c r="E19" i="13"/>
  <c r="E20" i="13"/>
  <c r="E21" i="13"/>
  <c r="E22" i="13"/>
  <c r="E15" i="10"/>
  <c r="E16" i="10"/>
  <c r="E17" i="10"/>
  <c r="E18" i="10"/>
  <c r="E19" i="10"/>
  <c r="E20" i="10"/>
  <c r="E21" i="10"/>
  <c r="E22" i="10"/>
  <c r="E23" i="10"/>
  <c r="G167" i="9" l="1"/>
  <c r="H167" i="9"/>
  <c r="I167" i="9"/>
  <c r="G94" i="9"/>
  <c r="H94" i="9"/>
  <c r="I94" i="9"/>
  <c r="G162" i="9"/>
  <c r="H162" i="9"/>
  <c r="I162" i="9"/>
  <c r="G67" i="9"/>
  <c r="H67" i="9"/>
  <c r="I67" i="9"/>
  <c r="G81" i="9"/>
  <c r="H81" i="9"/>
  <c r="I81" i="9"/>
  <c r="G103" i="9"/>
  <c r="H103" i="9"/>
  <c r="I103" i="9"/>
  <c r="G139" i="9"/>
  <c r="H139" i="9"/>
  <c r="I139" i="9"/>
  <c r="G132" i="9"/>
  <c r="H132" i="9"/>
  <c r="I132" i="9"/>
  <c r="J167" i="9" l="1"/>
  <c r="K167" i="9" s="1"/>
  <c r="J94" i="9"/>
  <c r="K94" i="9" s="1"/>
  <c r="J81" i="9"/>
  <c r="K81" i="9" s="1"/>
  <c r="J67" i="9"/>
  <c r="K67" i="9" s="1"/>
  <c r="J162" i="9"/>
  <c r="K162" i="9" s="1"/>
  <c r="J132" i="9"/>
  <c r="K132" i="9" s="1"/>
  <c r="J139" i="9"/>
  <c r="K139" i="9" s="1"/>
  <c r="J103" i="9"/>
  <c r="K103" i="9" s="1"/>
  <c r="G65" i="9"/>
  <c r="H65" i="9"/>
  <c r="I65" i="9"/>
  <c r="G24" i="9"/>
  <c r="H24" i="9"/>
  <c r="I24" i="9"/>
  <c r="G45" i="9"/>
  <c r="H45" i="9"/>
  <c r="I45" i="9"/>
  <c r="G151" i="9"/>
  <c r="H151" i="9"/>
  <c r="I151" i="9"/>
  <c r="G173" i="9"/>
  <c r="H173" i="9"/>
  <c r="I173" i="9"/>
  <c r="G134" i="9"/>
  <c r="H134" i="9"/>
  <c r="I134" i="9"/>
  <c r="G165" i="9"/>
  <c r="H165" i="9"/>
  <c r="I165" i="9"/>
  <c r="G168" i="9"/>
  <c r="H168" i="9"/>
  <c r="I168" i="9"/>
  <c r="G95" i="9"/>
  <c r="H95" i="9"/>
  <c r="I95" i="9"/>
  <c r="G164" i="9"/>
  <c r="H164" i="9"/>
  <c r="I164" i="9"/>
  <c r="G81" i="11"/>
  <c r="H81" i="11"/>
  <c r="I81" i="11"/>
  <c r="G93" i="11"/>
  <c r="H93" i="11"/>
  <c r="I93" i="11"/>
  <c r="J65" i="9" l="1"/>
  <c r="K65" i="9" s="1"/>
  <c r="J151" i="9"/>
  <c r="K151" i="9" s="1"/>
  <c r="J24" i="9"/>
  <c r="K24" i="9" s="1"/>
  <c r="J173" i="9"/>
  <c r="K173" i="9" s="1"/>
  <c r="J45" i="9"/>
  <c r="K45" i="9" s="1"/>
  <c r="J134" i="9"/>
  <c r="K134" i="9" s="1"/>
  <c r="J168" i="9"/>
  <c r="K168" i="9" s="1"/>
  <c r="J164" i="9"/>
  <c r="K164" i="9" s="1"/>
  <c r="J95" i="9"/>
  <c r="K95" i="9" s="1"/>
  <c r="J165" i="9"/>
  <c r="K165" i="9" s="1"/>
  <c r="J93" i="11"/>
  <c r="K93" i="11" s="1"/>
  <c r="J81" i="11"/>
  <c r="K81" i="11" s="1"/>
  <c r="E14" i="18"/>
  <c r="E15" i="18"/>
  <c r="E16" i="18"/>
  <c r="E17" i="18"/>
  <c r="E18" i="18"/>
  <c r="E19" i="18"/>
  <c r="E20" i="18"/>
  <c r="E21" i="18"/>
  <c r="E22" i="18"/>
  <c r="E23" i="18"/>
  <c r="G29" i="12"/>
  <c r="H29" i="12"/>
  <c r="I29" i="12"/>
  <c r="G33" i="12"/>
  <c r="H33" i="12"/>
  <c r="I33" i="12"/>
  <c r="G34" i="12"/>
  <c r="H34" i="12"/>
  <c r="I34" i="12"/>
  <c r="G37" i="12"/>
  <c r="H37" i="12"/>
  <c r="I37" i="12"/>
  <c r="G43" i="12"/>
  <c r="H43" i="12"/>
  <c r="I43" i="12"/>
  <c r="J43" i="12" l="1"/>
  <c r="K43" i="12" s="1"/>
  <c r="J37" i="12"/>
  <c r="K37" i="12" s="1"/>
  <c r="J33" i="12"/>
  <c r="K33" i="12" s="1"/>
  <c r="J34" i="12"/>
  <c r="K34" i="12" s="1"/>
  <c r="J29" i="12"/>
  <c r="K29" i="12" s="1"/>
  <c r="G55" i="11"/>
  <c r="H55" i="11"/>
  <c r="I55" i="11"/>
  <c r="G23" i="11"/>
  <c r="H23" i="11"/>
  <c r="I23" i="11"/>
  <c r="G82" i="11"/>
  <c r="H82" i="11"/>
  <c r="I82" i="11"/>
  <c r="G57" i="11"/>
  <c r="H57" i="11"/>
  <c r="I57" i="11"/>
  <c r="G39" i="11"/>
  <c r="H39" i="11"/>
  <c r="I39" i="11"/>
  <c r="J23" i="11" l="1"/>
  <c r="K23" i="11" s="1"/>
  <c r="J39" i="11"/>
  <c r="K39" i="11" s="1"/>
  <c r="J55" i="11"/>
  <c r="K55" i="11" s="1"/>
  <c r="J57" i="11"/>
  <c r="K57" i="11" s="1"/>
  <c r="J82" i="11"/>
  <c r="K82" i="11" s="1"/>
  <c r="I14" i="8"/>
  <c r="I39" i="8"/>
  <c r="I15" i="8"/>
  <c r="I19" i="8"/>
  <c r="I18" i="8"/>
  <c r="I21" i="8"/>
  <c r="I54" i="8"/>
  <c r="I17" i="8"/>
  <c r="I57" i="8"/>
  <c r="I27" i="8"/>
  <c r="I20" i="8"/>
  <c r="I26" i="8"/>
  <c r="I22" i="8"/>
  <c r="I73" i="8"/>
  <c r="I24" i="8"/>
  <c r="I28" i="8"/>
  <c r="I25" i="8"/>
  <c r="I36" i="8"/>
  <c r="I29" i="8"/>
  <c r="I31" i="8"/>
  <c r="I44" i="8"/>
  <c r="I47" i="8"/>
  <c r="I30" i="8"/>
  <c r="I61" i="8"/>
  <c r="I35" i="8"/>
  <c r="I34" i="8"/>
  <c r="I37" i="8"/>
  <c r="I52" i="8"/>
  <c r="I16" i="8"/>
  <c r="I40" i="8"/>
  <c r="I23" i="8"/>
  <c r="I56" i="8"/>
  <c r="I59" i="8"/>
  <c r="I48" i="8"/>
  <c r="I46" i="8"/>
  <c r="I55" i="8"/>
  <c r="I63" i="8"/>
  <c r="I51" i="8"/>
  <c r="I68" i="8"/>
  <c r="I60" i="8"/>
  <c r="I67" i="8"/>
  <c r="I69" i="8"/>
  <c r="I58" i="8"/>
  <c r="I43" i="8"/>
  <c r="I53" i="8"/>
  <c r="I41" i="8"/>
  <c r="I42" i="8"/>
  <c r="I71" i="8"/>
  <c r="I66" i="8"/>
  <c r="I32" i="8"/>
  <c r="I64" i="8"/>
  <c r="I50" i="8"/>
  <c r="I49" i="8"/>
  <c r="I65" i="8"/>
  <c r="I72" i="8"/>
  <c r="I70" i="8"/>
  <c r="I33" i="8"/>
  <c r="I45" i="8"/>
  <c r="I38" i="8"/>
  <c r="H14" i="8"/>
  <c r="H39" i="8"/>
  <c r="H15" i="8"/>
  <c r="H19" i="8"/>
  <c r="H18" i="8"/>
  <c r="H21" i="8"/>
  <c r="H54" i="8"/>
  <c r="H17" i="8"/>
  <c r="H57" i="8"/>
  <c r="H27" i="8"/>
  <c r="H20" i="8"/>
  <c r="H26" i="8"/>
  <c r="H22" i="8"/>
  <c r="H73" i="8"/>
  <c r="H24" i="8"/>
  <c r="H28" i="8"/>
  <c r="H25" i="8"/>
  <c r="H36" i="8"/>
  <c r="H29" i="8"/>
  <c r="H31" i="8"/>
  <c r="H44" i="8"/>
  <c r="H47" i="8"/>
  <c r="H30" i="8"/>
  <c r="H61" i="8"/>
  <c r="H35" i="8"/>
  <c r="H34" i="8"/>
  <c r="H37" i="8"/>
  <c r="H52" i="8"/>
  <c r="H16" i="8"/>
  <c r="H40" i="8"/>
  <c r="H23" i="8"/>
  <c r="H56" i="8"/>
  <c r="H59" i="8"/>
  <c r="H48" i="8"/>
  <c r="H46" i="8"/>
  <c r="H55" i="8"/>
  <c r="H63" i="8"/>
  <c r="H51" i="8"/>
  <c r="H68" i="8"/>
  <c r="H60" i="8"/>
  <c r="H67" i="8"/>
  <c r="H69" i="8"/>
  <c r="H58" i="8"/>
  <c r="H43" i="8"/>
  <c r="H53" i="8"/>
  <c r="H41" i="8"/>
  <c r="H42" i="8"/>
  <c r="H71" i="8"/>
  <c r="H66" i="8"/>
  <c r="H32" i="8"/>
  <c r="H64" i="8"/>
  <c r="H50" i="8"/>
  <c r="H49" i="8"/>
  <c r="H65" i="8"/>
  <c r="H72" i="8"/>
  <c r="H70" i="8"/>
  <c r="H33" i="8"/>
  <c r="H45" i="8"/>
  <c r="H38" i="8"/>
  <c r="G14" i="8"/>
  <c r="G39" i="8"/>
  <c r="G15" i="8"/>
  <c r="G19" i="8"/>
  <c r="G18" i="8"/>
  <c r="G21" i="8"/>
  <c r="G54" i="8"/>
  <c r="G17" i="8"/>
  <c r="G57" i="8"/>
  <c r="G27" i="8"/>
  <c r="G20" i="8"/>
  <c r="G26" i="8"/>
  <c r="G22" i="8"/>
  <c r="G73" i="8"/>
  <c r="G24" i="8"/>
  <c r="G28" i="8"/>
  <c r="G25" i="8"/>
  <c r="G36" i="8"/>
  <c r="G29" i="8"/>
  <c r="G31" i="8"/>
  <c r="G44" i="8"/>
  <c r="G47" i="8"/>
  <c r="G30" i="8"/>
  <c r="G61" i="8"/>
  <c r="G35" i="8"/>
  <c r="G34" i="8"/>
  <c r="G37" i="8"/>
  <c r="G52" i="8"/>
  <c r="G16" i="8"/>
  <c r="G40" i="8"/>
  <c r="G23" i="8"/>
  <c r="G56" i="8"/>
  <c r="G59" i="8"/>
  <c r="G48" i="8"/>
  <c r="G46" i="8"/>
  <c r="G55" i="8"/>
  <c r="G63" i="8"/>
  <c r="G51" i="8"/>
  <c r="G68" i="8"/>
  <c r="G60" i="8"/>
  <c r="G67" i="8"/>
  <c r="G69" i="8"/>
  <c r="G58" i="8"/>
  <c r="G43" i="8"/>
  <c r="G53" i="8"/>
  <c r="G41" i="8"/>
  <c r="G42" i="8"/>
  <c r="G71" i="8"/>
  <c r="G66" i="8"/>
  <c r="G32" i="8"/>
  <c r="G64" i="8"/>
  <c r="G50" i="8"/>
  <c r="G49" i="8"/>
  <c r="G65" i="8"/>
  <c r="G72" i="8"/>
  <c r="G70" i="8"/>
  <c r="G33" i="8"/>
  <c r="G45" i="8"/>
  <c r="G38" i="8"/>
  <c r="G128" i="4" l="1"/>
  <c r="H128" i="4"/>
  <c r="I128" i="4"/>
  <c r="J128" i="4"/>
  <c r="K128" i="4"/>
  <c r="G187" i="4"/>
  <c r="H187" i="4"/>
  <c r="I187" i="4"/>
  <c r="J187" i="4"/>
  <c r="K187" i="4"/>
  <c r="G235" i="4"/>
  <c r="H235" i="4"/>
  <c r="I235" i="4"/>
  <c r="J235" i="4"/>
  <c r="K235" i="4"/>
  <c r="G246" i="4"/>
  <c r="H246" i="4"/>
  <c r="I246" i="4"/>
  <c r="J246" i="4"/>
  <c r="K246" i="4"/>
  <c r="G186" i="4"/>
  <c r="H186" i="4"/>
  <c r="I186" i="4"/>
  <c r="J186" i="4"/>
  <c r="K186" i="4"/>
  <c r="G155" i="4"/>
  <c r="H155" i="4"/>
  <c r="I155" i="4"/>
  <c r="J155" i="4"/>
  <c r="K155" i="4"/>
  <c r="G238" i="4"/>
  <c r="H238" i="4"/>
  <c r="I238" i="4"/>
  <c r="J238" i="4"/>
  <c r="K238" i="4"/>
  <c r="G165" i="4"/>
  <c r="H165" i="4"/>
  <c r="I165" i="4"/>
  <c r="J165" i="4"/>
  <c r="K165" i="4"/>
  <c r="G173" i="4"/>
  <c r="H173" i="4"/>
  <c r="I173" i="4"/>
  <c r="J173" i="4"/>
  <c r="K173" i="4"/>
  <c r="L173" i="4" l="1"/>
  <c r="M173" i="4" s="1"/>
  <c r="L238" i="4"/>
  <c r="M238" i="4" s="1"/>
  <c r="L186" i="4"/>
  <c r="M186" i="4" s="1"/>
  <c r="L165" i="4"/>
  <c r="M165" i="4" s="1"/>
  <c r="L155" i="4"/>
  <c r="M155" i="4" s="1"/>
  <c r="L246" i="4"/>
  <c r="M246" i="4" s="1"/>
  <c r="L235" i="4"/>
  <c r="M235" i="4" s="1"/>
  <c r="L187" i="4"/>
  <c r="M187" i="4" s="1"/>
  <c r="L128" i="4"/>
  <c r="M128" i="4" s="1"/>
  <c r="G152" i="9"/>
  <c r="H152" i="9"/>
  <c r="I152" i="9"/>
  <c r="G174" i="9"/>
  <c r="H174" i="9"/>
  <c r="I174" i="9"/>
  <c r="G115" i="9"/>
  <c r="H115" i="9"/>
  <c r="I115" i="9"/>
  <c r="G171" i="9"/>
  <c r="H171" i="9"/>
  <c r="I171" i="9"/>
  <c r="G169" i="9"/>
  <c r="H169" i="9"/>
  <c r="I169" i="9"/>
  <c r="G78" i="9"/>
  <c r="H78" i="9"/>
  <c r="I78" i="9"/>
  <c r="G92" i="9"/>
  <c r="H92" i="9"/>
  <c r="I92" i="9"/>
  <c r="G110" i="9"/>
  <c r="H110" i="9"/>
  <c r="I110" i="9"/>
  <c r="G116" i="9"/>
  <c r="H116" i="9"/>
  <c r="I116" i="9"/>
  <c r="G96" i="9"/>
  <c r="H96" i="9"/>
  <c r="I96" i="9"/>
  <c r="J96" i="9" l="1"/>
  <c r="K96" i="9" s="1"/>
  <c r="J78" i="9"/>
  <c r="K78" i="9" s="1"/>
  <c r="J174" i="9"/>
  <c r="K174" i="9" s="1"/>
  <c r="J116" i="9"/>
  <c r="K116" i="9" s="1"/>
  <c r="J169" i="9"/>
  <c r="K169" i="9" s="1"/>
  <c r="J110" i="9"/>
  <c r="K110" i="9" s="1"/>
  <c r="J92" i="9"/>
  <c r="K92" i="9" s="1"/>
  <c r="J171" i="9"/>
  <c r="K171" i="9" s="1"/>
  <c r="J115" i="9"/>
  <c r="K115" i="9" s="1"/>
  <c r="J152" i="9"/>
  <c r="K152" i="9" s="1"/>
  <c r="G3" i="17"/>
  <c r="G4" i="17" s="1"/>
  <c r="G5" i="17" s="1"/>
  <c r="G6" i="17" s="1"/>
  <c r="G7" i="17" s="1"/>
  <c r="G8" i="17" s="1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G45" i="17" s="1"/>
  <c r="G46" i="17" s="1"/>
  <c r="G47" i="17" s="1"/>
  <c r="G48" i="17" s="1"/>
  <c r="G49" i="17" s="1"/>
  <c r="G50" i="17" s="1"/>
  <c r="G51" i="17" s="1"/>
  <c r="G52" i="17" s="1"/>
  <c r="G53" i="17" s="1"/>
  <c r="G54" i="17" s="1"/>
  <c r="G55" i="17" s="1"/>
  <c r="G56" i="17" s="1"/>
  <c r="G57" i="17" s="1"/>
  <c r="G58" i="17" s="1"/>
  <c r="G59" i="17" s="1"/>
  <c r="G60" i="17" s="1"/>
  <c r="G61" i="17" s="1"/>
  <c r="G62" i="17" s="1"/>
  <c r="G63" i="17" s="1"/>
  <c r="G64" i="17" s="1"/>
  <c r="G65" i="17" s="1"/>
  <c r="G66" i="17" s="1"/>
  <c r="G67" i="17" s="1"/>
  <c r="G68" i="17" s="1"/>
  <c r="G69" i="17" s="1"/>
  <c r="G70" i="17" s="1"/>
  <c r="G71" i="17" s="1"/>
  <c r="G72" i="17" s="1"/>
  <c r="G73" i="17" s="1"/>
  <c r="G74" i="17" s="1"/>
  <c r="G75" i="17" s="1"/>
  <c r="G76" i="17" s="1"/>
  <c r="G77" i="17" s="1"/>
  <c r="G78" i="17" s="1"/>
  <c r="G79" i="17" s="1"/>
  <c r="G80" i="17" s="1"/>
  <c r="G81" i="17" s="1"/>
  <c r="G82" i="17" s="1"/>
  <c r="G83" i="17" s="1"/>
  <c r="G84" i="17" s="1"/>
  <c r="G85" i="17" s="1"/>
  <c r="G86" i="17" s="1"/>
  <c r="G87" i="17" s="1"/>
  <c r="G88" i="17" s="1"/>
  <c r="G89" i="17" s="1"/>
  <c r="G90" i="17" s="1"/>
  <c r="G91" i="17" s="1"/>
  <c r="G92" i="17" s="1"/>
  <c r="G93" i="17" s="1"/>
  <c r="G94" i="17" s="1"/>
  <c r="G95" i="17" s="1"/>
  <c r="G96" i="17" s="1"/>
  <c r="G97" i="17" s="1"/>
  <c r="G98" i="17" s="1"/>
  <c r="G99" i="17" s="1"/>
  <c r="G100" i="17" s="1"/>
  <c r="G101" i="17" s="1"/>
  <c r="G102" i="17" s="1"/>
  <c r="E3" i="17"/>
  <c r="E4" i="17" s="1"/>
  <c r="E5" i="17" s="1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E44" i="17" s="1"/>
  <c r="E45" i="17" s="1"/>
  <c r="E46" i="17" s="1"/>
  <c r="E47" i="17" s="1"/>
  <c r="E48" i="17" s="1"/>
  <c r="E49" i="17" s="1"/>
  <c r="E50" i="17" s="1"/>
  <c r="E51" i="17" s="1"/>
  <c r="E52" i="17" s="1"/>
  <c r="E53" i="17" s="1"/>
  <c r="E54" i="17" s="1"/>
  <c r="E55" i="17" s="1"/>
  <c r="E56" i="17" s="1"/>
  <c r="E57" i="17" s="1"/>
  <c r="E58" i="17" s="1"/>
  <c r="E59" i="17" s="1"/>
  <c r="E60" i="17" s="1"/>
  <c r="E61" i="17" s="1"/>
  <c r="E62" i="17" s="1"/>
  <c r="E63" i="17" s="1"/>
  <c r="E64" i="17" s="1"/>
  <c r="G57" i="6"/>
  <c r="H57" i="6"/>
  <c r="I57" i="6"/>
  <c r="J57" i="6"/>
  <c r="K57" i="6"/>
  <c r="G46" i="6"/>
  <c r="H46" i="6"/>
  <c r="I46" i="6"/>
  <c r="J46" i="6"/>
  <c r="K46" i="6"/>
  <c r="E65" i="17" l="1"/>
  <c r="E66" i="17" s="1"/>
  <c r="E67" i="17" s="1"/>
  <c r="E68" i="17" s="1"/>
  <c r="E69" i="17" s="1"/>
  <c r="E70" i="17" s="1"/>
  <c r="E71" i="17" s="1"/>
  <c r="E72" i="17" s="1"/>
  <c r="E73" i="17" s="1"/>
  <c r="E74" i="17" s="1"/>
  <c r="E75" i="17" s="1"/>
  <c r="E76" i="17" s="1"/>
  <c r="E77" i="17" s="1"/>
  <c r="E78" i="17" s="1"/>
  <c r="E79" i="17" s="1"/>
  <c r="E80" i="17" s="1"/>
  <c r="E81" i="17" s="1"/>
  <c r="E82" i="17" s="1"/>
  <c r="E83" i="17" s="1"/>
  <c r="E84" i="17" s="1"/>
  <c r="E85" i="17" s="1"/>
  <c r="E86" i="17" s="1"/>
  <c r="E87" i="17" s="1"/>
  <c r="E88" i="17" s="1"/>
  <c r="E89" i="17" s="1"/>
  <c r="E90" i="17" s="1"/>
  <c r="E91" i="17" s="1"/>
  <c r="E92" i="17" s="1"/>
  <c r="E93" i="17" s="1"/>
  <c r="E94" i="17" s="1"/>
  <c r="E95" i="17" s="1"/>
  <c r="E96" i="17" s="1"/>
  <c r="E97" i="17" s="1"/>
  <c r="E98" i="17" s="1"/>
  <c r="E99" i="17" s="1"/>
  <c r="E100" i="17" s="1"/>
  <c r="E101" i="17" s="1"/>
  <c r="E102" i="17" s="1"/>
  <c r="F53" i="6"/>
  <c r="F63" i="6"/>
  <c r="F61" i="6"/>
  <c r="F62" i="6"/>
  <c r="F60" i="6"/>
  <c r="F46" i="6"/>
  <c r="F57" i="6"/>
  <c r="L46" i="6"/>
  <c r="M46" i="6" s="1"/>
  <c r="L57" i="6"/>
  <c r="M57" i="6" s="1"/>
  <c r="F23" i="7"/>
  <c r="G23" i="7"/>
  <c r="H23" i="7"/>
  <c r="I23" i="7"/>
  <c r="J23" i="7"/>
  <c r="K23" i="7"/>
  <c r="G177" i="4"/>
  <c r="H177" i="4"/>
  <c r="I177" i="4"/>
  <c r="J177" i="4"/>
  <c r="K177" i="4"/>
  <c r="G254" i="4"/>
  <c r="H254" i="4"/>
  <c r="I254" i="4"/>
  <c r="J254" i="4"/>
  <c r="K254" i="4"/>
  <c r="G135" i="4"/>
  <c r="H135" i="4"/>
  <c r="I135" i="4"/>
  <c r="J135" i="4"/>
  <c r="K135" i="4"/>
  <c r="G197" i="4"/>
  <c r="H197" i="4"/>
  <c r="I197" i="4"/>
  <c r="J197" i="4"/>
  <c r="K197" i="4"/>
  <c r="G116" i="4"/>
  <c r="H116" i="4"/>
  <c r="I116" i="4"/>
  <c r="J116" i="4"/>
  <c r="K116" i="4"/>
  <c r="G191" i="4"/>
  <c r="H191" i="4"/>
  <c r="I191" i="4"/>
  <c r="J191" i="4"/>
  <c r="K191" i="4"/>
  <c r="G189" i="4"/>
  <c r="H189" i="4"/>
  <c r="I189" i="4"/>
  <c r="J189" i="4"/>
  <c r="K189" i="4"/>
  <c r="G152" i="4"/>
  <c r="H152" i="4"/>
  <c r="I152" i="4"/>
  <c r="J152" i="4"/>
  <c r="K152" i="4"/>
  <c r="G251" i="4"/>
  <c r="H251" i="4"/>
  <c r="I251" i="4"/>
  <c r="J251" i="4"/>
  <c r="K251" i="4"/>
  <c r="G253" i="4"/>
  <c r="H253" i="4"/>
  <c r="I253" i="4"/>
  <c r="J253" i="4"/>
  <c r="K253" i="4"/>
  <c r="G131" i="4"/>
  <c r="H131" i="4"/>
  <c r="I131" i="4"/>
  <c r="J131" i="4"/>
  <c r="K131" i="4"/>
  <c r="L254" i="4" l="1"/>
  <c r="M254" i="4" s="1"/>
  <c r="L23" i="7"/>
  <c r="M23" i="7" s="1"/>
  <c r="L177" i="4"/>
  <c r="M177" i="4" s="1"/>
  <c r="L251" i="4"/>
  <c r="M251" i="4" s="1"/>
  <c r="L189" i="4"/>
  <c r="M189" i="4" s="1"/>
  <c r="L191" i="4"/>
  <c r="M191" i="4" s="1"/>
  <c r="L116" i="4"/>
  <c r="M116" i="4" s="1"/>
  <c r="L197" i="4"/>
  <c r="M197" i="4" s="1"/>
  <c r="L135" i="4"/>
  <c r="M135" i="4" s="1"/>
  <c r="L131" i="4"/>
  <c r="M131" i="4" s="1"/>
  <c r="L253" i="4"/>
  <c r="M253" i="4" s="1"/>
  <c r="L152" i="4"/>
  <c r="M152" i="4" s="1"/>
  <c r="G240" i="4"/>
  <c r="H240" i="4"/>
  <c r="I240" i="4"/>
  <c r="J240" i="4"/>
  <c r="K240" i="4"/>
  <c r="G148" i="4"/>
  <c r="H148" i="4"/>
  <c r="I148" i="4"/>
  <c r="J148" i="4"/>
  <c r="K148" i="4"/>
  <c r="G61" i="4"/>
  <c r="H61" i="4"/>
  <c r="I61" i="4"/>
  <c r="J61" i="4"/>
  <c r="K61" i="4"/>
  <c r="G199" i="4"/>
  <c r="H199" i="4"/>
  <c r="I199" i="4"/>
  <c r="J199" i="4"/>
  <c r="K199" i="4"/>
  <c r="L199" i="4" l="1"/>
  <c r="M199" i="4" s="1"/>
  <c r="L61" i="4"/>
  <c r="M61" i="4" s="1"/>
  <c r="L148" i="4"/>
  <c r="M148" i="4" s="1"/>
  <c r="L240" i="4"/>
  <c r="M240" i="4" s="1"/>
  <c r="F26" i="6" l="1"/>
  <c r="G26" i="6"/>
  <c r="H26" i="6"/>
  <c r="I26" i="6"/>
  <c r="J26" i="6"/>
  <c r="K26" i="6"/>
  <c r="F56" i="6"/>
  <c r="G56" i="6"/>
  <c r="H56" i="6"/>
  <c r="I56" i="6"/>
  <c r="J56" i="6"/>
  <c r="K56" i="6"/>
  <c r="G78" i="4"/>
  <c r="H78" i="4"/>
  <c r="I78" i="4"/>
  <c r="J78" i="4"/>
  <c r="K78" i="4"/>
  <c r="G195" i="4"/>
  <c r="H195" i="4"/>
  <c r="I195" i="4"/>
  <c r="J195" i="4"/>
  <c r="K195" i="4"/>
  <c r="G226" i="4"/>
  <c r="H226" i="4"/>
  <c r="I226" i="4"/>
  <c r="J226" i="4"/>
  <c r="K226" i="4"/>
  <c r="G201" i="4"/>
  <c r="H201" i="4"/>
  <c r="I201" i="4"/>
  <c r="J201" i="4"/>
  <c r="K201" i="4"/>
  <c r="G140" i="4"/>
  <c r="H140" i="4"/>
  <c r="I140" i="4"/>
  <c r="J140" i="4"/>
  <c r="K140" i="4"/>
  <c r="G172" i="4"/>
  <c r="H172" i="4"/>
  <c r="I172" i="4"/>
  <c r="J172" i="4"/>
  <c r="K172" i="4"/>
  <c r="G176" i="4"/>
  <c r="H176" i="4"/>
  <c r="I176" i="4"/>
  <c r="J176" i="4"/>
  <c r="K176" i="4"/>
  <c r="G93" i="4"/>
  <c r="H93" i="4"/>
  <c r="I93" i="4"/>
  <c r="J93" i="4"/>
  <c r="K93" i="4"/>
  <c r="L226" i="4" l="1"/>
  <c r="M226" i="4" s="1"/>
  <c r="L195" i="4"/>
  <c r="M195" i="4" s="1"/>
  <c r="L56" i="6"/>
  <c r="M56" i="6" s="1"/>
  <c r="L26" i="6"/>
  <c r="M26" i="6" s="1"/>
  <c r="L78" i="4"/>
  <c r="M78" i="4" s="1"/>
  <c r="L93" i="4"/>
  <c r="M93" i="4" s="1"/>
  <c r="L176" i="4"/>
  <c r="M176" i="4" s="1"/>
  <c r="L172" i="4"/>
  <c r="M172" i="4" s="1"/>
  <c r="L140" i="4"/>
  <c r="M140" i="4" s="1"/>
  <c r="L201" i="4"/>
  <c r="M201" i="4" s="1"/>
  <c r="G209" i="4"/>
  <c r="H209" i="4"/>
  <c r="I209" i="4"/>
  <c r="J209" i="4"/>
  <c r="K209" i="4"/>
  <c r="G171" i="4"/>
  <c r="H171" i="4"/>
  <c r="I171" i="4"/>
  <c r="J171" i="4"/>
  <c r="K171" i="4"/>
  <c r="G230" i="4"/>
  <c r="H230" i="4"/>
  <c r="I230" i="4"/>
  <c r="J230" i="4"/>
  <c r="K230" i="4"/>
  <c r="G48" i="4"/>
  <c r="H48" i="4"/>
  <c r="I48" i="4"/>
  <c r="J48" i="4"/>
  <c r="K48" i="4"/>
  <c r="G136" i="4"/>
  <c r="H136" i="4"/>
  <c r="I136" i="4"/>
  <c r="J136" i="4"/>
  <c r="K136" i="4"/>
  <c r="L48" i="4" l="1"/>
  <c r="M48" i="4" s="1"/>
  <c r="L171" i="4"/>
  <c r="M171" i="4" s="1"/>
  <c r="L136" i="4"/>
  <c r="M136" i="4" s="1"/>
  <c r="L230" i="4"/>
  <c r="M230" i="4" s="1"/>
  <c r="L209" i="4"/>
  <c r="M209" i="4" s="1"/>
  <c r="F19" i="7" l="1"/>
  <c r="F22" i="7"/>
  <c r="F15" i="7"/>
  <c r="F17" i="7"/>
  <c r="F21" i="7"/>
  <c r="F20" i="7"/>
  <c r="F16" i="7"/>
  <c r="F18" i="7"/>
  <c r="F14" i="7"/>
  <c r="F18" i="6"/>
  <c r="F24" i="6"/>
  <c r="F16" i="6"/>
  <c r="F25" i="6"/>
  <c r="F38" i="6"/>
  <c r="F32" i="6"/>
  <c r="F51" i="6"/>
  <c r="F41" i="6"/>
  <c r="F19" i="6"/>
  <c r="F37" i="6"/>
  <c r="F22" i="6"/>
  <c r="F42" i="6"/>
  <c r="F39" i="6"/>
  <c r="F15" i="6"/>
  <c r="F45" i="6"/>
  <c r="F17" i="6"/>
  <c r="F21" i="6"/>
  <c r="F40" i="6"/>
  <c r="F31" i="6"/>
  <c r="F33" i="6"/>
  <c r="F28" i="6"/>
  <c r="F23" i="6"/>
  <c r="F34" i="6"/>
  <c r="F47" i="6"/>
  <c r="F58" i="6"/>
  <c r="F54" i="6"/>
  <c r="F44" i="6"/>
  <c r="F35" i="6"/>
  <c r="F20" i="6"/>
  <c r="F50" i="6"/>
  <c r="F27" i="6"/>
  <c r="F55" i="6"/>
  <c r="F30" i="6"/>
  <c r="F48" i="6"/>
  <c r="F49" i="6"/>
  <c r="F52" i="6"/>
  <c r="F43" i="6"/>
  <c r="F59" i="6"/>
  <c r="F36" i="6"/>
  <c r="F29" i="6"/>
  <c r="F14" i="6"/>
  <c r="I23" i="18" l="1"/>
  <c r="H23" i="18"/>
  <c r="G23" i="18"/>
  <c r="I22" i="18"/>
  <c r="H22" i="18"/>
  <c r="G22" i="18"/>
  <c r="I21" i="18"/>
  <c r="H21" i="18"/>
  <c r="G21" i="18"/>
  <c r="I20" i="18"/>
  <c r="H20" i="18"/>
  <c r="G20" i="18"/>
  <c r="I19" i="18"/>
  <c r="H19" i="18"/>
  <c r="G19" i="18"/>
  <c r="I18" i="18"/>
  <c r="H18" i="18"/>
  <c r="G18" i="18"/>
  <c r="I17" i="18"/>
  <c r="H17" i="18"/>
  <c r="G17" i="18"/>
  <c r="J16" i="18"/>
  <c r="K16" i="18" s="1"/>
  <c r="I15" i="18"/>
  <c r="H15" i="18"/>
  <c r="G15" i="18"/>
  <c r="I14" i="18"/>
  <c r="H14" i="18"/>
  <c r="G14" i="18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A3" i="17"/>
  <c r="AA4" i="17" s="1"/>
  <c r="AA5" i="17" s="1"/>
  <c r="AA6" i="17" s="1"/>
  <c r="AA7" i="17" s="1"/>
  <c r="AA8" i="17" s="1"/>
  <c r="AA9" i="17" s="1"/>
  <c r="AA10" i="17" s="1"/>
  <c r="AA11" i="17" s="1"/>
  <c r="AA12" i="17" s="1"/>
  <c r="AA13" i="17" s="1"/>
  <c r="AA14" i="17" s="1"/>
  <c r="AA15" i="17" s="1"/>
  <c r="AA16" i="17" s="1"/>
  <c r="AA17" i="17" s="1"/>
  <c r="AA18" i="17" s="1"/>
  <c r="AA19" i="17" s="1"/>
  <c r="AA20" i="17" s="1"/>
  <c r="AA21" i="17" s="1"/>
  <c r="AA22" i="17" s="1"/>
  <c r="AA23" i="17" s="1"/>
  <c r="AA24" i="17" s="1"/>
  <c r="AA25" i="17" s="1"/>
  <c r="AA26" i="17" s="1"/>
  <c r="AA27" i="17" s="1"/>
  <c r="AA28" i="17" s="1"/>
  <c r="AA29" i="17" s="1"/>
  <c r="AA30" i="17" s="1"/>
  <c r="AA31" i="17" s="1"/>
  <c r="AA32" i="17" s="1"/>
  <c r="AA33" i="17" s="1"/>
  <c r="AA34" i="17" s="1"/>
  <c r="AA35" i="17" s="1"/>
  <c r="AA36" i="17" s="1"/>
  <c r="AA37" i="17" s="1"/>
  <c r="AA38" i="17" s="1"/>
  <c r="AA39" i="17" s="1"/>
  <c r="AA40" i="17" s="1"/>
  <c r="AA41" i="17" s="1"/>
  <c r="AA42" i="17" s="1"/>
  <c r="AA43" i="17" s="1"/>
  <c r="AA44" i="17" s="1"/>
  <c r="AA45" i="17" s="1"/>
  <c r="AA46" i="17" s="1"/>
  <c r="AA47" i="17" s="1"/>
  <c r="AA48" i="17" s="1"/>
  <c r="AA49" i="17" s="1"/>
  <c r="AA50" i="17" s="1"/>
  <c r="AA51" i="17" s="1"/>
  <c r="AA52" i="17" s="1"/>
  <c r="AA53" i="17" s="1"/>
  <c r="AA54" i="17" s="1"/>
  <c r="AA55" i="17" s="1"/>
  <c r="AA56" i="17" s="1"/>
  <c r="AA57" i="17" s="1"/>
  <c r="AA58" i="17" s="1"/>
  <c r="AA59" i="17" s="1"/>
  <c r="AA60" i="17" s="1"/>
  <c r="AA61" i="17" s="1"/>
  <c r="AA62" i="17" s="1"/>
  <c r="AA63" i="17" s="1"/>
  <c r="AA64" i="17" s="1"/>
  <c r="Y3" i="17"/>
  <c r="Y4" i="17" s="1"/>
  <c r="Y5" i="17" s="1"/>
  <c r="Y6" i="17" s="1"/>
  <c r="Y7" i="17" s="1"/>
  <c r="Y8" i="17" s="1"/>
  <c r="Y9" i="17" s="1"/>
  <c r="Y10" i="17" s="1"/>
  <c r="Y11" i="17" s="1"/>
  <c r="Y12" i="17" s="1"/>
  <c r="Y13" i="17" s="1"/>
  <c r="Y14" i="17" s="1"/>
  <c r="Y15" i="17" s="1"/>
  <c r="Y16" i="17" s="1"/>
  <c r="Y17" i="17" s="1"/>
  <c r="Y18" i="17" s="1"/>
  <c r="Y19" i="17" s="1"/>
  <c r="Y20" i="17" s="1"/>
  <c r="Y21" i="17" s="1"/>
  <c r="Y22" i="17" s="1"/>
  <c r="Y23" i="17" s="1"/>
  <c r="Y24" i="17" s="1"/>
  <c r="Y25" i="17" s="1"/>
  <c r="Y26" i="17" s="1"/>
  <c r="Y27" i="17" s="1"/>
  <c r="Y28" i="17" s="1"/>
  <c r="Y29" i="17" s="1"/>
  <c r="Y30" i="17" s="1"/>
  <c r="Y31" i="17" s="1"/>
  <c r="Y32" i="17" s="1"/>
  <c r="Y33" i="17" s="1"/>
  <c r="Y34" i="17" s="1"/>
  <c r="Y35" i="17" s="1"/>
  <c r="Y36" i="17" s="1"/>
  <c r="Y37" i="17" s="1"/>
  <c r="Y38" i="17" s="1"/>
  <c r="Y39" i="17" s="1"/>
  <c r="Y40" i="17" s="1"/>
  <c r="Y41" i="17" s="1"/>
  <c r="Y42" i="17" s="1"/>
  <c r="Y43" i="17" s="1"/>
  <c r="Y44" i="17" s="1"/>
  <c r="Y45" i="17" s="1"/>
  <c r="Y46" i="17" s="1"/>
  <c r="Y47" i="17" s="1"/>
  <c r="Y48" i="17" s="1"/>
  <c r="Y49" i="17" s="1"/>
  <c r="Y50" i="17" s="1"/>
  <c r="Y51" i="17" s="1"/>
  <c r="Y52" i="17" s="1"/>
  <c r="Y53" i="17" s="1"/>
  <c r="Y54" i="17" s="1"/>
  <c r="Y55" i="17" s="1"/>
  <c r="Y56" i="17" s="1"/>
  <c r="Y57" i="17" s="1"/>
  <c r="Y58" i="17" s="1"/>
  <c r="Y59" i="17" s="1"/>
  <c r="Y60" i="17" s="1"/>
  <c r="Y61" i="17" s="1"/>
  <c r="Y62" i="17" s="1"/>
  <c r="Y63" i="17" s="1"/>
  <c r="Y64" i="17" s="1"/>
  <c r="F62" i="8" s="1"/>
  <c r="W3" i="17"/>
  <c r="W4" i="17" s="1"/>
  <c r="W5" i="17" s="1"/>
  <c r="W6" i="17" s="1"/>
  <c r="W7" i="17" s="1"/>
  <c r="W8" i="17" s="1"/>
  <c r="W9" i="17" s="1"/>
  <c r="W10" i="17" s="1"/>
  <c r="W11" i="17" s="1"/>
  <c r="W12" i="17" s="1"/>
  <c r="W13" i="17" s="1"/>
  <c r="W14" i="17" s="1"/>
  <c r="W15" i="17" s="1"/>
  <c r="W16" i="17" s="1"/>
  <c r="W17" i="17" s="1"/>
  <c r="W18" i="17" s="1"/>
  <c r="W19" i="17" s="1"/>
  <c r="W20" i="17" s="1"/>
  <c r="W21" i="17" s="1"/>
  <c r="W22" i="17" s="1"/>
  <c r="W23" i="17" s="1"/>
  <c r="W24" i="17" s="1"/>
  <c r="W25" i="17" s="1"/>
  <c r="W26" i="17" s="1"/>
  <c r="W27" i="17" s="1"/>
  <c r="W28" i="17" s="1"/>
  <c r="W29" i="17" s="1"/>
  <c r="W30" i="17" s="1"/>
  <c r="W31" i="17" s="1"/>
  <c r="W32" i="17" s="1"/>
  <c r="W33" i="17" s="1"/>
  <c r="W34" i="17" s="1"/>
  <c r="W35" i="17" s="1"/>
  <c r="W36" i="17" s="1"/>
  <c r="W37" i="17" s="1"/>
  <c r="W38" i="17" s="1"/>
  <c r="W39" i="17" s="1"/>
  <c r="W40" i="17" s="1"/>
  <c r="W41" i="17" s="1"/>
  <c r="W42" i="17" s="1"/>
  <c r="W43" i="17" s="1"/>
  <c r="W44" i="17" s="1"/>
  <c r="W45" i="17" s="1"/>
  <c r="W46" i="17" s="1"/>
  <c r="W47" i="17" s="1"/>
  <c r="W48" i="17" s="1"/>
  <c r="W49" i="17" s="1"/>
  <c r="W50" i="17" s="1"/>
  <c r="W51" i="17" s="1"/>
  <c r="W52" i="17" s="1"/>
  <c r="W53" i="17" s="1"/>
  <c r="W54" i="17" s="1"/>
  <c r="W55" i="17" s="1"/>
  <c r="W56" i="17" s="1"/>
  <c r="W57" i="17" s="1"/>
  <c r="W58" i="17" s="1"/>
  <c r="W59" i="17" s="1"/>
  <c r="W60" i="17" s="1"/>
  <c r="W61" i="17" s="1"/>
  <c r="W62" i="17" s="1"/>
  <c r="W63" i="17" s="1"/>
  <c r="W64" i="17" s="1"/>
  <c r="U3" i="17"/>
  <c r="U4" i="17" s="1"/>
  <c r="U5" i="17" s="1"/>
  <c r="U6" i="17" s="1"/>
  <c r="U7" i="17" s="1"/>
  <c r="U8" i="17" s="1"/>
  <c r="U9" i="17" s="1"/>
  <c r="U10" i="17" s="1"/>
  <c r="U11" i="17" s="1"/>
  <c r="U12" i="17" s="1"/>
  <c r="U13" i="17" s="1"/>
  <c r="U14" i="17" s="1"/>
  <c r="U15" i="17" s="1"/>
  <c r="U16" i="17" s="1"/>
  <c r="U17" i="17" s="1"/>
  <c r="U18" i="17" s="1"/>
  <c r="U19" i="17" s="1"/>
  <c r="U20" i="17" s="1"/>
  <c r="U21" i="17" s="1"/>
  <c r="U22" i="17" s="1"/>
  <c r="U23" i="17" s="1"/>
  <c r="U24" i="17" s="1"/>
  <c r="U25" i="17" s="1"/>
  <c r="U26" i="17" s="1"/>
  <c r="U27" i="17" s="1"/>
  <c r="U28" i="17" s="1"/>
  <c r="U29" i="17" s="1"/>
  <c r="U30" i="17" s="1"/>
  <c r="U31" i="17" s="1"/>
  <c r="U32" i="17" s="1"/>
  <c r="U33" i="17" s="1"/>
  <c r="U34" i="17" s="1"/>
  <c r="U35" i="17" s="1"/>
  <c r="U36" i="17" s="1"/>
  <c r="U37" i="17" s="1"/>
  <c r="U38" i="17" s="1"/>
  <c r="U39" i="17" s="1"/>
  <c r="U40" i="17" s="1"/>
  <c r="U41" i="17" s="1"/>
  <c r="U42" i="17" s="1"/>
  <c r="U43" i="17" s="1"/>
  <c r="U44" i="17" s="1"/>
  <c r="U45" i="17" s="1"/>
  <c r="U46" i="17" s="1"/>
  <c r="U47" i="17" s="1"/>
  <c r="U48" i="17" s="1"/>
  <c r="U49" i="17" s="1"/>
  <c r="U50" i="17" s="1"/>
  <c r="U51" i="17" s="1"/>
  <c r="U52" i="17" s="1"/>
  <c r="U53" i="17" s="1"/>
  <c r="U54" i="17" s="1"/>
  <c r="U55" i="17" s="1"/>
  <c r="U56" i="17" s="1"/>
  <c r="U57" i="17" s="1"/>
  <c r="U58" i="17" s="1"/>
  <c r="U59" i="17" s="1"/>
  <c r="U60" i="17" s="1"/>
  <c r="U61" i="17" s="1"/>
  <c r="U62" i="17" s="1"/>
  <c r="U63" i="17" s="1"/>
  <c r="U64" i="17" s="1"/>
  <c r="S3" i="17"/>
  <c r="S4" i="17" s="1"/>
  <c r="S5" i="17" s="1"/>
  <c r="S6" i="17" s="1"/>
  <c r="S7" i="17" s="1"/>
  <c r="S8" i="17" s="1"/>
  <c r="S9" i="17" s="1"/>
  <c r="S10" i="17" s="1"/>
  <c r="S11" i="17" s="1"/>
  <c r="S12" i="17" s="1"/>
  <c r="S13" i="17" s="1"/>
  <c r="S14" i="17" s="1"/>
  <c r="S15" i="17" s="1"/>
  <c r="S16" i="17" s="1"/>
  <c r="S17" i="17" s="1"/>
  <c r="S18" i="17" s="1"/>
  <c r="S19" i="17" s="1"/>
  <c r="S20" i="17" s="1"/>
  <c r="S21" i="17" s="1"/>
  <c r="S22" i="17" s="1"/>
  <c r="S23" i="17" s="1"/>
  <c r="S24" i="17" s="1"/>
  <c r="S25" i="17" s="1"/>
  <c r="S26" i="17" s="1"/>
  <c r="S27" i="17" s="1"/>
  <c r="S28" i="17" s="1"/>
  <c r="S29" i="17" s="1"/>
  <c r="S30" i="17" s="1"/>
  <c r="S31" i="17" s="1"/>
  <c r="S32" i="17" s="1"/>
  <c r="S33" i="17" s="1"/>
  <c r="S34" i="17" s="1"/>
  <c r="S35" i="17" s="1"/>
  <c r="S36" i="17" s="1"/>
  <c r="S37" i="17" s="1"/>
  <c r="S38" i="17" s="1"/>
  <c r="S39" i="17" s="1"/>
  <c r="S40" i="17" s="1"/>
  <c r="S41" i="17" s="1"/>
  <c r="S42" i="17" s="1"/>
  <c r="S43" i="17" s="1"/>
  <c r="S44" i="17" s="1"/>
  <c r="S45" i="17" s="1"/>
  <c r="S46" i="17" s="1"/>
  <c r="S47" i="17" s="1"/>
  <c r="S48" i="17" s="1"/>
  <c r="S49" i="17" s="1"/>
  <c r="S50" i="17" s="1"/>
  <c r="S51" i="17" s="1"/>
  <c r="S52" i="17" s="1"/>
  <c r="S53" i="17" s="1"/>
  <c r="S54" i="17" s="1"/>
  <c r="S55" i="17" s="1"/>
  <c r="S56" i="17" s="1"/>
  <c r="S57" i="17" s="1"/>
  <c r="S58" i="17" s="1"/>
  <c r="S59" i="17" s="1"/>
  <c r="S60" i="17" s="1"/>
  <c r="S61" i="17" s="1"/>
  <c r="S62" i="17" s="1"/>
  <c r="S63" i="17" s="1"/>
  <c r="S64" i="17" s="1"/>
  <c r="Q3" i="17"/>
  <c r="Q4" i="17" s="1"/>
  <c r="Q5" i="17" s="1"/>
  <c r="Q6" i="17" s="1"/>
  <c r="Q7" i="17" s="1"/>
  <c r="Q8" i="17" s="1"/>
  <c r="Q9" i="17" s="1"/>
  <c r="Q10" i="17" s="1"/>
  <c r="Q11" i="17" s="1"/>
  <c r="Q12" i="17" s="1"/>
  <c r="Q13" i="17" s="1"/>
  <c r="Q14" i="17" s="1"/>
  <c r="Q15" i="17" s="1"/>
  <c r="Q16" i="17" s="1"/>
  <c r="Q17" i="17" s="1"/>
  <c r="Q18" i="17" s="1"/>
  <c r="Q19" i="17" s="1"/>
  <c r="Q20" i="17" s="1"/>
  <c r="Q21" i="17" s="1"/>
  <c r="Q22" i="17" s="1"/>
  <c r="Q23" i="17" s="1"/>
  <c r="Q24" i="17" s="1"/>
  <c r="Q25" i="17" s="1"/>
  <c r="Q26" i="17" s="1"/>
  <c r="Q27" i="17" s="1"/>
  <c r="Q28" i="17" s="1"/>
  <c r="Q29" i="17" s="1"/>
  <c r="Q30" i="17" s="1"/>
  <c r="Q31" i="17" s="1"/>
  <c r="Q32" i="17" s="1"/>
  <c r="Q33" i="17" s="1"/>
  <c r="Q34" i="17" s="1"/>
  <c r="Q35" i="17" s="1"/>
  <c r="Q36" i="17" s="1"/>
  <c r="Q37" i="17" s="1"/>
  <c r="Q38" i="17" s="1"/>
  <c r="Q39" i="17" s="1"/>
  <c r="Q40" i="17" s="1"/>
  <c r="Q41" i="17" s="1"/>
  <c r="Q42" i="17" s="1"/>
  <c r="Q43" i="17" s="1"/>
  <c r="Q44" i="17" s="1"/>
  <c r="Q45" i="17" s="1"/>
  <c r="Q46" i="17" s="1"/>
  <c r="Q47" i="17" s="1"/>
  <c r="Q48" i="17" s="1"/>
  <c r="Q49" i="17" s="1"/>
  <c r="Q50" i="17" s="1"/>
  <c r="Q51" i="17" s="1"/>
  <c r="Q52" i="17" s="1"/>
  <c r="Q53" i="17" s="1"/>
  <c r="Q54" i="17" s="1"/>
  <c r="Q55" i="17" s="1"/>
  <c r="Q56" i="17" s="1"/>
  <c r="Q57" i="17" s="1"/>
  <c r="Q58" i="17" s="1"/>
  <c r="Q59" i="17" s="1"/>
  <c r="Q60" i="17" s="1"/>
  <c r="Q61" i="17" s="1"/>
  <c r="Q62" i="17" s="1"/>
  <c r="Q63" i="17" s="1"/>
  <c r="Q64" i="17" s="1"/>
  <c r="O3" i="17"/>
  <c r="O4" i="17" s="1"/>
  <c r="O5" i="17" s="1"/>
  <c r="O6" i="17" s="1"/>
  <c r="O7" i="17" s="1"/>
  <c r="O8" i="17" s="1"/>
  <c r="O9" i="17" s="1"/>
  <c r="O10" i="17" s="1"/>
  <c r="O11" i="17" s="1"/>
  <c r="O12" i="17" s="1"/>
  <c r="O13" i="17" s="1"/>
  <c r="O14" i="17" s="1"/>
  <c r="O15" i="17" s="1"/>
  <c r="O16" i="17" s="1"/>
  <c r="O17" i="17" s="1"/>
  <c r="O18" i="17" s="1"/>
  <c r="O19" i="17" s="1"/>
  <c r="O20" i="17" s="1"/>
  <c r="O21" i="17" s="1"/>
  <c r="O22" i="17" s="1"/>
  <c r="O23" i="17" s="1"/>
  <c r="O24" i="17" s="1"/>
  <c r="O25" i="17" s="1"/>
  <c r="O26" i="17" s="1"/>
  <c r="O27" i="17" s="1"/>
  <c r="O28" i="17" s="1"/>
  <c r="O29" i="17" s="1"/>
  <c r="O30" i="17" s="1"/>
  <c r="O31" i="17" s="1"/>
  <c r="O32" i="17" s="1"/>
  <c r="O33" i="17" s="1"/>
  <c r="O34" i="17" s="1"/>
  <c r="O35" i="17" s="1"/>
  <c r="O36" i="17" s="1"/>
  <c r="O37" i="17" s="1"/>
  <c r="O38" i="17" s="1"/>
  <c r="O39" i="17" s="1"/>
  <c r="O40" i="17" s="1"/>
  <c r="O41" i="17" s="1"/>
  <c r="O42" i="17" s="1"/>
  <c r="O43" i="17" s="1"/>
  <c r="O44" i="17" s="1"/>
  <c r="O45" i="17" s="1"/>
  <c r="O46" i="17" s="1"/>
  <c r="O47" i="17" s="1"/>
  <c r="O48" i="17" s="1"/>
  <c r="O49" i="17" s="1"/>
  <c r="O50" i="17" s="1"/>
  <c r="O51" i="17" s="1"/>
  <c r="O52" i="17" s="1"/>
  <c r="O53" i="17" s="1"/>
  <c r="O54" i="17" s="1"/>
  <c r="O55" i="17" s="1"/>
  <c r="O56" i="17" s="1"/>
  <c r="O57" i="17" s="1"/>
  <c r="O58" i="17" s="1"/>
  <c r="O59" i="17" s="1"/>
  <c r="O60" i="17" s="1"/>
  <c r="O61" i="17" s="1"/>
  <c r="O62" i="17" s="1"/>
  <c r="O63" i="17" s="1"/>
  <c r="O64" i="17" s="1"/>
  <c r="M3" i="17"/>
  <c r="M4" i="17" s="1"/>
  <c r="M5" i="17" s="1"/>
  <c r="M6" i="17" s="1"/>
  <c r="M7" i="17" s="1"/>
  <c r="M8" i="17" s="1"/>
  <c r="M9" i="17" s="1"/>
  <c r="M10" i="17" s="1"/>
  <c r="M11" i="17" s="1"/>
  <c r="M12" i="17" s="1"/>
  <c r="M13" i="17" s="1"/>
  <c r="M14" i="17" s="1"/>
  <c r="M15" i="17" s="1"/>
  <c r="M16" i="17" s="1"/>
  <c r="M17" i="17" s="1"/>
  <c r="M18" i="17" s="1"/>
  <c r="M19" i="17" s="1"/>
  <c r="M20" i="17" s="1"/>
  <c r="M21" i="17" s="1"/>
  <c r="M22" i="17" s="1"/>
  <c r="M23" i="17" s="1"/>
  <c r="M24" i="17" s="1"/>
  <c r="M25" i="17" s="1"/>
  <c r="M26" i="17" s="1"/>
  <c r="M27" i="17" s="1"/>
  <c r="M28" i="17" s="1"/>
  <c r="M29" i="17" s="1"/>
  <c r="M30" i="17" s="1"/>
  <c r="M31" i="17" s="1"/>
  <c r="M32" i="17" s="1"/>
  <c r="M33" i="17" s="1"/>
  <c r="M34" i="17" s="1"/>
  <c r="M35" i="17" s="1"/>
  <c r="M36" i="17" s="1"/>
  <c r="M37" i="17" s="1"/>
  <c r="M38" i="17" s="1"/>
  <c r="M39" i="17" s="1"/>
  <c r="M40" i="17" s="1"/>
  <c r="M41" i="17" s="1"/>
  <c r="M42" i="17" s="1"/>
  <c r="M43" i="17" s="1"/>
  <c r="M44" i="17" s="1"/>
  <c r="M45" i="17" s="1"/>
  <c r="M46" i="17" s="1"/>
  <c r="M47" i="17" s="1"/>
  <c r="M48" i="17" s="1"/>
  <c r="M49" i="17" s="1"/>
  <c r="M50" i="17" s="1"/>
  <c r="M51" i="17" s="1"/>
  <c r="M52" i="17" s="1"/>
  <c r="M53" i="17" s="1"/>
  <c r="M54" i="17" s="1"/>
  <c r="M55" i="17" s="1"/>
  <c r="M56" i="17" s="1"/>
  <c r="M57" i="17" s="1"/>
  <c r="M58" i="17" s="1"/>
  <c r="M59" i="17" s="1"/>
  <c r="M60" i="17" s="1"/>
  <c r="M61" i="17" s="1"/>
  <c r="M62" i="17" s="1"/>
  <c r="M63" i="17" s="1"/>
  <c r="M64" i="17" s="1"/>
  <c r="K3" i="17"/>
  <c r="K4" i="17" s="1"/>
  <c r="K5" i="17" s="1"/>
  <c r="K6" i="17" s="1"/>
  <c r="K7" i="17" s="1"/>
  <c r="K8" i="17" s="1"/>
  <c r="K9" i="17" s="1"/>
  <c r="K10" i="17" s="1"/>
  <c r="K11" i="17" s="1"/>
  <c r="K12" i="17" s="1"/>
  <c r="K13" i="17" s="1"/>
  <c r="K14" i="17" s="1"/>
  <c r="K15" i="17" s="1"/>
  <c r="K16" i="17" s="1"/>
  <c r="K17" i="17" s="1"/>
  <c r="K18" i="17" s="1"/>
  <c r="K19" i="17" s="1"/>
  <c r="K20" i="17" s="1"/>
  <c r="K21" i="17" s="1"/>
  <c r="K22" i="17" s="1"/>
  <c r="K23" i="17" s="1"/>
  <c r="K24" i="17" s="1"/>
  <c r="K25" i="17" s="1"/>
  <c r="K26" i="17" s="1"/>
  <c r="K27" i="17" s="1"/>
  <c r="K28" i="17" s="1"/>
  <c r="K29" i="17" s="1"/>
  <c r="K30" i="17" s="1"/>
  <c r="K31" i="17" s="1"/>
  <c r="K32" i="17" s="1"/>
  <c r="K33" i="17" s="1"/>
  <c r="K34" i="17" s="1"/>
  <c r="K35" i="17" s="1"/>
  <c r="K36" i="17" s="1"/>
  <c r="K37" i="17" s="1"/>
  <c r="K38" i="17" s="1"/>
  <c r="K39" i="17" s="1"/>
  <c r="K40" i="17" s="1"/>
  <c r="K41" i="17" s="1"/>
  <c r="K42" i="17" s="1"/>
  <c r="K43" i="17" s="1"/>
  <c r="K44" i="17" s="1"/>
  <c r="K45" i="17" s="1"/>
  <c r="K46" i="17" s="1"/>
  <c r="K47" i="17" s="1"/>
  <c r="K48" i="17" s="1"/>
  <c r="K49" i="17" s="1"/>
  <c r="K50" i="17" s="1"/>
  <c r="K51" i="17" s="1"/>
  <c r="K52" i="17" s="1"/>
  <c r="K53" i="17" s="1"/>
  <c r="K54" i="17" s="1"/>
  <c r="K55" i="17" s="1"/>
  <c r="K56" i="17" s="1"/>
  <c r="K57" i="17" s="1"/>
  <c r="K58" i="17" s="1"/>
  <c r="K59" i="17" s="1"/>
  <c r="K60" i="17" s="1"/>
  <c r="K61" i="17" s="1"/>
  <c r="K62" i="17" s="1"/>
  <c r="K63" i="17" s="1"/>
  <c r="K64" i="17" s="1"/>
  <c r="I3" i="17"/>
  <c r="I4" i="17" s="1"/>
  <c r="I5" i="17" s="1"/>
  <c r="I6" i="17" s="1"/>
  <c r="I7" i="17" s="1"/>
  <c r="I8" i="17" s="1"/>
  <c r="I9" i="17" s="1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I25" i="17" s="1"/>
  <c r="I26" i="17" s="1"/>
  <c r="I27" i="17" s="1"/>
  <c r="I28" i="17" s="1"/>
  <c r="I29" i="17" s="1"/>
  <c r="I30" i="17" s="1"/>
  <c r="I31" i="17" s="1"/>
  <c r="I32" i="17" s="1"/>
  <c r="I33" i="17" s="1"/>
  <c r="I34" i="17" s="1"/>
  <c r="I35" i="17" s="1"/>
  <c r="I36" i="17" s="1"/>
  <c r="I37" i="17" s="1"/>
  <c r="I38" i="17" s="1"/>
  <c r="I39" i="17" s="1"/>
  <c r="I40" i="17" s="1"/>
  <c r="I41" i="17" s="1"/>
  <c r="I42" i="17" s="1"/>
  <c r="I43" i="17" s="1"/>
  <c r="I44" i="17" s="1"/>
  <c r="I45" i="17" s="1"/>
  <c r="I46" i="17" s="1"/>
  <c r="I47" i="17" s="1"/>
  <c r="I48" i="17" s="1"/>
  <c r="I49" i="17" s="1"/>
  <c r="I50" i="17" s="1"/>
  <c r="I51" i="17" s="1"/>
  <c r="I52" i="17" s="1"/>
  <c r="I53" i="17" s="1"/>
  <c r="I54" i="17" s="1"/>
  <c r="I55" i="17" s="1"/>
  <c r="I56" i="17" s="1"/>
  <c r="I57" i="17" s="1"/>
  <c r="I58" i="17" s="1"/>
  <c r="I59" i="17" s="1"/>
  <c r="I60" i="17" s="1"/>
  <c r="I61" i="17" s="1"/>
  <c r="I62" i="17" s="1"/>
  <c r="I63" i="17" s="1"/>
  <c r="I64" i="17" s="1"/>
  <c r="C3" i="17"/>
  <c r="C4" i="17" s="1"/>
  <c r="C5" i="17" s="1"/>
  <c r="C6" i="17" s="1"/>
  <c r="C7" i="17" s="1"/>
  <c r="C8" i="17" s="1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C38" i="17" s="1"/>
  <c r="C39" i="17" s="1"/>
  <c r="C40" i="17" s="1"/>
  <c r="C41" i="17" s="1"/>
  <c r="C42" i="17" s="1"/>
  <c r="C43" i="17" s="1"/>
  <c r="C44" i="17" s="1"/>
  <c r="C45" i="17" s="1"/>
  <c r="C46" i="17" s="1"/>
  <c r="C47" i="17" s="1"/>
  <c r="C48" i="17" s="1"/>
  <c r="C49" i="17" s="1"/>
  <c r="C50" i="17" s="1"/>
  <c r="C51" i="17" s="1"/>
  <c r="C52" i="17" s="1"/>
  <c r="C53" i="17" s="1"/>
  <c r="C54" i="17" s="1"/>
  <c r="C55" i="17" s="1"/>
  <c r="C56" i="17" s="1"/>
  <c r="C57" i="17" s="1"/>
  <c r="C58" i="17" s="1"/>
  <c r="C59" i="17" s="1"/>
  <c r="C60" i="17" s="1"/>
  <c r="C61" i="17" s="1"/>
  <c r="C62" i="17" s="1"/>
  <c r="C63" i="17" s="1"/>
  <c r="C64" i="17" s="1"/>
  <c r="A3" i="17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I23" i="16"/>
  <c r="H23" i="16"/>
  <c r="G23" i="16"/>
  <c r="I22" i="16"/>
  <c r="H22" i="16"/>
  <c r="G22" i="16"/>
  <c r="I21" i="16"/>
  <c r="H21" i="16"/>
  <c r="G21" i="16"/>
  <c r="I20" i="16"/>
  <c r="H20" i="16"/>
  <c r="G20" i="16"/>
  <c r="I19" i="16"/>
  <c r="H19" i="16"/>
  <c r="G19" i="16"/>
  <c r="I18" i="16"/>
  <c r="H18" i="16"/>
  <c r="G18" i="16"/>
  <c r="I17" i="16"/>
  <c r="H17" i="16"/>
  <c r="G17" i="16"/>
  <c r="I15" i="16"/>
  <c r="H15" i="16"/>
  <c r="G15" i="16"/>
  <c r="I16" i="16"/>
  <c r="H16" i="16"/>
  <c r="G16" i="16"/>
  <c r="I14" i="16"/>
  <c r="H14" i="16"/>
  <c r="G14" i="16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I23" i="15"/>
  <c r="H23" i="15"/>
  <c r="G23" i="15"/>
  <c r="I22" i="15"/>
  <c r="H22" i="15"/>
  <c r="G22" i="15"/>
  <c r="I21" i="15"/>
  <c r="H21" i="15"/>
  <c r="G21" i="15"/>
  <c r="I20" i="15"/>
  <c r="H20" i="15"/>
  <c r="G20" i="15"/>
  <c r="I19" i="15"/>
  <c r="H19" i="15"/>
  <c r="G19" i="15"/>
  <c r="I18" i="15"/>
  <c r="H18" i="15"/>
  <c r="G18" i="15"/>
  <c r="I17" i="15"/>
  <c r="H17" i="15"/>
  <c r="G17" i="15"/>
  <c r="I16" i="15"/>
  <c r="H16" i="15"/>
  <c r="G16" i="15"/>
  <c r="I15" i="15"/>
  <c r="H15" i="15"/>
  <c r="G15" i="15"/>
  <c r="I14" i="15"/>
  <c r="H14" i="15"/>
  <c r="G14" i="15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I29" i="14"/>
  <c r="H29" i="14"/>
  <c r="G29" i="14"/>
  <c r="I33" i="14"/>
  <c r="H33" i="14"/>
  <c r="G33" i="14"/>
  <c r="I25" i="14"/>
  <c r="H25" i="14"/>
  <c r="G25" i="14"/>
  <c r="I30" i="14"/>
  <c r="H30" i="14"/>
  <c r="G30" i="14"/>
  <c r="I19" i="14"/>
  <c r="H19" i="14"/>
  <c r="G19" i="14"/>
  <c r="I16" i="14"/>
  <c r="H16" i="14"/>
  <c r="G16" i="14"/>
  <c r="I26" i="14"/>
  <c r="H26" i="14"/>
  <c r="G26" i="14"/>
  <c r="I24" i="14"/>
  <c r="H24" i="14"/>
  <c r="G24" i="14"/>
  <c r="I22" i="14"/>
  <c r="H22" i="14"/>
  <c r="G22" i="14"/>
  <c r="I23" i="14"/>
  <c r="H23" i="14"/>
  <c r="G23" i="14"/>
  <c r="I32" i="14"/>
  <c r="H32" i="14"/>
  <c r="G32" i="14"/>
  <c r="I31" i="14"/>
  <c r="H31" i="14"/>
  <c r="G31" i="14"/>
  <c r="I20" i="14"/>
  <c r="H20" i="14"/>
  <c r="G20" i="14"/>
  <c r="I21" i="14"/>
  <c r="H21" i="14"/>
  <c r="G21" i="14"/>
  <c r="I28" i="14"/>
  <c r="H28" i="14"/>
  <c r="G28" i="14"/>
  <c r="I27" i="14"/>
  <c r="H27" i="14"/>
  <c r="G27" i="14"/>
  <c r="I18" i="14"/>
  <c r="H18" i="14"/>
  <c r="G18" i="14"/>
  <c r="I17" i="14"/>
  <c r="H17" i="14"/>
  <c r="G17" i="14"/>
  <c r="I15" i="14"/>
  <c r="H15" i="14"/>
  <c r="G15" i="14"/>
  <c r="I14" i="14"/>
  <c r="H14" i="14"/>
  <c r="G14" i="14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14" i="13"/>
  <c r="G14" i="13"/>
  <c r="H14" i="13"/>
  <c r="I14" i="13"/>
  <c r="A15" i="13"/>
  <c r="A16" i="13" s="1"/>
  <c r="A17" i="13" s="1"/>
  <c r="A18" i="13" s="1"/>
  <c r="A19" i="13" s="1"/>
  <c r="A20" i="13" s="1"/>
  <c r="A21" i="13" s="1"/>
  <c r="A22" i="13" s="1"/>
  <c r="A23" i="13" s="1"/>
  <c r="F15" i="13"/>
  <c r="G15" i="13"/>
  <c r="H15" i="13"/>
  <c r="I15" i="13"/>
  <c r="F16" i="13"/>
  <c r="G16" i="13"/>
  <c r="H16" i="13"/>
  <c r="I16" i="13"/>
  <c r="F17" i="13"/>
  <c r="G17" i="13"/>
  <c r="H17" i="13"/>
  <c r="I17" i="13"/>
  <c r="F18" i="13"/>
  <c r="G18" i="13"/>
  <c r="H18" i="13"/>
  <c r="I18" i="13"/>
  <c r="F19" i="13"/>
  <c r="G19" i="13"/>
  <c r="H19" i="13"/>
  <c r="I19" i="13"/>
  <c r="F20" i="13"/>
  <c r="G20" i="13"/>
  <c r="H20" i="13"/>
  <c r="I20" i="13"/>
  <c r="F21" i="13"/>
  <c r="G21" i="13"/>
  <c r="H21" i="13"/>
  <c r="I21" i="13"/>
  <c r="F22" i="13"/>
  <c r="G22" i="13"/>
  <c r="H22" i="13"/>
  <c r="I22" i="13"/>
  <c r="F23" i="13"/>
  <c r="G23" i="13"/>
  <c r="H23" i="13"/>
  <c r="I23" i="13"/>
  <c r="I42" i="12"/>
  <c r="H42" i="12"/>
  <c r="G42" i="12"/>
  <c r="I36" i="12"/>
  <c r="H36" i="12"/>
  <c r="G36" i="12"/>
  <c r="I25" i="12"/>
  <c r="H25" i="12"/>
  <c r="G25" i="12"/>
  <c r="I38" i="12"/>
  <c r="H38" i="12"/>
  <c r="G38" i="12"/>
  <c r="I32" i="12"/>
  <c r="H32" i="12"/>
  <c r="G32" i="12"/>
  <c r="I23" i="12"/>
  <c r="H23" i="12"/>
  <c r="G23" i="12"/>
  <c r="I22" i="12"/>
  <c r="H22" i="12"/>
  <c r="G22" i="12"/>
  <c r="I35" i="12"/>
  <c r="H35" i="12"/>
  <c r="G35" i="12"/>
  <c r="I39" i="12"/>
  <c r="H39" i="12"/>
  <c r="G39" i="12"/>
  <c r="I30" i="12"/>
  <c r="H30" i="12"/>
  <c r="G30" i="12"/>
  <c r="I31" i="12"/>
  <c r="H31" i="12"/>
  <c r="G31" i="12"/>
  <c r="I24" i="12"/>
  <c r="H24" i="12"/>
  <c r="G24" i="12"/>
  <c r="I21" i="12"/>
  <c r="H21" i="12"/>
  <c r="G21" i="12"/>
  <c r="I18" i="12"/>
  <c r="H18" i="12"/>
  <c r="G18" i="12"/>
  <c r="I41" i="12"/>
  <c r="H41" i="12"/>
  <c r="G41" i="12"/>
  <c r="I27" i="12"/>
  <c r="H27" i="12"/>
  <c r="G27" i="12"/>
  <c r="I19" i="12"/>
  <c r="H19" i="12"/>
  <c r="G19" i="12"/>
  <c r="I17" i="12"/>
  <c r="H17" i="12"/>
  <c r="G17" i="12"/>
  <c r="I20" i="12"/>
  <c r="H20" i="12"/>
  <c r="G20" i="12"/>
  <c r="I40" i="12"/>
  <c r="H40" i="12"/>
  <c r="G40" i="12"/>
  <c r="I28" i="12"/>
  <c r="H28" i="12"/>
  <c r="G28" i="12"/>
  <c r="I26" i="12"/>
  <c r="H26" i="12"/>
  <c r="G26" i="12"/>
  <c r="I14" i="12"/>
  <c r="H14" i="12"/>
  <c r="G14" i="12"/>
  <c r="I16" i="12"/>
  <c r="H16" i="12"/>
  <c r="G16" i="12"/>
  <c r="I15" i="12"/>
  <c r="H15" i="12"/>
  <c r="G15" i="12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I37" i="11"/>
  <c r="H37" i="11"/>
  <c r="G37" i="11"/>
  <c r="I54" i="11"/>
  <c r="H54" i="11"/>
  <c r="G54" i="11"/>
  <c r="I90" i="11"/>
  <c r="H90" i="11"/>
  <c r="G90" i="11"/>
  <c r="I59" i="11"/>
  <c r="H59" i="11"/>
  <c r="G59" i="11"/>
  <c r="I66" i="11"/>
  <c r="H66" i="11"/>
  <c r="G66" i="11"/>
  <c r="I84" i="11"/>
  <c r="H84" i="11"/>
  <c r="G84" i="11"/>
  <c r="I97" i="11"/>
  <c r="H97" i="11"/>
  <c r="G97" i="11"/>
  <c r="I94" i="11"/>
  <c r="H94" i="11"/>
  <c r="G94" i="11"/>
  <c r="I99" i="11"/>
  <c r="H99" i="11"/>
  <c r="G99" i="11"/>
  <c r="I87" i="11"/>
  <c r="H87" i="11"/>
  <c r="G87" i="11"/>
  <c r="I70" i="11"/>
  <c r="H70" i="11"/>
  <c r="G70" i="11"/>
  <c r="I48" i="11"/>
  <c r="H48" i="11"/>
  <c r="G48" i="11"/>
  <c r="I30" i="11"/>
  <c r="H30" i="11"/>
  <c r="G30" i="11"/>
  <c r="I96" i="11"/>
  <c r="H96" i="11"/>
  <c r="G96" i="11"/>
  <c r="I80" i="11"/>
  <c r="H80" i="11"/>
  <c r="G80" i="11"/>
  <c r="I53" i="11"/>
  <c r="H53" i="11"/>
  <c r="G53" i="11"/>
  <c r="I74" i="11"/>
  <c r="H74" i="11"/>
  <c r="G74" i="11"/>
  <c r="I68" i="11"/>
  <c r="H68" i="11"/>
  <c r="G68" i="11"/>
  <c r="I95" i="11"/>
  <c r="H95" i="11"/>
  <c r="G95" i="11"/>
  <c r="I78" i="11"/>
  <c r="H78" i="11"/>
  <c r="G78" i="11"/>
  <c r="I65" i="11"/>
  <c r="H65" i="11"/>
  <c r="G65" i="11"/>
  <c r="I47" i="11"/>
  <c r="H47" i="11"/>
  <c r="G47" i="11"/>
  <c r="I44" i="11"/>
  <c r="H44" i="11"/>
  <c r="G44" i="11"/>
  <c r="I24" i="11"/>
  <c r="H24" i="11"/>
  <c r="G24" i="11"/>
  <c r="I18" i="11"/>
  <c r="H18" i="11"/>
  <c r="G18" i="11"/>
  <c r="I92" i="11"/>
  <c r="H92" i="11"/>
  <c r="G92" i="11"/>
  <c r="I91" i="11"/>
  <c r="H91" i="11"/>
  <c r="G91" i="11"/>
  <c r="I56" i="11"/>
  <c r="H56" i="11"/>
  <c r="G56" i="11"/>
  <c r="I69" i="11"/>
  <c r="H69" i="11"/>
  <c r="G69" i="11"/>
  <c r="I52" i="11"/>
  <c r="H52" i="11"/>
  <c r="G52" i="11"/>
  <c r="I75" i="11"/>
  <c r="H75" i="11"/>
  <c r="G75" i="11"/>
  <c r="I50" i="11"/>
  <c r="H50" i="11"/>
  <c r="G50" i="11"/>
  <c r="I43" i="11"/>
  <c r="H43" i="11"/>
  <c r="G43" i="11"/>
  <c r="I36" i="11"/>
  <c r="H36" i="11"/>
  <c r="G36" i="11"/>
  <c r="I63" i="11"/>
  <c r="H63" i="11"/>
  <c r="G63" i="11"/>
  <c r="I60" i="11"/>
  <c r="H60" i="11"/>
  <c r="G60" i="11"/>
  <c r="I41" i="11"/>
  <c r="H41" i="11"/>
  <c r="G41" i="11"/>
  <c r="I35" i="11"/>
  <c r="H35" i="11"/>
  <c r="G35" i="11"/>
  <c r="I28" i="11"/>
  <c r="H28" i="11"/>
  <c r="G28" i="11"/>
  <c r="I72" i="11"/>
  <c r="H72" i="11"/>
  <c r="G72" i="11"/>
  <c r="I86" i="11"/>
  <c r="H86" i="11"/>
  <c r="G86" i="11"/>
  <c r="I31" i="11"/>
  <c r="H31" i="11"/>
  <c r="G31" i="11"/>
  <c r="I40" i="11"/>
  <c r="H40" i="11"/>
  <c r="G40" i="11"/>
  <c r="I34" i="11"/>
  <c r="H34" i="11"/>
  <c r="G34" i="11"/>
  <c r="I38" i="11"/>
  <c r="H38" i="11"/>
  <c r="G38" i="11"/>
  <c r="I85" i="11"/>
  <c r="H85" i="11"/>
  <c r="G85" i="11"/>
  <c r="I33" i="11"/>
  <c r="H33" i="11"/>
  <c r="G33" i="11"/>
  <c r="I32" i="11"/>
  <c r="H32" i="11"/>
  <c r="G32" i="11"/>
  <c r="I29" i="11"/>
  <c r="H29" i="11"/>
  <c r="G29" i="11"/>
  <c r="I46" i="11"/>
  <c r="H46" i="11"/>
  <c r="G46" i="11"/>
  <c r="I51" i="11"/>
  <c r="H51" i="11"/>
  <c r="G51" i="11"/>
  <c r="I49" i="11"/>
  <c r="H49" i="11"/>
  <c r="G49" i="11"/>
  <c r="I26" i="11"/>
  <c r="H26" i="11"/>
  <c r="G26" i="11"/>
  <c r="I42" i="11"/>
  <c r="H42" i="11"/>
  <c r="G42" i="11"/>
  <c r="I27" i="11"/>
  <c r="H27" i="11"/>
  <c r="G27" i="11"/>
  <c r="I76" i="11"/>
  <c r="H76" i="11"/>
  <c r="G76" i="11"/>
  <c r="I64" i="11"/>
  <c r="H64" i="11"/>
  <c r="G64" i="11"/>
  <c r="I71" i="11"/>
  <c r="H71" i="11"/>
  <c r="G71" i="11"/>
  <c r="I25" i="11"/>
  <c r="H25" i="11"/>
  <c r="G25" i="11"/>
  <c r="I61" i="11"/>
  <c r="H61" i="11"/>
  <c r="G61" i="11"/>
  <c r="I22" i="11"/>
  <c r="H22" i="11"/>
  <c r="G22" i="11"/>
  <c r="I45" i="11"/>
  <c r="H45" i="11"/>
  <c r="G45" i="11"/>
  <c r="I16" i="11"/>
  <c r="H16" i="11"/>
  <c r="G16" i="11"/>
  <c r="I17" i="11"/>
  <c r="H17" i="11"/>
  <c r="G17" i="11"/>
  <c r="I20" i="11"/>
  <c r="H20" i="11"/>
  <c r="G20" i="11"/>
  <c r="I19" i="11"/>
  <c r="H19" i="11"/>
  <c r="G19" i="11"/>
  <c r="I62" i="11"/>
  <c r="H62" i="11"/>
  <c r="G62" i="11"/>
  <c r="I21" i="11"/>
  <c r="H21" i="11"/>
  <c r="G21" i="11"/>
  <c r="I15" i="11"/>
  <c r="H15" i="11"/>
  <c r="G15" i="11"/>
  <c r="I14" i="11"/>
  <c r="H14" i="11"/>
  <c r="G14" i="1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I23" i="10"/>
  <c r="H23" i="10"/>
  <c r="G23" i="10"/>
  <c r="I22" i="10"/>
  <c r="H22" i="10"/>
  <c r="G22" i="10"/>
  <c r="I21" i="10"/>
  <c r="H21" i="10"/>
  <c r="G21" i="10"/>
  <c r="I20" i="10"/>
  <c r="H20" i="10"/>
  <c r="G20" i="10"/>
  <c r="I19" i="10"/>
  <c r="H19" i="10"/>
  <c r="G19" i="10"/>
  <c r="I18" i="10"/>
  <c r="H18" i="10"/>
  <c r="G18" i="10"/>
  <c r="I17" i="10"/>
  <c r="H17" i="10"/>
  <c r="G17" i="10"/>
  <c r="I14" i="10"/>
  <c r="H14" i="10"/>
  <c r="G14" i="10"/>
  <c r="I15" i="10"/>
  <c r="H15" i="10"/>
  <c r="G15" i="10"/>
  <c r="I16" i="10"/>
  <c r="H16" i="10"/>
  <c r="G16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14" i="9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G14" i="9"/>
  <c r="H14" i="9"/>
  <c r="I14" i="9"/>
  <c r="G17" i="9"/>
  <c r="H17" i="9"/>
  <c r="I17" i="9"/>
  <c r="G15" i="9"/>
  <c r="H15" i="9"/>
  <c r="I15" i="9"/>
  <c r="G99" i="9"/>
  <c r="H99" i="9"/>
  <c r="I99" i="9"/>
  <c r="G18" i="9"/>
  <c r="H18" i="9"/>
  <c r="I18" i="9"/>
  <c r="G63" i="9"/>
  <c r="H63" i="9"/>
  <c r="I63" i="9"/>
  <c r="G25" i="9"/>
  <c r="H25" i="9"/>
  <c r="I25" i="9"/>
  <c r="G100" i="9"/>
  <c r="H100" i="9"/>
  <c r="I100" i="9"/>
  <c r="G19" i="9"/>
  <c r="H19" i="9"/>
  <c r="I19" i="9"/>
  <c r="G20" i="9"/>
  <c r="H20" i="9"/>
  <c r="I20" i="9"/>
  <c r="G98" i="9"/>
  <c r="H98" i="9"/>
  <c r="I98" i="9"/>
  <c r="G107" i="9"/>
  <c r="H107" i="9"/>
  <c r="I107" i="9"/>
  <c r="G35" i="9"/>
  <c r="H35" i="9"/>
  <c r="I35" i="9"/>
  <c r="G29" i="9"/>
  <c r="H29" i="9"/>
  <c r="I29" i="9"/>
  <c r="G72" i="9"/>
  <c r="H72" i="9"/>
  <c r="I72" i="9"/>
  <c r="G42" i="9"/>
  <c r="H42" i="9"/>
  <c r="I42" i="9"/>
  <c r="G33" i="9"/>
  <c r="H33" i="9"/>
  <c r="I33" i="9"/>
  <c r="G21" i="9"/>
  <c r="H21" i="9"/>
  <c r="I21" i="9"/>
  <c r="G70" i="9"/>
  <c r="H70" i="9"/>
  <c r="I70" i="9"/>
  <c r="G71" i="9"/>
  <c r="H71" i="9"/>
  <c r="I71" i="9"/>
  <c r="G40" i="9"/>
  <c r="H40" i="9"/>
  <c r="I40" i="9"/>
  <c r="G27" i="9"/>
  <c r="H27" i="9"/>
  <c r="I27" i="9"/>
  <c r="G44" i="9"/>
  <c r="H44" i="9"/>
  <c r="I44" i="9"/>
  <c r="G30" i="9"/>
  <c r="H30" i="9"/>
  <c r="I30" i="9"/>
  <c r="G22" i="9"/>
  <c r="H22" i="9"/>
  <c r="I22" i="9"/>
  <c r="G23" i="9"/>
  <c r="H23" i="9"/>
  <c r="I23" i="9"/>
  <c r="G31" i="9"/>
  <c r="H31" i="9"/>
  <c r="I31" i="9"/>
  <c r="G77" i="9"/>
  <c r="H77" i="9"/>
  <c r="I77" i="9"/>
  <c r="G102" i="9"/>
  <c r="H102" i="9"/>
  <c r="I102" i="9"/>
  <c r="G79" i="9"/>
  <c r="H79" i="9"/>
  <c r="I79" i="9"/>
  <c r="G28" i="9"/>
  <c r="H28" i="9"/>
  <c r="I28" i="9"/>
  <c r="G46" i="9"/>
  <c r="H46" i="9"/>
  <c r="I46" i="9"/>
  <c r="G38" i="9"/>
  <c r="H38" i="9"/>
  <c r="I38" i="9"/>
  <c r="G39" i="9"/>
  <c r="H39" i="9"/>
  <c r="I39" i="9"/>
  <c r="G41" i="9"/>
  <c r="H41" i="9"/>
  <c r="I41" i="9"/>
  <c r="G47" i="9"/>
  <c r="H47" i="9"/>
  <c r="I47" i="9"/>
  <c r="G84" i="9"/>
  <c r="H84" i="9"/>
  <c r="I84" i="9"/>
  <c r="G48" i="9"/>
  <c r="H48" i="9"/>
  <c r="I48" i="9"/>
  <c r="G114" i="9"/>
  <c r="H114" i="9"/>
  <c r="I114" i="9"/>
  <c r="G43" i="9"/>
  <c r="H43" i="9"/>
  <c r="I43" i="9"/>
  <c r="G56" i="9"/>
  <c r="H56" i="9"/>
  <c r="I56" i="9"/>
  <c r="G49" i="9"/>
  <c r="H49" i="9"/>
  <c r="I49" i="9"/>
  <c r="G54" i="9"/>
  <c r="H54" i="9"/>
  <c r="I54" i="9"/>
  <c r="G80" i="9"/>
  <c r="H80" i="9"/>
  <c r="I80" i="9"/>
  <c r="G50" i="9"/>
  <c r="H50" i="9"/>
  <c r="I50" i="9"/>
  <c r="G74" i="9"/>
  <c r="H74" i="9"/>
  <c r="I74" i="9"/>
  <c r="G59" i="9"/>
  <c r="H59" i="9"/>
  <c r="I59" i="9"/>
  <c r="G52" i="9"/>
  <c r="H52" i="9"/>
  <c r="I52" i="9"/>
  <c r="G57" i="9"/>
  <c r="H57" i="9"/>
  <c r="I57" i="9"/>
  <c r="G87" i="9"/>
  <c r="H87" i="9"/>
  <c r="I87" i="9"/>
  <c r="G60" i="9"/>
  <c r="H60" i="9"/>
  <c r="I60" i="9"/>
  <c r="G58" i="9"/>
  <c r="H58" i="9"/>
  <c r="I58" i="9"/>
  <c r="G97" i="9"/>
  <c r="H97" i="9"/>
  <c r="I97" i="9"/>
  <c r="G37" i="9"/>
  <c r="H37" i="9"/>
  <c r="I37" i="9"/>
  <c r="G34" i="9"/>
  <c r="H34" i="9"/>
  <c r="I34" i="9"/>
  <c r="G16" i="9"/>
  <c r="H16" i="9"/>
  <c r="I16" i="9"/>
  <c r="G101" i="9"/>
  <c r="H101" i="9"/>
  <c r="I101" i="9"/>
  <c r="G76" i="9"/>
  <c r="H76" i="9"/>
  <c r="I76" i="9"/>
  <c r="G120" i="9"/>
  <c r="H120" i="9"/>
  <c r="I120" i="9"/>
  <c r="G64" i="9"/>
  <c r="H64" i="9"/>
  <c r="I64" i="9"/>
  <c r="G121" i="9"/>
  <c r="H121" i="9"/>
  <c r="I121" i="9"/>
  <c r="G32" i="9"/>
  <c r="H32" i="9"/>
  <c r="I32" i="9"/>
  <c r="G106" i="9"/>
  <c r="H106" i="9"/>
  <c r="I106" i="9"/>
  <c r="G53" i="9"/>
  <c r="H53" i="9"/>
  <c r="I53" i="9"/>
  <c r="G83" i="9"/>
  <c r="H83" i="9"/>
  <c r="I83" i="9"/>
  <c r="G82" i="9"/>
  <c r="H82" i="9"/>
  <c r="I82" i="9"/>
  <c r="G119" i="9"/>
  <c r="H119" i="9"/>
  <c r="I119" i="9"/>
  <c r="G90" i="9"/>
  <c r="H90" i="9"/>
  <c r="I90" i="9"/>
  <c r="G156" i="9"/>
  <c r="H156" i="9"/>
  <c r="I156" i="9"/>
  <c r="G69" i="9"/>
  <c r="H69" i="9"/>
  <c r="I69" i="9"/>
  <c r="G85" i="9"/>
  <c r="H85" i="9"/>
  <c r="I85" i="9"/>
  <c r="G89" i="9"/>
  <c r="H89" i="9"/>
  <c r="I89" i="9"/>
  <c r="G62" i="9"/>
  <c r="H62" i="9"/>
  <c r="I62" i="9"/>
  <c r="G140" i="9"/>
  <c r="H140" i="9"/>
  <c r="I140" i="9"/>
  <c r="G36" i="9"/>
  <c r="H36" i="9"/>
  <c r="I36" i="9"/>
  <c r="G117" i="9"/>
  <c r="H117" i="9"/>
  <c r="I117" i="9"/>
  <c r="G61" i="9"/>
  <c r="H61" i="9"/>
  <c r="I61" i="9"/>
  <c r="G108" i="9"/>
  <c r="H108" i="9"/>
  <c r="I108" i="9"/>
  <c r="G66" i="9"/>
  <c r="H66" i="9"/>
  <c r="I66" i="9"/>
  <c r="G68" i="9"/>
  <c r="H68" i="9"/>
  <c r="I68" i="9"/>
  <c r="G73" i="9"/>
  <c r="H73" i="9"/>
  <c r="I73" i="9"/>
  <c r="A123" i="9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G113" i="9"/>
  <c r="H113" i="9"/>
  <c r="I113" i="9"/>
  <c r="G105" i="9"/>
  <c r="H105" i="9"/>
  <c r="I105" i="9"/>
  <c r="G75" i="9"/>
  <c r="H75" i="9"/>
  <c r="I75" i="9"/>
  <c r="G26" i="9"/>
  <c r="H26" i="9"/>
  <c r="I26" i="9"/>
  <c r="G150" i="9"/>
  <c r="H150" i="9"/>
  <c r="I150" i="9"/>
  <c r="G125" i="9"/>
  <c r="H125" i="9"/>
  <c r="I125" i="9"/>
  <c r="G122" i="9"/>
  <c r="H122" i="9"/>
  <c r="I122" i="9"/>
  <c r="G55" i="9"/>
  <c r="H55" i="9"/>
  <c r="I55" i="9"/>
  <c r="G118" i="9"/>
  <c r="H118" i="9"/>
  <c r="I118" i="9"/>
  <c r="G104" i="9"/>
  <c r="H104" i="9"/>
  <c r="I104" i="9"/>
  <c r="G51" i="9"/>
  <c r="H51" i="9"/>
  <c r="I51" i="9"/>
  <c r="G133" i="9"/>
  <c r="H133" i="9"/>
  <c r="I133" i="9"/>
  <c r="G137" i="9"/>
  <c r="H137" i="9"/>
  <c r="I137" i="9"/>
  <c r="G86" i="9"/>
  <c r="H86" i="9"/>
  <c r="I86" i="9"/>
  <c r="G158" i="9"/>
  <c r="H158" i="9"/>
  <c r="I158" i="9"/>
  <c r="G91" i="9"/>
  <c r="H91" i="9"/>
  <c r="I91" i="9"/>
  <c r="G93" i="9"/>
  <c r="H93" i="9"/>
  <c r="I93" i="9"/>
  <c r="G153" i="9"/>
  <c r="H153" i="9"/>
  <c r="I153" i="9"/>
  <c r="G155" i="9"/>
  <c r="H155" i="9"/>
  <c r="I155" i="9"/>
  <c r="G145" i="9"/>
  <c r="H145" i="9"/>
  <c r="I145" i="9"/>
  <c r="G142" i="9"/>
  <c r="H142" i="9"/>
  <c r="I142" i="9"/>
  <c r="G166" i="9"/>
  <c r="H166" i="9"/>
  <c r="I166" i="9"/>
  <c r="G159" i="9"/>
  <c r="H159" i="9"/>
  <c r="I159" i="9"/>
  <c r="G160" i="9"/>
  <c r="H160" i="9"/>
  <c r="I160" i="9"/>
  <c r="G163" i="9"/>
  <c r="H163" i="9"/>
  <c r="I163" i="9"/>
  <c r="G143" i="9"/>
  <c r="H143" i="9"/>
  <c r="I143" i="9"/>
  <c r="G147" i="9"/>
  <c r="H147" i="9"/>
  <c r="I147" i="9"/>
  <c r="G170" i="9"/>
  <c r="H170" i="9"/>
  <c r="I170" i="9"/>
  <c r="G172" i="9"/>
  <c r="H172" i="9"/>
  <c r="I172" i="9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K18" i="7"/>
  <c r="J18" i="7"/>
  <c r="I18" i="7"/>
  <c r="H18" i="7"/>
  <c r="G18" i="7"/>
  <c r="K16" i="7"/>
  <c r="J16" i="7"/>
  <c r="I16" i="7"/>
  <c r="H16" i="7"/>
  <c r="G16" i="7"/>
  <c r="K20" i="7"/>
  <c r="J20" i="7"/>
  <c r="I20" i="7"/>
  <c r="H20" i="7"/>
  <c r="G20" i="7"/>
  <c r="K21" i="7"/>
  <c r="J21" i="7"/>
  <c r="I21" i="7"/>
  <c r="H21" i="7"/>
  <c r="G21" i="7"/>
  <c r="K17" i="7"/>
  <c r="J17" i="7"/>
  <c r="I17" i="7"/>
  <c r="H17" i="7"/>
  <c r="G17" i="7"/>
  <c r="K15" i="7"/>
  <c r="J15" i="7"/>
  <c r="I15" i="7"/>
  <c r="H15" i="7"/>
  <c r="G15" i="7"/>
  <c r="K22" i="7"/>
  <c r="J22" i="7"/>
  <c r="I22" i="7"/>
  <c r="H22" i="7"/>
  <c r="G22" i="7"/>
  <c r="K19" i="7"/>
  <c r="J19" i="7"/>
  <c r="I19" i="7"/>
  <c r="H19" i="7"/>
  <c r="G19" i="7"/>
  <c r="K14" i="7"/>
  <c r="J14" i="7"/>
  <c r="I14" i="7"/>
  <c r="H14" i="7"/>
  <c r="G14" i="7"/>
  <c r="A14" i="7"/>
  <c r="A15" i="7" s="1"/>
  <c r="A16" i="7" s="1"/>
  <c r="A17" i="7" s="1"/>
  <c r="A18" i="7" s="1"/>
  <c r="A19" i="7" s="1"/>
  <c r="A20" i="7" s="1"/>
  <c r="A21" i="7" s="1"/>
  <c r="A22" i="7" s="1"/>
  <c r="A23" i="7" s="1"/>
  <c r="J32" i="6"/>
  <c r="K29" i="6"/>
  <c r="J29" i="6"/>
  <c r="I29" i="6"/>
  <c r="H29" i="6"/>
  <c r="G29" i="6"/>
  <c r="K36" i="6"/>
  <c r="J36" i="6"/>
  <c r="I36" i="6"/>
  <c r="H36" i="6"/>
  <c r="G36" i="6"/>
  <c r="K59" i="6"/>
  <c r="J59" i="6"/>
  <c r="I59" i="6"/>
  <c r="H59" i="6"/>
  <c r="G59" i="6"/>
  <c r="K43" i="6"/>
  <c r="J43" i="6"/>
  <c r="I43" i="6"/>
  <c r="H43" i="6"/>
  <c r="G43" i="6"/>
  <c r="K52" i="6"/>
  <c r="J52" i="6"/>
  <c r="I52" i="6"/>
  <c r="H52" i="6"/>
  <c r="G52" i="6"/>
  <c r="K49" i="6"/>
  <c r="J49" i="6"/>
  <c r="I49" i="6"/>
  <c r="H49" i="6"/>
  <c r="G49" i="6"/>
  <c r="K48" i="6"/>
  <c r="J48" i="6"/>
  <c r="I48" i="6"/>
  <c r="H48" i="6"/>
  <c r="G48" i="6"/>
  <c r="K30" i="6"/>
  <c r="J30" i="6"/>
  <c r="I30" i="6"/>
  <c r="H30" i="6"/>
  <c r="G30" i="6"/>
  <c r="K55" i="6"/>
  <c r="J55" i="6"/>
  <c r="I55" i="6"/>
  <c r="H55" i="6"/>
  <c r="G55" i="6"/>
  <c r="K27" i="6"/>
  <c r="J27" i="6"/>
  <c r="I27" i="6"/>
  <c r="H27" i="6"/>
  <c r="G27" i="6"/>
  <c r="K50" i="6"/>
  <c r="J50" i="6"/>
  <c r="I50" i="6"/>
  <c r="H50" i="6"/>
  <c r="G50" i="6"/>
  <c r="K20" i="6"/>
  <c r="J20" i="6"/>
  <c r="I20" i="6"/>
  <c r="H20" i="6"/>
  <c r="G20" i="6"/>
  <c r="K35" i="6"/>
  <c r="J35" i="6"/>
  <c r="I35" i="6"/>
  <c r="H35" i="6"/>
  <c r="G35" i="6"/>
  <c r="K44" i="6"/>
  <c r="J44" i="6"/>
  <c r="I44" i="6"/>
  <c r="H44" i="6"/>
  <c r="G44" i="6"/>
  <c r="K54" i="6"/>
  <c r="J54" i="6"/>
  <c r="I54" i="6"/>
  <c r="H54" i="6"/>
  <c r="G54" i="6"/>
  <c r="K58" i="6"/>
  <c r="J58" i="6"/>
  <c r="I58" i="6"/>
  <c r="H58" i="6"/>
  <c r="G58" i="6"/>
  <c r="K47" i="6"/>
  <c r="J47" i="6"/>
  <c r="I47" i="6"/>
  <c r="H47" i="6"/>
  <c r="G47" i="6"/>
  <c r="K34" i="6"/>
  <c r="J34" i="6"/>
  <c r="I34" i="6"/>
  <c r="H34" i="6"/>
  <c r="G34" i="6"/>
  <c r="K23" i="6"/>
  <c r="J23" i="6"/>
  <c r="I23" i="6"/>
  <c r="H23" i="6"/>
  <c r="G23" i="6"/>
  <c r="K28" i="6"/>
  <c r="J28" i="6"/>
  <c r="I28" i="6"/>
  <c r="H28" i="6"/>
  <c r="G28" i="6"/>
  <c r="K33" i="6"/>
  <c r="J33" i="6"/>
  <c r="I33" i="6"/>
  <c r="H33" i="6"/>
  <c r="G33" i="6"/>
  <c r="K31" i="6"/>
  <c r="J31" i="6"/>
  <c r="I31" i="6"/>
  <c r="H31" i="6"/>
  <c r="G31" i="6"/>
  <c r="K40" i="6"/>
  <c r="J40" i="6"/>
  <c r="I40" i="6"/>
  <c r="H40" i="6"/>
  <c r="G40" i="6"/>
  <c r="K21" i="6"/>
  <c r="J21" i="6"/>
  <c r="I21" i="6"/>
  <c r="H21" i="6"/>
  <c r="G21" i="6"/>
  <c r="K17" i="6"/>
  <c r="J17" i="6"/>
  <c r="I17" i="6"/>
  <c r="H17" i="6"/>
  <c r="G17" i="6"/>
  <c r="K45" i="6"/>
  <c r="J45" i="6"/>
  <c r="I45" i="6"/>
  <c r="H45" i="6"/>
  <c r="G45" i="6"/>
  <c r="K15" i="6"/>
  <c r="J15" i="6"/>
  <c r="I15" i="6"/>
  <c r="H15" i="6"/>
  <c r="G15" i="6"/>
  <c r="K39" i="6"/>
  <c r="J39" i="6"/>
  <c r="I39" i="6"/>
  <c r="H39" i="6"/>
  <c r="G39" i="6"/>
  <c r="K42" i="6"/>
  <c r="J42" i="6"/>
  <c r="I42" i="6"/>
  <c r="H42" i="6"/>
  <c r="G42" i="6"/>
  <c r="K22" i="6"/>
  <c r="J22" i="6"/>
  <c r="I22" i="6"/>
  <c r="H22" i="6"/>
  <c r="G22" i="6"/>
  <c r="K37" i="6"/>
  <c r="J37" i="6"/>
  <c r="I37" i="6"/>
  <c r="H37" i="6"/>
  <c r="G37" i="6"/>
  <c r="K19" i="6"/>
  <c r="J19" i="6"/>
  <c r="I19" i="6"/>
  <c r="H19" i="6"/>
  <c r="G19" i="6"/>
  <c r="K41" i="6"/>
  <c r="J41" i="6"/>
  <c r="I41" i="6"/>
  <c r="H41" i="6"/>
  <c r="G41" i="6"/>
  <c r="K51" i="6"/>
  <c r="J51" i="6"/>
  <c r="I51" i="6"/>
  <c r="H51" i="6"/>
  <c r="G51" i="6"/>
  <c r="K32" i="6"/>
  <c r="I32" i="6"/>
  <c r="H32" i="6"/>
  <c r="G32" i="6"/>
  <c r="K38" i="6"/>
  <c r="J38" i="6"/>
  <c r="I38" i="6"/>
  <c r="H38" i="6"/>
  <c r="G38" i="6"/>
  <c r="K25" i="6"/>
  <c r="J25" i="6"/>
  <c r="I25" i="6"/>
  <c r="H25" i="6"/>
  <c r="G25" i="6"/>
  <c r="K16" i="6"/>
  <c r="J16" i="6"/>
  <c r="I16" i="6"/>
  <c r="H16" i="6"/>
  <c r="G16" i="6"/>
  <c r="K24" i="6"/>
  <c r="J24" i="6"/>
  <c r="I24" i="6"/>
  <c r="H24" i="6"/>
  <c r="G24" i="6"/>
  <c r="K18" i="6"/>
  <c r="J18" i="6"/>
  <c r="I18" i="6"/>
  <c r="H18" i="6"/>
  <c r="G18" i="6"/>
  <c r="K14" i="6"/>
  <c r="J14" i="6"/>
  <c r="I14" i="6"/>
  <c r="H14" i="6"/>
  <c r="G14" i="6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K28" i="5"/>
  <c r="J28" i="5"/>
  <c r="I28" i="5"/>
  <c r="H28" i="5"/>
  <c r="G28" i="5"/>
  <c r="K27" i="5"/>
  <c r="J27" i="5"/>
  <c r="I27" i="5"/>
  <c r="H27" i="5"/>
  <c r="G27" i="5"/>
  <c r="K22" i="5"/>
  <c r="J22" i="5"/>
  <c r="I22" i="5"/>
  <c r="H22" i="5"/>
  <c r="G22" i="5"/>
  <c r="K26" i="5"/>
  <c r="J26" i="5"/>
  <c r="I26" i="5"/>
  <c r="H26" i="5"/>
  <c r="G26" i="5"/>
  <c r="K23" i="5"/>
  <c r="J23" i="5"/>
  <c r="I23" i="5"/>
  <c r="H23" i="5"/>
  <c r="G23" i="5"/>
  <c r="K17" i="5"/>
  <c r="J17" i="5"/>
  <c r="I17" i="5"/>
  <c r="H17" i="5"/>
  <c r="G17" i="5"/>
  <c r="K21" i="5"/>
  <c r="J21" i="5"/>
  <c r="I21" i="5"/>
  <c r="H21" i="5"/>
  <c r="G21" i="5"/>
  <c r="K19" i="5"/>
  <c r="J19" i="5"/>
  <c r="I19" i="5"/>
  <c r="H19" i="5"/>
  <c r="G19" i="5"/>
  <c r="K25" i="5"/>
  <c r="J25" i="5"/>
  <c r="I25" i="5"/>
  <c r="H25" i="5"/>
  <c r="G25" i="5"/>
  <c r="K18" i="5"/>
  <c r="J18" i="5"/>
  <c r="I18" i="5"/>
  <c r="H18" i="5"/>
  <c r="G18" i="5"/>
  <c r="K20" i="5"/>
  <c r="J20" i="5"/>
  <c r="I20" i="5"/>
  <c r="H20" i="5"/>
  <c r="G20" i="5"/>
  <c r="K15" i="5"/>
  <c r="J15" i="5"/>
  <c r="I15" i="5"/>
  <c r="H15" i="5"/>
  <c r="G15" i="5"/>
  <c r="K16" i="5"/>
  <c r="J16" i="5"/>
  <c r="I16" i="5"/>
  <c r="H16" i="5"/>
  <c r="G16" i="5"/>
  <c r="K14" i="5"/>
  <c r="J14" i="5"/>
  <c r="I14" i="5"/>
  <c r="H14" i="5"/>
  <c r="G14" i="5"/>
  <c r="K24" i="5"/>
  <c r="J24" i="5"/>
  <c r="I24" i="5"/>
  <c r="H24" i="5"/>
  <c r="G24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K198" i="4"/>
  <c r="J198" i="4"/>
  <c r="I198" i="4"/>
  <c r="H198" i="4"/>
  <c r="G198" i="4"/>
  <c r="K94" i="4"/>
  <c r="J94" i="4"/>
  <c r="I94" i="4"/>
  <c r="H94" i="4"/>
  <c r="G94" i="4"/>
  <c r="K239" i="4"/>
  <c r="J239" i="4"/>
  <c r="I239" i="4"/>
  <c r="H239" i="4"/>
  <c r="G239" i="4"/>
  <c r="K153" i="4"/>
  <c r="J153" i="4"/>
  <c r="I153" i="4"/>
  <c r="H153" i="4"/>
  <c r="G153" i="4"/>
  <c r="K206" i="4"/>
  <c r="J206" i="4"/>
  <c r="I206" i="4"/>
  <c r="H206" i="4"/>
  <c r="G206" i="4"/>
  <c r="K263" i="4"/>
  <c r="J263" i="4"/>
  <c r="I263" i="4"/>
  <c r="H263" i="4"/>
  <c r="G263" i="4"/>
  <c r="K256" i="4"/>
  <c r="J256" i="4"/>
  <c r="I256" i="4"/>
  <c r="H256" i="4"/>
  <c r="G256" i="4"/>
  <c r="K255" i="4"/>
  <c r="J255" i="4"/>
  <c r="I255" i="4"/>
  <c r="H255" i="4"/>
  <c r="G255" i="4"/>
  <c r="K259" i="4"/>
  <c r="J259" i="4"/>
  <c r="I259" i="4"/>
  <c r="H259" i="4"/>
  <c r="G259" i="4"/>
  <c r="K249" i="4"/>
  <c r="J249" i="4"/>
  <c r="I249" i="4"/>
  <c r="H249" i="4"/>
  <c r="G249" i="4"/>
  <c r="K241" i="4"/>
  <c r="J241" i="4"/>
  <c r="I241" i="4"/>
  <c r="H241" i="4"/>
  <c r="G241" i="4"/>
  <c r="K170" i="4"/>
  <c r="J170" i="4"/>
  <c r="I170" i="4"/>
  <c r="H170" i="4"/>
  <c r="G170" i="4"/>
  <c r="K119" i="4"/>
  <c r="J119" i="4"/>
  <c r="I119" i="4"/>
  <c r="H119" i="4"/>
  <c r="G119" i="4"/>
  <c r="K169" i="4"/>
  <c r="J169" i="4"/>
  <c r="I169" i="4"/>
  <c r="H169" i="4"/>
  <c r="G169" i="4"/>
  <c r="K175" i="4"/>
  <c r="J175" i="4"/>
  <c r="I175" i="4"/>
  <c r="H175" i="4"/>
  <c r="G175" i="4"/>
  <c r="K252" i="4"/>
  <c r="J252" i="4"/>
  <c r="I252" i="4"/>
  <c r="H252" i="4"/>
  <c r="G252" i="4"/>
  <c r="K242" i="4"/>
  <c r="J242" i="4"/>
  <c r="I242" i="4"/>
  <c r="H242" i="4"/>
  <c r="G242" i="4"/>
  <c r="K174" i="4"/>
  <c r="J174" i="4"/>
  <c r="I174" i="4"/>
  <c r="H174" i="4"/>
  <c r="G174" i="4"/>
  <c r="K233" i="4"/>
  <c r="J233" i="4"/>
  <c r="I233" i="4"/>
  <c r="H233" i="4"/>
  <c r="G233" i="4"/>
  <c r="K168" i="4"/>
  <c r="J168" i="4"/>
  <c r="I168" i="4"/>
  <c r="H168" i="4"/>
  <c r="G168" i="4"/>
  <c r="K205" i="4"/>
  <c r="J205" i="4"/>
  <c r="I205" i="4"/>
  <c r="H205" i="4"/>
  <c r="G205" i="4"/>
  <c r="K117" i="4"/>
  <c r="J117" i="4"/>
  <c r="I117" i="4"/>
  <c r="H117" i="4"/>
  <c r="G117" i="4"/>
  <c r="K80" i="4"/>
  <c r="J80" i="4"/>
  <c r="I80" i="4"/>
  <c r="H80" i="4"/>
  <c r="G80" i="4"/>
  <c r="K211" i="4"/>
  <c r="J211" i="4"/>
  <c r="I211" i="4"/>
  <c r="H211" i="4"/>
  <c r="G211" i="4"/>
  <c r="K232" i="4"/>
  <c r="J232" i="4"/>
  <c r="I232" i="4"/>
  <c r="H232" i="4"/>
  <c r="G232" i="4"/>
  <c r="K151" i="4"/>
  <c r="J151" i="4"/>
  <c r="I151" i="4"/>
  <c r="H151" i="4"/>
  <c r="G151" i="4"/>
  <c r="K221" i="4"/>
  <c r="J221" i="4"/>
  <c r="I221" i="4"/>
  <c r="H221" i="4"/>
  <c r="G221" i="4"/>
  <c r="K154" i="4"/>
  <c r="J154" i="4"/>
  <c r="I154" i="4"/>
  <c r="H154" i="4"/>
  <c r="G154" i="4"/>
  <c r="K220" i="4"/>
  <c r="J220" i="4"/>
  <c r="I220" i="4"/>
  <c r="H220" i="4"/>
  <c r="G220" i="4"/>
  <c r="K73" i="4"/>
  <c r="J73" i="4"/>
  <c r="I73" i="4"/>
  <c r="H73" i="4"/>
  <c r="G73" i="4"/>
  <c r="K79" i="4"/>
  <c r="J79" i="4"/>
  <c r="I79" i="4"/>
  <c r="H79" i="4"/>
  <c r="G79" i="4"/>
  <c r="K76" i="4"/>
  <c r="J76" i="4"/>
  <c r="I76" i="4"/>
  <c r="H76" i="4"/>
  <c r="G76" i="4"/>
  <c r="K72" i="4"/>
  <c r="J72" i="4"/>
  <c r="I72" i="4"/>
  <c r="H72" i="4"/>
  <c r="G72" i="4"/>
  <c r="K67" i="4"/>
  <c r="J67" i="4"/>
  <c r="I67" i="4"/>
  <c r="H67" i="4"/>
  <c r="G67" i="4"/>
  <c r="K77" i="4"/>
  <c r="J77" i="4"/>
  <c r="I77" i="4"/>
  <c r="H77" i="4"/>
  <c r="G77" i="4"/>
  <c r="K46" i="4"/>
  <c r="J46" i="4"/>
  <c r="I46" i="4"/>
  <c r="H46" i="4"/>
  <c r="G46" i="4"/>
  <c r="K193" i="4"/>
  <c r="J193" i="4"/>
  <c r="I193" i="4"/>
  <c r="H193" i="4"/>
  <c r="G193" i="4"/>
  <c r="K208" i="4"/>
  <c r="J208" i="4"/>
  <c r="I208" i="4"/>
  <c r="H208" i="4"/>
  <c r="G208" i="4"/>
  <c r="K66" i="4"/>
  <c r="J66" i="4"/>
  <c r="I66" i="4"/>
  <c r="H66" i="4"/>
  <c r="G66" i="4"/>
  <c r="K207" i="4"/>
  <c r="J207" i="4"/>
  <c r="I207" i="4"/>
  <c r="H207" i="4"/>
  <c r="G207" i="4"/>
  <c r="K142" i="4"/>
  <c r="J142" i="4"/>
  <c r="I142" i="4"/>
  <c r="H142" i="4"/>
  <c r="G142" i="4"/>
  <c r="K262" i="4"/>
  <c r="J262" i="4"/>
  <c r="I262" i="4"/>
  <c r="H262" i="4"/>
  <c r="G262" i="4"/>
  <c r="K87" i="4"/>
  <c r="J87" i="4"/>
  <c r="I87" i="4"/>
  <c r="H87" i="4"/>
  <c r="G87" i="4"/>
  <c r="K194" i="4"/>
  <c r="J194" i="4"/>
  <c r="I194" i="4"/>
  <c r="H194" i="4"/>
  <c r="G194" i="4"/>
  <c r="K214" i="4"/>
  <c r="J214" i="4"/>
  <c r="I214" i="4"/>
  <c r="H214" i="4"/>
  <c r="G214" i="4"/>
  <c r="K62" i="4"/>
  <c r="J62" i="4"/>
  <c r="I62" i="4"/>
  <c r="H62" i="4"/>
  <c r="G62" i="4"/>
  <c r="K124" i="4"/>
  <c r="J124" i="4"/>
  <c r="I124" i="4"/>
  <c r="H124" i="4"/>
  <c r="G124" i="4"/>
  <c r="K133" i="4"/>
  <c r="J133" i="4"/>
  <c r="I133" i="4"/>
  <c r="H133" i="4"/>
  <c r="G133" i="4"/>
  <c r="K137" i="4"/>
  <c r="J137" i="4"/>
  <c r="I137" i="4"/>
  <c r="H137" i="4"/>
  <c r="G137" i="4"/>
  <c r="K57" i="4"/>
  <c r="J57" i="4"/>
  <c r="I57" i="4"/>
  <c r="H57" i="4"/>
  <c r="G57" i="4"/>
  <c r="K210" i="4"/>
  <c r="J210" i="4"/>
  <c r="I210" i="4"/>
  <c r="H210" i="4"/>
  <c r="G210" i="4"/>
  <c r="K138" i="4"/>
  <c r="J138" i="4"/>
  <c r="I138" i="4"/>
  <c r="H138" i="4"/>
  <c r="G138" i="4"/>
  <c r="K86" i="4"/>
  <c r="J86" i="4"/>
  <c r="I86" i="4"/>
  <c r="H86" i="4"/>
  <c r="G86" i="4"/>
  <c r="K96" i="4"/>
  <c r="J96" i="4"/>
  <c r="I96" i="4"/>
  <c r="H96" i="4"/>
  <c r="G96" i="4"/>
  <c r="K181" i="4"/>
  <c r="J181" i="4"/>
  <c r="I181" i="4"/>
  <c r="H181" i="4"/>
  <c r="G181" i="4"/>
  <c r="K97" i="4"/>
  <c r="J97" i="4"/>
  <c r="I97" i="4"/>
  <c r="H97" i="4"/>
  <c r="G97" i="4"/>
  <c r="K95" i="4"/>
  <c r="J95" i="4"/>
  <c r="I95" i="4"/>
  <c r="H95" i="4"/>
  <c r="G95" i="4"/>
  <c r="K30" i="4"/>
  <c r="J30" i="4"/>
  <c r="I30" i="4"/>
  <c r="H30" i="4"/>
  <c r="G30" i="4"/>
  <c r="K166" i="4"/>
  <c r="J166" i="4"/>
  <c r="I166" i="4"/>
  <c r="H166" i="4"/>
  <c r="G166" i="4"/>
  <c r="K167" i="4"/>
  <c r="J167" i="4"/>
  <c r="I167" i="4"/>
  <c r="H167" i="4"/>
  <c r="G167" i="4"/>
  <c r="K162" i="4"/>
  <c r="J162" i="4"/>
  <c r="I162" i="4"/>
  <c r="H162" i="4"/>
  <c r="G162" i="4"/>
  <c r="K164" i="4"/>
  <c r="J164" i="4"/>
  <c r="I164" i="4"/>
  <c r="H164" i="4"/>
  <c r="G164" i="4"/>
  <c r="K157" i="4"/>
  <c r="J157" i="4"/>
  <c r="I157" i="4"/>
  <c r="H157" i="4"/>
  <c r="G157" i="4"/>
  <c r="K160" i="4"/>
  <c r="J160" i="4"/>
  <c r="I160" i="4"/>
  <c r="H160" i="4"/>
  <c r="G160" i="4"/>
  <c r="K139" i="4"/>
  <c r="J139" i="4"/>
  <c r="I139" i="4"/>
  <c r="H139" i="4"/>
  <c r="G139" i="4"/>
  <c r="K118" i="4"/>
  <c r="J118" i="4"/>
  <c r="I118" i="4"/>
  <c r="H118" i="4"/>
  <c r="G118" i="4"/>
  <c r="K200" i="4"/>
  <c r="J200" i="4"/>
  <c r="I200" i="4"/>
  <c r="H200" i="4"/>
  <c r="G200" i="4"/>
  <c r="K218" i="4"/>
  <c r="J218" i="4"/>
  <c r="I218" i="4"/>
  <c r="H218" i="4"/>
  <c r="G218" i="4"/>
  <c r="K150" i="4"/>
  <c r="J150" i="4"/>
  <c r="I150" i="4"/>
  <c r="H150" i="4"/>
  <c r="G150" i="4"/>
  <c r="K115" i="4"/>
  <c r="J115" i="4"/>
  <c r="I115" i="4"/>
  <c r="H115" i="4"/>
  <c r="G115" i="4"/>
  <c r="K216" i="4"/>
  <c r="J216" i="4"/>
  <c r="I216" i="4"/>
  <c r="H216" i="4"/>
  <c r="G216" i="4"/>
  <c r="K145" i="4"/>
  <c r="J145" i="4"/>
  <c r="I145" i="4"/>
  <c r="H145" i="4"/>
  <c r="G145" i="4"/>
  <c r="K110" i="4"/>
  <c r="J110" i="4"/>
  <c r="I110" i="4"/>
  <c r="H110" i="4"/>
  <c r="G110" i="4"/>
  <c r="K114" i="4"/>
  <c r="J114" i="4"/>
  <c r="I114" i="4"/>
  <c r="H114" i="4"/>
  <c r="G114" i="4"/>
  <c r="K108" i="4"/>
  <c r="J108" i="4"/>
  <c r="I108" i="4"/>
  <c r="H108" i="4"/>
  <c r="G108" i="4"/>
  <c r="K196" i="4"/>
  <c r="J196" i="4"/>
  <c r="I196" i="4"/>
  <c r="H196" i="4"/>
  <c r="G196" i="4"/>
  <c r="K88" i="4"/>
  <c r="J88" i="4"/>
  <c r="I88" i="4"/>
  <c r="H88" i="4"/>
  <c r="G88" i="4"/>
  <c r="K99" i="4"/>
  <c r="J99" i="4"/>
  <c r="I99" i="4"/>
  <c r="H99" i="4"/>
  <c r="G99" i="4"/>
  <c r="K147" i="4"/>
  <c r="J147" i="4"/>
  <c r="I147" i="4"/>
  <c r="H147" i="4"/>
  <c r="G147" i="4"/>
  <c r="K134" i="4"/>
  <c r="J134" i="4"/>
  <c r="I134" i="4"/>
  <c r="H134" i="4"/>
  <c r="G134" i="4"/>
  <c r="K188" i="4"/>
  <c r="J188" i="4"/>
  <c r="I188" i="4"/>
  <c r="H188" i="4"/>
  <c r="G188" i="4"/>
  <c r="K63" i="4"/>
  <c r="J63" i="4"/>
  <c r="I63" i="4"/>
  <c r="H63" i="4"/>
  <c r="G63" i="4"/>
  <c r="K217" i="4"/>
  <c r="J217" i="4"/>
  <c r="I217" i="4"/>
  <c r="H217" i="4"/>
  <c r="G217" i="4"/>
  <c r="K126" i="4"/>
  <c r="J126" i="4"/>
  <c r="I126" i="4"/>
  <c r="H126" i="4"/>
  <c r="G126" i="4"/>
  <c r="K102" i="4"/>
  <c r="J102" i="4"/>
  <c r="I102" i="4"/>
  <c r="H102" i="4"/>
  <c r="G102" i="4"/>
  <c r="K182" i="4"/>
  <c r="J182" i="4"/>
  <c r="I182" i="4"/>
  <c r="H182" i="4"/>
  <c r="G182" i="4"/>
  <c r="K123" i="4"/>
  <c r="J123" i="4"/>
  <c r="I123" i="4"/>
  <c r="H123" i="4"/>
  <c r="G123" i="4"/>
  <c r="K184" i="4"/>
  <c r="J184" i="4"/>
  <c r="I184" i="4"/>
  <c r="H184" i="4"/>
  <c r="G184" i="4"/>
  <c r="K125" i="4"/>
  <c r="J125" i="4"/>
  <c r="I125" i="4"/>
  <c r="H125" i="4"/>
  <c r="G125" i="4"/>
  <c r="K132" i="4"/>
  <c r="J132" i="4"/>
  <c r="I132" i="4"/>
  <c r="H132" i="4"/>
  <c r="G132" i="4"/>
  <c r="K229" i="4"/>
  <c r="J229" i="4"/>
  <c r="I229" i="4"/>
  <c r="H229" i="4"/>
  <c r="G229" i="4"/>
  <c r="K83" i="4"/>
  <c r="J83" i="4"/>
  <c r="I83" i="4"/>
  <c r="H83" i="4"/>
  <c r="G83" i="4"/>
  <c r="K159" i="4"/>
  <c r="J159" i="4"/>
  <c r="I159" i="4"/>
  <c r="H159" i="4"/>
  <c r="G159" i="4"/>
  <c r="K258" i="4"/>
  <c r="J258" i="4"/>
  <c r="I258" i="4"/>
  <c r="H258" i="4"/>
  <c r="G258" i="4"/>
  <c r="K156" i="4"/>
  <c r="J156" i="4"/>
  <c r="I156" i="4"/>
  <c r="H156" i="4"/>
  <c r="G156" i="4"/>
  <c r="K91" i="4"/>
  <c r="J91" i="4"/>
  <c r="I91" i="4"/>
  <c r="H91" i="4"/>
  <c r="G91" i="4"/>
  <c r="K223" i="4"/>
  <c r="J223" i="4"/>
  <c r="I223" i="4"/>
  <c r="H223" i="4"/>
  <c r="G223" i="4"/>
  <c r="K103" i="4"/>
  <c r="J103" i="4"/>
  <c r="I103" i="4"/>
  <c r="H103" i="4"/>
  <c r="G103" i="4"/>
  <c r="K215" i="4"/>
  <c r="J215" i="4"/>
  <c r="I215" i="4"/>
  <c r="H215" i="4"/>
  <c r="G215" i="4"/>
  <c r="K212" i="4"/>
  <c r="J212" i="4"/>
  <c r="I212" i="4"/>
  <c r="H212" i="4"/>
  <c r="G212" i="4"/>
  <c r="K163" i="4"/>
  <c r="J163" i="4"/>
  <c r="I163" i="4"/>
  <c r="H163" i="4"/>
  <c r="G163" i="4"/>
  <c r="K143" i="4"/>
  <c r="J143" i="4"/>
  <c r="I143" i="4"/>
  <c r="H143" i="4"/>
  <c r="G143" i="4"/>
  <c r="K158" i="4"/>
  <c r="J158" i="4"/>
  <c r="I158" i="4"/>
  <c r="H158" i="4"/>
  <c r="G158" i="4"/>
  <c r="K45" i="4"/>
  <c r="J45" i="4"/>
  <c r="I45" i="4"/>
  <c r="H45" i="4"/>
  <c r="G45" i="4"/>
  <c r="K89" i="4"/>
  <c r="J89" i="4"/>
  <c r="I89" i="4"/>
  <c r="H89" i="4"/>
  <c r="G89" i="4"/>
  <c r="K231" i="4"/>
  <c r="J231" i="4"/>
  <c r="I231" i="4"/>
  <c r="H231" i="4"/>
  <c r="G231" i="4"/>
  <c r="K111" i="4"/>
  <c r="J111" i="4"/>
  <c r="I111" i="4"/>
  <c r="H111" i="4"/>
  <c r="G111" i="4"/>
  <c r="K185" i="4"/>
  <c r="J185" i="4"/>
  <c r="I185" i="4"/>
  <c r="H185" i="4"/>
  <c r="G185" i="4"/>
  <c r="K260" i="4"/>
  <c r="J260" i="4"/>
  <c r="I260" i="4"/>
  <c r="H260" i="4"/>
  <c r="G260" i="4"/>
  <c r="K104" i="4"/>
  <c r="J104" i="4"/>
  <c r="I104" i="4"/>
  <c r="H104" i="4"/>
  <c r="G104" i="4"/>
  <c r="K47" i="4"/>
  <c r="J47" i="4"/>
  <c r="I47" i="4"/>
  <c r="H47" i="4"/>
  <c r="G47" i="4"/>
  <c r="K37" i="4"/>
  <c r="J37" i="4"/>
  <c r="I37" i="4"/>
  <c r="H37" i="4"/>
  <c r="G37" i="4"/>
  <c r="K180" i="4"/>
  <c r="J180" i="4"/>
  <c r="I180" i="4"/>
  <c r="H180" i="4"/>
  <c r="G180" i="4"/>
  <c r="K121" i="4"/>
  <c r="J121" i="4"/>
  <c r="I121" i="4"/>
  <c r="H121" i="4"/>
  <c r="G121" i="4"/>
  <c r="K34" i="4"/>
  <c r="J34" i="4"/>
  <c r="I34" i="4"/>
  <c r="H34" i="4"/>
  <c r="G34" i="4"/>
  <c r="K16" i="4"/>
  <c r="J16" i="4"/>
  <c r="I16" i="4"/>
  <c r="H16" i="4"/>
  <c r="G16" i="4"/>
  <c r="K120" i="4"/>
  <c r="J120" i="4"/>
  <c r="I120" i="4"/>
  <c r="H120" i="4"/>
  <c r="G120" i="4"/>
  <c r="K178" i="4"/>
  <c r="J178" i="4"/>
  <c r="I178" i="4"/>
  <c r="H178" i="4"/>
  <c r="G178" i="4"/>
  <c r="K92" i="4"/>
  <c r="J92" i="4"/>
  <c r="I92" i="4"/>
  <c r="H92" i="4"/>
  <c r="G92" i="4"/>
  <c r="K101" i="4"/>
  <c r="J101" i="4"/>
  <c r="I101" i="4"/>
  <c r="H101" i="4"/>
  <c r="G101" i="4"/>
  <c r="K225" i="4"/>
  <c r="J225" i="4"/>
  <c r="I225" i="4"/>
  <c r="H225" i="4"/>
  <c r="G225" i="4"/>
  <c r="K107" i="4"/>
  <c r="J107" i="4"/>
  <c r="I107" i="4"/>
  <c r="H107" i="4"/>
  <c r="G107" i="4"/>
  <c r="K190" i="4"/>
  <c r="J190" i="4"/>
  <c r="I190" i="4"/>
  <c r="H190" i="4"/>
  <c r="G190" i="4"/>
  <c r="K127" i="4"/>
  <c r="J127" i="4"/>
  <c r="I127" i="4"/>
  <c r="H127" i="4"/>
  <c r="G127" i="4"/>
  <c r="K183" i="4"/>
  <c r="J183" i="4"/>
  <c r="I183" i="4"/>
  <c r="H183" i="4"/>
  <c r="G183" i="4"/>
  <c r="K141" i="4"/>
  <c r="J141" i="4"/>
  <c r="I141" i="4"/>
  <c r="H141" i="4"/>
  <c r="G141" i="4"/>
  <c r="K84" i="4"/>
  <c r="J84" i="4"/>
  <c r="I84" i="4"/>
  <c r="H84" i="4"/>
  <c r="G84" i="4"/>
  <c r="K82" i="4"/>
  <c r="J82" i="4"/>
  <c r="I82" i="4"/>
  <c r="H82" i="4"/>
  <c r="G82" i="4"/>
  <c r="K112" i="4"/>
  <c r="J112" i="4"/>
  <c r="I112" i="4"/>
  <c r="H112" i="4"/>
  <c r="G112" i="4"/>
  <c r="K81" i="4"/>
  <c r="J81" i="4"/>
  <c r="I81" i="4"/>
  <c r="H81" i="4"/>
  <c r="G81" i="4"/>
  <c r="K192" i="4"/>
  <c r="J192" i="4"/>
  <c r="I192" i="4"/>
  <c r="H192" i="4"/>
  <c r="G192" i="4"/>
  <c r="K85" i="4"/>
  <c r="J85" i="4"/>
  <c r="I85" i="4"/>
  <c r="H85" i="4"/>
  <c r="G85" i="4"/>
  <c r="K146" i="4"/>
  <c r="J146" i="4"/>
  <c r="I146" i="4"/>
  <c r="H146" i="4"/>
  <c r="G146" i="4"/>
  <c r="K71" i="4"/>
  <c r="J71" i="4"/>
  <c r="I71" i="4"/>
  <c r="H71" i="4"/>
  <c r="G71" i="4"/>
  <c r="K64" i="4"/>
  <c r="J64" i="4"/>
  <c r="I64" i="4"/>
  <c r="H64" i="4"/>
  <c r="G64" i="4"/>
  <c r="K75" i="4"/>
  <c r="J75" i="4"/>
  <c r="I75" i="4"/>
  <c r="H75" i="4"/>
  <c r="G75" i="4"/>
  <c r="K161" i="4"/>
  <c r="J161" i="4"/>
  <c r="I161" i="4"/>
  <c r="H161" i="4"/>
  <c r="G161" i="4"/>
  <c r="K74" i="4"/>
  <c r="J74" i="4"/>
  <c r="I74" i="4"/>
  <c r="H74" i="4"/>
  <c r="G74" i="4"/>
  <c r="K90" i="4"/>
  <c r="J90" i="4"/>
  <c r="I90" i="4"/>
  <c r="H90" i="4"/>
  <c r="G90" i="4"/>
  <c r="K113" i="4"/>
  <c r="J113" i="4"/>
  <c r="I113" i="4"/>
  <c r="H113" i="4"/>
  <c r="G113" i="4"/>
  <c r="K70" i="4"/>
  <c r="J70" i="4"/>
  <c r="I70" i="4"/>
  <c r="H70" i="4"/>
  <c r="G70" i="4"/>
  <c r="K261" i="4"/>
  <c r="J261" i="4"/>
  <c r="I261" i="4"/>
  <c r="H261" i="4"/>
  <c r="G261" i="4"/>
  <c r="K60" i="4"/>
  <c r="J60" i="4"/>
  <c r="I60" i="4"/>
  <c r="H60" i="4"/>
  <c r="G60" i="4"/>
  <c r="K68" i="4"/>
  <c r="J68" i="4"/>
  <c r="I68" i="4"/>
  <c r="H68" i="4"/>
  <c r="G68" i="4"/>
  <c r="K130" i="4"/>
  <c r="J130" i="4"/>
  <c r="I130" i="4"/>
  <c r="H130" i="4"/>
  <c r="G130" i="4"/>
  <c r="K69" i="4"/>
  <c r="J69" i="4"/>
  <c r="I69" i="4"/>
  <c r="H69" i="4"/>
  <c r="G69" i="4"/>
  <c r="K59" i="4"/>
  <c r="J59" i="4"/>
  <c r="I59" i="4"/>
  <c r="H59" i="4"/>
  <c r="G59" i="4"/>
  <c r="K43" i="4"/>
  <c r="J43" i="4"/>
  <c r="I43" i="4"/>
  <c r="H43" i="4"/>
  <c r="G43" i="4"/>
  <c r="K56" i="4"/>
  <c r="J56" i="4"/>
  <c r="I56" i="4"/>
  <c r="H56" i="4"/>
  <c r="G56" i="4"/>
  <c r="K49" i="4"/>
  <c r="J49" i="4"/>
  <c r="I49" i="4"/>
  <c r="H49" i="4"/>
  <c r="G49" i="4"/>
  <c r="K65" i="4"/>
  <c r="J65" i="4"/>
  <c r="I65" i="4"/>
  <c r="H65" i="4"/>
  <c r="G65" i="4"/>
  <c r="K50" i="4"/>
  <c r="J50" i="4"/>
  <c r="I50" i="4"/>
  <c r="H50" i="4"/>
  <c r="G50" i="4"/>
  <c r="K98" i="4"/>
  <c r="J98" i="4"/>
  <c r="I98" i="4"/>
  <c r="H98" i="4"/>
  <c r="G98" i="4"/>
  <c r="K58" i="4"/>
  <c r="J58" i="4"/>
  <c r="I58" i="4"/>
  <c r="H58" i="4"/>
  <c r="G58" i="4"/>
  <c r="K55" i="4"/>
  <c r="J55" i="4"/>
  <c r="I55" i="4"/>
  <c r="H55" i="4"/>
  <c r="G55" i="4"/>
  <c r="K106" i="4"/>
  <c r="J106" i="4"/>
  <c r="I106" i="4"/>
  <c r="H106" i="4"/>
  <c r="G106" i="4"/>
  <c r="K105" i="4"/>
  <c r="J105" i="4"/>
  <c r="I105" i="4"/>
  <c r="H105" i="4"/>
  <c r="G105" i="4"/>
  <c r="K51" i="4"/>
  <c r="J51" i="4"/>
  <c r="I51" i="4"/>
  <c r="H51" i="4"/>
  <c r="G51" i="4"/>
  <c r="K54" i="4"/>
  <c r="J54" i="4"/>
  <c r="I54" i="4"/>
  <c r="H54" i="4"/>
  <c r="G54" i="4"/>
  <c r="K122" i="4"/>
  <c r="J122" i="4"/>
  <c r="I122" i="4"/>
  <c r="H122" i="4"/>
  <c r="G122" i="4"/>
  <c r="K100" i="4"/>
  <c r="J100" i="4"/>
  <c r="I100" i="4"/>
  <c r="H100" i="4"/>
  <c r="G100" i="4"/>
  <c r="K129" i="4"/>
  <c r="J129" i="4"/>
  <c r="I129" i="4"/>
  <c r="H129" i="4"/>
  <c r="G129" i="4"/>
  <c r="K35" i="4"/>
  <c r="J35" i="4"/>
  <c r="I35" i="4"/>
  <c r="H35" i="4"/>
  <c r="G35" i="4"/>
  <c r="K38" i="4"/>
  <c r="J38" i="4"/>
  <c r="I38" i="4"/>
  <c r="H38" i="4"/>
  <c r="G38" i="4"/>
  <c r="K40" i="4"/>
  <c r="J40" i="4"/>
  <c r="I40" i="4"/>
  <c r="H40" i="4"/>
  <c r="G40" i="4"/>
  <c r="F40" i="4"/>
  <c r="K22" i="4"/>
  <c r="J22" i="4"/>
  <c r="I22" i="4"/>
  <c r="H22" i="4"/>
  <c r="G22" i="4"/>
  <c r="K39" i="4"/>
  <c r="J39" i="4"/>
  <c r="I39" i="4"/>
  <c r="H39" i="4"/>
  <c r="G39" i="4"/>
  <c r="K42" i="4"/>
  <c r="J42" i="4"/>
  <c r="I42" i="4"/>
  <c r="H42" i="4"/>
  <c r="G42" i="4"/>
  <c r="K53" i="4"/>
  <c r="J53" i="4"/>
  <c r="I53" i="4"/>
  <c r="H53" i="4"/>
  <c r="G53" i="4"/>
  <c r="K29" i="4"/>
  <c r="J29" i="4"/>
  <c r="I29" i="4"/>
  <c r="H29" i="4"/>
  <c r="G29" i="4"/>
  <c r="K41" i="4"/>
  <c r="J41" i="4"/>
  <c r="I41" i="4"/>
  <c r="H41" i="4"/>
  <c r="G41" i="4"/>
  <c r="F41" i="4"/>
  <c r="K26" i="4"/>
  <c r="J26" i="4"/>
  <c r="I26" i="4"/>
  <c r="H26" i="4"/>
  <c r="G26" i="4"/>
  <c r="K52" i="4"/>
  <c r="J52" i="4"/>
  <c r="I52" i="4"/>
  <c r="H52" i="4"/>
  <c r="G52" i="4"/>
  <c r="K23" i="4"/>
  <c r="J23" i="4"/>
  <c r="I23" i="4"/>
  <c r="H23" i="4"/>
  <c r="G23" i="4"/>
  <c r="K32" i="4"/>
  <c r="J32" i="4"/>
  <c r="I32" i="4"/>
  <c r="H32" i="4"/>
  <c r="G32" i="4"/>
  <c r="F32" i="4"/>
  <c r="K24" i="4"/>
  <c r="J24" i="4"/>
  <c r="I24" i="4"/>
  <c r="H24" i="4"/>
  <c r="G24" i="4"/>
  <c r="K36" i="4"/>
  <c r="J36" i="4"/>
  <c r="I36" i="4"/>
  <c r="H36" i="4"/>
  <c r="G36" i="4"/>
  <c r="K28" i="4"/>
  <c r="J28" i="4"/>
  <c r="I28" i="4"/>
  <c r="H28" i="4"/>
  <c r="G28" i="4"/>
  <c r="F28" i="4"/>
  <c r="K21" i="4"/>
  <c r="J21" i="4"/>
  <c r="I21" i="4"/>
  <c r="H21" i="4"/>
  <c r="G21" i="4"/>
  <c r="K27" i="4"/>
  <c r="J27" i="4"/>
  <c r="I27" i="4"/>
  <c r="H27" i="4"/>
  <c r="G27" i="4"/>
  <c r="K31" i="4"/>
  <c r="J31" i="4"/>
  <c r="I31" i="4"/>
  <c r="H31" i="4"/>
  <c r="G31" i="4"/>
  <c r="F31" i="4"/>
  <c r="K33" i="4"/>
  <c r="J33" i="4"/>
  <c r="I33" i="4"/>
  <c r="H33" i="4"/>
  <c r="G33" i="4"/>
  <c r="F33" i="4"/>
  <c r="K44" i="4"/>
  <c r="J44" i="4"/>
  <c r="I44" i="4"/>
  <c r="H44" i="4"/>
  <c r="G44" i="4"/>
  <c r="F44" i="4"/>
  <c r="K25" i="4"/>
  <c r="J25" i="4"/>
  <c r="I25" i="4"/>
  <c r="H25" i="4"/>
  <c r="G25" i="4"/>
  <c r="K19" i="4"/>
  <c r="J19" i="4"/>
  <c r="I19" i="4"/>
  <c r="H19" i="4"/>
  <c r="G19" i="4"/>
  <c r="K213" i="4"/>
  <c r="J213" i="4"/>
  <c r="I213" i="4"/>
  <c r="H213" i="4"/>
  <c r="G213" i="4"/>
  <c r="F213" i="4"/>
  <c r="K179" i="4"/>
  <c r="J179" i="4"/>
  <c r="I179" i="4"/>
  <c r="H179" i="4"/>
  <c r="G179" i="4"/>
  <c r="K18" i="4"/>
  <c r="J18" i="4"/>
  <c r="I18" i="4"/>
  <c r="H18" i="4"/>
  <c r="G18" i="4"/>
  <c r="K17" i="4"/>
  <c r="J17" i="4"/>
  <c r="I17" i="4"/>
  <c r="H17" i="4"/>
  <c r="G17" i="4"/>
  <c r="K15" i="4"/>
  <c r="J15" i="4"/>
  <c r="I15" i="4"/>
  <c r="H15" i="4"/>
  <c r="G15" i="4"/>
  <c r="K20" i="4"/>
  <c r="J20" i="4"/>
  <c r="I20" i="4"/>
  <c r="H20" i="4"/>
  <c r="G20" i="4"/>
  <c r="K14" i="4"/>
  <c r="J14" i="4"/>
  <c r="I14" i="4"/>
  <c r="H14" i="4"/>
  <c r="G14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F227" i="4" l="1"/>
  <c r="F244" i="4"/>
  <c r="F222" i="4"/>
  <c r="F237" i="4"/>
  <c r="F247" i="4"/>
  <c r="F204" i="4"/>
  <c r="F202" i="4"/>
  <c r="F144" i="4"/>
  <c r="F203" i="4"/>
  <c r="F109" i="4"/>
  <c r="F250" i="4"/>
  <c r="F234" i="4"/>
  <c r="F236" i="4"/>
  <c r="F257" i="4"/>
  <c r="F245" i="4"/>
  <c r="F102" i="11"/>
  <c r="F101" i="11"/>
  <c r="F100" i="11"/>
  <c r="F103" i="11"/>
  <c r="F77" i="11"/>
  <c r="F175" i="9"/>
  <c r="F176" i="9"/>
  <c r="F178" i="9"/>
  <c r="F177" i="9"/>
  <c r="F135" i="9"/>
  <c r="F144" i="9"/>
  <c r="F146" i="9"/>
  <c r="F131" i="9"/>
  <c r="F124" i="9"/>
  <c r="F138" i="9"/>
  <c r="F224" i="4"/>
  <c r="F248" i="4"/>
  <c r="F198" i="4"/>
  <c r="F94" i="4"/>
  <c r="F239" i="4"/>
  <c r="F153" i="4"/>
  <c r="F206" i="4"/>
  <c r="F263" i="4"/>
  <c r="F256" i="4"/>
  <c r="F255" i="4"/>
  <c r="F259" i="4"/>
  <c r="F249" i="4"/>
  <c r="F241" i="4"/>
  <c r="F170" i="4"/>
  <c r="F119" i="4"/>
  <c r="F169" i="4"/>
  <c r="F175" i="4"/>
  <c r="F252" i="4"/>
  <c r="F242" i="4"/>
  <c r="F174" i="4"/>
  <c r="F233" i="4"/>
  <c r="F168" i="4"/>
  <c r="F205" i="4"/>
  <c r="F117" i="4"/>
  <c r="F80" i="4"/>
  <c r="F211" i="4"/>
  <c r="F232" i="4"/>
  <c r="F151" i="4"/>
  <c r="F221" i="4"/>
  <c r="F154" i="4"/>
  <c r="F220" i="4"/>
  <c r="F73" i="4"/>
  <c r="F79" i="4"/>
  <c r="F76" i="4"/>
  <c r="F72" i="4"/>
  <c r="F67" i="4"/>
  <c r="F77" i="4"/>
  <c r="F46" i="4"/>
  <c r="F193" i="4"/>
  <c r="F208" i="4"/>
  <c r="F66" i="4"/>
  <c r="F207" i="4"/>
  <c r="F142" i="4"/>
  <c r="F262" i="4"/>
  <c r="F87" i="4"/>
  <c r="F194" i="4"/>
  <c r="F214" i="4"/>
  <c r="F62" i="4"/>
  <c r="F124" i="4"/>
  <c r="F133" i="4"/>
  <c r="F137" i="4"/>
  <c r="F57" i="4"/>
  <c r="F210" i="4"/>
  <c r="F138" i="4"/>
  <c r="F86" i="4"/>
  <c r="F96" i="4"/>
  <c r="F181" i="4"/>
  <c r="F97" i="4"/>
  <c r="F95" i="4"/>
  <c r="F56" i="4"/>
  <c r="F49" i="4"/>
  <c r="F65" i="4"/>
  <c r="F50" i="4"/>
  <c r="F98" i="4"/>
  <c r="F58" i="4"/>
  <c r="F55" i="4"/>
  <c r="F106" i="4"/>
  <c r="F105" i="4"/>
  <c r="F51" i="4"/>
  <c r="F54" i="4"/>
  <c r="F122" i="4"/>
  <c r="F100" i="4"/>
  <c r="F129" i="4"/>
  <c r="F35" i="4"/>
  <c r="F38" i="4"/>
  <c r="F18" i="14"/>
  <c r="F20" i="14"/>
  <c r="F22" i="14"/>
  <c r="F24" i="14"/>
  <c r="F26" i="14"/>
  <c r="F27" i="14"/>
  <c r="F29" i="14"/>
  <c r="F32" i="14"/>
  <c r="F28" i="14"/>
  <c r="F25" i="14"/>
  <c r="F21" i="14"/>
  <c r="F31" i="14"/>
  <c r="F30" i="14"/>
  <c r="F23" i="14"/>
  <c r="F19" i="14"/>
  <c r="F33" i="14"/>
  <c r="F67" i="11"/>
  <c r="F73" i="11"/>
  <c r="F79" i="11"/>
  <c r="F98" i="11"/>
  <c r="F83" i="11"/>
  <c r="F88" i="11"/>
  <c r="F89" i="11"/>
  <c r="F58" i="11"/>
  <c r="F157" i="9"/>
  <c r="F109" i="9"/>
  <c r="F148" i="9"/>
  <c r="F161" i="9"/>
  <c r="F128" i="9"/>
  <c r="F111" i="9"/>
  <c r="F130" i="9"/>
  <c r="F141" i="9"/>
  <c r="F154" i="9"/>
  <c r="F136" i="9"/>
  <c r="F127" i="9"/>
  <c r="F123" i="9"/>
  <c r="F88" i="9"/>
  <c r="F149" i="9"/>
  <c r="F129" i="9"/>
  <c r="F126" i="9"/>
  <c r="F112" i="9"/>
  <c r="F23" i="9"/>
  <c r="F30" i="9"/>
  <c r="F107" i="9"/>
  <c r="F27" i="9"/>
  <c r="F52" i="4"/>
  <c r="F53" i="4"/>
  <c r="F42" i="4"/>
  <c r="F39" i="4"/>
  <c r="F59" i="4"/>
  <c r="F69" i="4"/>
  <c r="F130" i="4"/>
  <c r="F68" i="4"/>
  <c r="F60" i="4"/>
  <c r="F261" i="4"/>
  <c r="F70" i="4"/>
  <c r="F113" i="4"/>
  <c r="F90" i="4"/>
  <c r="F74" i="4"/>
  <c r="F161" i="4"/>
  <c r="F75" i="4"/>
  <c r="F64" i="4"/>
  <c r="F71" i="4"/>
  <c r="F146" i="4"/>
  <c r="F85" i="4"/>
  <c r="F192" i="4"/>
  <c r="F81" i="4"/>
  <c r="F112" i="4"/>
  <c r="F82" i="4"/>
  <c r="F84" i="4"/>
  <c r="F141" i="4"/>
  <c r="F183" i="4"/>
  <c r="F127" i="4"/>
  <c r="F190" i="4"/>
  <c r="F107" i="4"/>
  <c r="F225" i="4"/>
  <c r="F101" i="4"/>
  <c r="F92" i="4"/>
  <c r="F178" i="4"/>
  <c r="F180" i="4"/>
  <c r="F37" i="4"/>
  <c r="F47" i="4"/>
  <c r="F104" i="4"/>
  <c r="F260" i="4"/>
  <c r="F185" i="4"/>
  <c r="F111" i="4"/>
  <c r="F231" i="4"/>
  <c r="F89" i="4"/>
  <c r="F45" i="4"/>
  <c r="F158" i="4"/>
  <c r="F143" i="4"/>
  <c r="F163" i="4"/>
  <c r="F212" i="4"/>
  <c r="F215" i="4"/>
  <c r="F103" i="4"/>
  <c r="F223" i="4"/>
  <c r="F91" i="4"/>
  <c r="F156" i="4"/>
  <c r="F258" i="4"/>
  <c r="F159" i="4"/>
  <c r="F83" i="4"/>
  <c r="F229" i="4"/>
  <c r="F132" i="4"/>
  <c r="F125" i="4"/>
  <c r="F184" i="4"/>
  <c r="F123" i="4"/>
  <c r="F182" i="4"/>
  <c r="F102" i="4"/>
  <c r="F126" i="4"/>
  <c r="F217" i="4"/>
  <c r="F63" i="4"/>
  <c r="F188" i="4"/>
  <c r="F134" i="4"/>
  <c r="F147" i="4"/>
  <c r="F99" i="4"/>
  <c r="F88" i="4"/>
  <c r="F196" i="4"/>
  <c r="F108" i="4"/>
  <c r="F114" i="4"/>
  <c r="F110" i="4"/>
  <c r="F145" i="4"/>
  <c r="F216" i="4"/>
  <c r="F115" i="4"/>
  <c r="F150" i="4"/>
  <c r="F218" i="4"/>
  <c r="F200" i="4"/>
  <c r="F118" i="4"/>
  <c r="F139" i="4"/>
  <c r="F160" i="4"/>
  <c r="F157" i="4"/>
  <c r="F164" i="4"/>
  <c r="F162" i="4"/>
  <c r="F167" i="4"/>
  <c r="F166" i="4"/>
  <c r="J23" i="13"/>
  <c r="K23" i="13" s="1"/>
  <c r="F37" i="12"/>
  <c r="F43" i="12"/>
  <c r="F81" i="11"/>
  <c r="F93" i="11"/>
  <c r="F55" i="11"/>
  <c r="F23" i="11"/>
  <c r="F82" i="11"/>
  <c r="F57" i="11"/>
  <c r="F39" i="11"/>
  <c r="F167" i="9"/>
  <c r="F94" i="9"/>
  <c r="F162" i="9"/>
  <c r="F67" i="9"/>
  <c r="F81" i="9"/>
  <c r="F103" i="9"/>
  <c r="F139" i="9"/>
  <c r="F132" i="9"/>
  <c r="F65" i="9"/>
  <c r="F24" i="9"/>
  <c r="F45" i="9"/>
  <c r="F151" i="9"/>
  <c r="F173" i="9"/>
  <c r="F134" i="9"/>
  <c r="F165" i="9"/>
  <c r="F168" i="9"/>
  <c r="F95" i="9"/>
  <c r="F164" i="9"/>
  <c r="J14" i="10"/>
  <c r="K14" i="10" s="1"/>
  <c r="J20" i="10"/>
  <c r="K20" i="10" s="1"/>
  <c r="J15" i="15"/>
  <c r="K15" i="15" s="1"/>
  <c r="J17" i="15"/>
  <c r="K17" i="15" s="1"/>
  <c r="J19" i="15"/>
  <c r="K19" i="15" s="1"/>
  <c r="J21" i="15"/>
  <c r="K21" i="15" s="1"/>
  <c r="J23" i="15"/>
  <c r="K23" i="15" s="1"/>
  <c r="F128" i="4"/>
  <c r="F187" i="4"/>
  <c r="F235" i="4"/>
  <c r="F246" i="4"/>
  <c r="F186" i="4"/>
  <c r="F155" i="4"/>
  <c r="F238" i="4"/>
  <c r="F165" i="4"/>
  <c r="F173" i="4"/>
  <c r="J18" i="10"/>
  <c r="K18" i="10" s="1"/>
  <c r="F115" i="9"/>
  <c r="F78" i="9"/>
  <c r="F110" i="9"/>
  <c r="F96" i="9"/>
  <c r="F152" i="9"/>
  <c r="F169" i="9"/>
  <c r="F92" i="9"/>
  <c r="F116" i="9"/>
  <c r="F171" i="9"/>
  <c r="F174" i="9"/>
  <c r="J16" i="13"/>
  <c r="K16" i="13" s="1"/>
  <c r="A65" i="17"/>
  <c r="F30" i="4" s="1"/>
  <c r="F116" i="4"/>
  <c r="F131" i="4"/>
  <c r="F152" i="4"/>
  <c r="F197" i="4"/>
  <c r="F253" i="4"/>
  <c r="F189" i="4"/>
  <c r="F135" i="4"/>
  <c r="F254" i="4"/>
  <c r="F251" i="4"/>
  <c r="F191" i="4"/>
  <c r="F177" i="4"/>
  <c r="F61" i="4"/>
  <c r="F199" i="4"/>
  <c r="F240" i="4"/>
  <c r="F148" i="4"/>
  <c r="F78" i="4"/>
  <c r="F195" i="4"/>
  <c r="F226" i="4"/>
  <c r="F201" i="4"/>
  <c r="F140" i="4"/>
  <c r="F172" i="4"/>
  <c r="F176" i="4"/>
  <c r="F93" i="4"/>
  <c r="F209" i="4"/>
  <c r="F171" i="4"/>
  <c r="F230" i="4"/>
  <c r="F48" i="4"/>
  <c r="F136" i="4"/>
  <c r="J94" i="11"/>
  <c r="K94" i="11" s="1"/>
  <c r="J29" i="14"/>
  <c r="K29" i="14" s="1"/>
  <c r="J36" i="11"/>
  <c r="K36" i="11" s="1"/>
  <c r="J97" i="11"/>
  <c r="K97" i="11" s="1"/>
  <c r="J66" i="11"/>
  <c r="K66" i="11" s="1"/>
  <c r="J142" i="9"/>
  <c r="K142" i="9" s="1"/>
  <c r="J16" i="9"/>
  <c r="K16" i="9" s="1"/>
  <c r="J97" i="9"/>
  <c r="K97" i="9" s="1"/>
  <c r="J87" i="9"/>
  <c r="K87" i="9" s="1"/>
  <c r="J74" i="9"/>
  <c r="K74" i="9" s="1"/>
  <c r="J14" i="18"/>
  <c r="K14" i="18" s="1"/>
  <c r="J15" i="18"/>
  <c r="K15" i="18" s="1"/>
  <c r="J23" i="18"/>
  <c r="K23" i="18" s="1"/>
  <c r="L19" i="7"/>
  <c r="M19" i="7" s="1"/>
  <c r="L17" i="7"/>
  <c r="M17" i="7" s="1"/>
  <c r="L18" i="7"/>
  <c r="M18" i="7" s="1"/>
  <c r="J15" i="13"/>
  <c r="K15" i="13" s="1"/>
  <c r="J14" i="15"/>
  <c r="K14" i="15" s="1"/>
  <c r="J16" i="15"/>
  <c r="K16" i="15" s="1"/>
  <c r="J18" i="15"/>
  <c r="K18" i="15" s="1"/>
  <c r="J20" i="15"/>
  <c r="K20" i="15" s="1"/>
  <c r="J22" i="15"/>
  <c r="K22" i="15" s="1"/>
  <c r="C65" i="17"/>
  <c r="C66" i="17" s="1"/>
  <c r="C67" i="17" s="1"/>
  <c r="C68" i="17" s="1"/>
  <c r="C69" i="17" s="1"/>
  <c r="C70" i="17" s="1"/>
  <c r="C71" i="17" s="1"/>
  <c r="C72" i="17" s="1"/>
  <c r="C73" i="17" s="1"/>
  <c r="C74" i="17" s="1"/>
  <c r="C75" i="17" s="1"/>
  <c r="C76" i="17" s="1"/>
  <c r="C77" i="17" s="1"/>
  <c r="C78" i="17" s="1"/>
  <c r="C79" i="17" s="1"/>
  <c r="C80" i="17" s="1"/>
  <c r="C81" i="17" s="1"/>
  <c r="C82" i="17" s="1"/>
  <c r="C83" i="17" s="1"/>
  <c r="C84" i="17" s="1"/>
  <c r="C85" i="17" s="1"/>
  <c r="C86" i="17" s="1"/>
  <c r="C87" i="17" s="1"/>
  <c r="C88" i="17" s="1"/>
  <c r="C89" i="17" s="1"/>
  <c r="C90" i="17" s="1"/>
  <c r="C91" i="17" s="1"/>
  <c r="C92" i="17" s="1"/>
  <c r="C93" i="17" s="1"/>
  <c r="C94" i="17" s="1"/>
  <c r="C95" i="17" s="1"/>
  <c r="C96" i="17" s="1"/>
  <c r="C97" i="17" s="1"/>
  <c r="C98" i="17" s="1"/>
  <c r="C99" i="17" s="1"/>
  <c r="C100" i="17" s="1"/>
  <c r="C101" i="17" s="1"/>
  <c r="C102" i="17" s="1"/>
  <c r="F14" i="5"/>
  <c r="F15" i="5"/>
  <c r="F18" i="5"/>
  <c r="F19" i="5"/>
  <c r="F17" i="5"/>
  <c r="F26" i="5"/>
  <c r="F27" i="5"/>
  <c r="F24" i="5"/>
  <c r="F16" i="5"/>
  <c r="F20" i="5"/>
  <c r="F25" i="5"/>
  <c r="F21" i="5"/>
  <c r="F23" i="5"/>
  <c r="F22" i="5"/>
  <c r="F28" i="5"/>
  <c r="K65" i="17"/>
  <c r="K66" i="17" s="1"/>
  <c r="K67" i="17" s="1"/>
  <c r="K68" i="17" s="1"/>
  <c r="K69" i="17" s="1"/>
  <c r="K70" i="17" s="1"/>
  <c r="K71" i="17" s="1"/>
  <c r="K72" i="17" s="1"/>
  <c r="K73" i="17" s="1"/>
  <c r="K74" i="17" s="1"/>
  <c r="K75" i="17" s="1"/>
  <c r="K76" i="17" s="1"/>
  <c r="K77" i="17" s="1"/>
  <c r="K78" i="17" s="1"/>
  <c r="K79" i="17" s="1"/>
  <c r="K80" i="17" s="1"/>
  <c r="K81" i="17" s="1"/>
  <c r="K82" i="17" s="1"/>
  <c r="K83" i="17" s="1"/>
  <c r="K84" i="17" s="1"/>
  <c r="K85" i="17" s="1"/>
  <c r="K86" i="17" s="1"/>
  <c r="K87" i="17" s="1"/>
  <c r="K88" i="17" s="1"/>
  <c r="K89" i="17" s="1"/>
  <c r="K90" i="17" s="1"/>
  <c r="K91" i="17" s="1"/>
  <c r="K92" i="17" s="1"/>
  <c r="K93" i="17" s="1"/>
  <c r="K94" i="17" s="1"/>
  <c r="K95" i="17" s="1"/>
  <c r="K96" i="17" s="1"/>
  <c r="K97" i="17" s="1"/>
  <c r="K98" i="17" s="1"/>
  <c r="K99" i="17" s="1"/>
  <c r="K100" i="17" s="1"/>
  <c r="K101" i="17" s="1"/>
  <c r="K102" i="17" s="1"/>
  <c r="F14" i="13"/>
  <c r="O65" i="17"/>
  <c r="O66" i="17" s="1"/>
  <c r="O67" i="17" s="1"/>
  <c r="O68" i="17" s="1"/>
  <c r="O69" i="17" s="1"/>
  <c r="O70" i="17" s="1"/>
  <c r="O71" i="17" s="1"/>
  <c r="O72" i="17" s="1"/>
  <c r="O73" i="17" s="1"/>
  <c r="O74" i="17" s="1"/>
  <c r="O75" i="17" s="1"/>
  <c r="O76" i="17" s="1"/>
  <c r="O77" i="17" s="1"/>
  <c r="O78" i="17" s="1"/>
  <c r="O79" i="17" s="1"/>
  <c r="O80" i="17" s="1"/>
  <c r="O81" i="17" s="1"/>
  <c r="O82" i="17" s="1"/>
  <c r="O83" i="17" s="1"/>
  <c r="O84" i="17" s="1"/>
  <c r="O85" i="17" s="1"/>
  <c r="O86" i="17" s="1"/>
  <c r="O87" i="17" s="1"/>
  <c r="O88" i="17" s="1"/>
  <c r="O89" i="17" s="1"/>
  <c r="O90" i="17" s="1"/>
  <c r="O91" i="17" s="1"/>
  <c r="O92" i="17" s="1"/>
  <c r="O93" i="17" s="1"/>
  <c r="O94" i="17" s="1"/>
  <c r="O95" i="17" s="1"/>
  <c r="O96" i="17" s="1"/>
  <c r="O97" i="17" s="1"/>
  <c r="O98" i="17" s="1"/>
  <c r="O99" i="17" s="1"/>
  <c r="O100" i="17" s="1"/>
  <c r="O101" i="17" s="1"/>
  <c r="O102" i="17" s="1"/>
  <c r="F15" i="15"/>
  <c r="F17" i="15"/>
  <c r="F19" i="15"/>
  <c r="F21" i="15"/>
  <c r="F23" i="15"/>
  <c r="F16" i="15"/>
  <c r="F20" i="15"/>
  <c r="F14" i="15"/>
  <c r="F18" i="15"/>
  <c r="F22" i="15"/>
  <c r="S65" i="17"/>
  <c r="S66" i="17" s="1"/>
  <c r="S67" i="17" s="1"/>
  <c r="S68" i="17" s="1"/>
  <c r="S69" i="17" s="1"/>
  <c r="S70" i="17" s="1"/>
  <c r="S71" i="17" s="1"/>
  <c r="S72" i="17" s="1"/>
  <c r="S73" i="17" s="1"/>
  <c r="S74" i="17" s="1"/>
  <c r="S75" i="17" s="1"/>
  <c r="S76" i="17" s="1"/>
  <c r="S77" i="17" s="1"/>
  <c r="S78" i="17" s="1"/>
  <c r="S79" i="17" s="1"/>
  <c r="S80" i="17" s="1"/>
  <c r="S81" i="17" s="1"/>
  <c r="S82" i="17" s="1"/>
  <c r="S83" i="17" s="1"/>
  <c r="S84" i="17" s="1"/>
  <c r="S85" i="17" s="1"/>
  <c r="S86" i="17" s="1"/>
  <c r="S87" i="17" s="1"/>
  <c r="S88" i="17" s="1"/>
  <c r="S89" i="17" s="1"/>
  <c r="S90" i="17" s="1"/>
  <c r="S91" i="17" s="1"/>
  <c r="S92" i="17" s="1"/>
  <c r="S93" i="17" s="1"/>
  <c r="S94" i="17" s="1"/>
  <c r="S95" i="17" s="1"/>
  <c r="S96" i="17" s="1"/>
  <c r="S97" i="17" s="1"/>
  <c r="S98" i="17" s="1"/>
  <c r="S99" i="17" s="1"/>
  <c r="S100" i="17" s="1"/>
  <c r="S101" i="17" s="1"/>
  <c r="S102" i="17" s="1"/>
  <c r="F16" i="16"/>
  <c r="F17" i="16"/>
  <c r="F19" i="16"/>
  <c r="F21" i="16"/>
  <c r="F23" i="16"/>
  <c r="F15" i="16"/>
  <c r="F18" i="16"/>
  <c r="F20" i="16"/>
  <c r="F22" i="16"/>
  <c r="F14" i="16"/>
  <c r="W65" i="17"/>
  <c r="W66" i="17" s="1"/>
  <c r="W67" i="17" s="1"/>
  <c r="W68" i="17" s="1"/>
  <c r="W69" i="17" s="1"/>
  <c r="W70" i="17" s="1"/>
  <c r="W71" i="17" s="1"/>
  <c r="W72" i="17" s="1"/>
  <c r="W73" i="17" s="1"/>
  <c r="W74" i="17" s="1"/>
  <c r="W75" i="17" s="1"/>
  <c r="W76" i="17" s="1"/>
  <c r="W77" i="17" s="1"/>
  <c r="W78" i="17" s="1"/>
  <c r="W79" i="17" s="1"/>
  <c r="W80" i="17" s="1"/>
  <c r="W81" i="17" s="1"/>
  <c r="W82" i="17" s="1"/>
  <c r="W83" i="17" s="1"/>
  <c r="W84" i="17" s="1"/>
  <c r="W85" i="17" s="1"/>
  <c r="W86" i="17" s="1"/>
  <c r="W87" i="17" s="1"/>
  <c r="W88" i="17" s="1"/>
  <c r="W89" i="17" s="1"/>
  <c r="W90" i="17" s="1"/>
  <c r="W91" i="17" s="1"/>
  <c r="W92" i="17" s="1"/>
  <c r="W93" i="17" s="1"/>
  <c r="W94" i="17" s="1"/>
  <c r="W95" i="17" s="1"/>
  <c r="W96" i="17" s="1"/>
  <c r="W97" i="17" s="1"/>
  <c r="W98" i="17" s="1"/>
  <c r="W99" i="17" s="1"/>
  <c r="W100" i="17" s="1"/>
  <c r="W101" i="17" s="1"/>
  <c r="W102" i="17" s="1"/>
  <c r="F15" i="10"/>
  <c r="F18" i="10"/>
  <c r="F20" i="10"/>
  <c r="F22" i="10"/>
  <c r="F14" i="10"/>
  <c r="F19" i="10"/>
  <c r="F23" i="10"/>
  <c r="F17" i="10"/>
  <c r="F16" i="10"/>
  <c r="F21" i="10"/>
  <c r="AA65" i="17"/>
  <c r="AA66" i="17" s="1"/>
  <c r="AA67" i="17" s="1"/>
  <c r="AA68" i="17" s="1"/>
  <c r="AA69" i="17" s="1"/>
  <c r="AA70" i="17" s="1"/>
  <c r="AA71" i="17" s="1"/>
  <c r="AA72" i="17" s="1"/>
  <c r="AA73" i="17" s="1"/>
  <c r="AA74" i="17" s="1"/>
  <c r="AA75" i="17" s="1"/>
  <c r="AA76" i="17" s="1"/>
  <c r="AA77" i="17" s="1"/>
  <c r="AA78" i="17" s="1"/>
  <c r="AA79" i="17" s="1"/>
  <c r="AA80" i="17" s="1"/>
  <c r="AA81" i="17" s="1"/>
  <c r="AA82" i="17" s="1"/>
  <c r="AA83" i="17" s="1"/>
  <c r="AA84" i="17" s="1"/>
  <c r="AA85" i="17" s="1"/>
  <c r="AA86" i="17" s="1"/>
  <c r="AA87" i="17" s="1"/>
  <c r="AA88" i="17" s="1"/>
  <c r="AA89" i="17" s="1"/>
  <c r="AA90" i="17" s="1"/>
  <c r="AA91" i="17" s="1"/>
  <c r="AA92" i="17" s="1"/>
  <c r="AA93" i="17" s="1"/>
  <c r="AA94" i="17" s="1"/>
  <c r="AA95" i="17" s="1"/>
  <c r="AA96" i="17" s="1"/>
  <c r="AA97" i="17" s="1"/>
  <c r="AA98" i="17" s="1"/>
  <c r="AA99" i="17" s="1"/>
  <c r="AA100" i="17" s="1"/>
  <c r="AA101" i="17" s="1"/>
  <c r="AA102" i="17" s="1"/>
  <c r="F15" i="18"/>
  <c r="F17" i="18"/>
  <c r="F19" i="18"/>
  <c r="F21" i="18"/>
  <c r="F23" i="18"/>
  <c r="F16" i="18"/>
  <c r="F20" i="18"/>
  <c r="F14" i="18"/>
  <c r="F18" i="18"/>
  <c r="F22" i="18"/>
  <c r="J170" i="9"/>
  <c r="K170" i="9" s="1"/>
  <c r="J93" i="9"/>
  <c r="K93" i="9" s="1"/>
  <c r="J17" i="10"/>
  <c r="K17" i="10" s="1"/>
  <c r="J19" i="10"/>
  <c r="K19" i="10" s="1"/>
  <c r="J21" i="10"/>
  <c r="K21" i="10" s="1"/>
  <c r="J23" i="10"/>
  <c r="K23" i="10" s="1"/>
  <c r="I65" i="17"/>
  <c r="I66" i="17" s="1"/>
  <c r="I67" i="17" s="1"/>
  <c r="I68" i="17" s="1"/>
  <c r="I69" i="17" s="1"/>
  <c r="I70" i="17" s="1"/>
  <c r="I71" i="17" s="1"/>
  <c r="I72" i="17" s="1"/>
  <c r="I73" i="17" s="1"/>
  <c r="I74" i="17" s="1"/>
  <c r="I75" i="17" s="1"/>
  <c r="I76" i="17" s="1"/>
  <c r="I77" i="17" s="1"/>
  <c r="I78" i="17" s="1"/>
  <c r="I79" i="17" s="1"/>
  <c r="I80" i="17" s="1"/>
  <c r="I81" i="17" s="1"/>
  <c r="I82" i="17" s="1"/>
  <c r="I83" i="17" s="1"/>
  <c r="I84" i="17" s="1"/>
  <c r="I85" i="17" s="1"/>
  <c r="I86" i="17" s="1"/>
  <c r="I87" i="17" s="1"/>
  <c r="I88" i="17" s="1"/>
  <c r="I89" i="17" s="1"/>
  <c r="I90" i="17" s="1"/>
  <c r="I91" i="17" s="1"/>
  <c r="I92" i="17" s="1"/>
  <c r="I93" i="17" s="1"/>
  <c r="I94" i="17" s="1"/>
  <c r="I95" i="17" s="1"/>
  <c r="I96" i="17" s="1"/>
  <c r="I97" i="17" s="1"/>
  <c r="I98" i="17" s="1"/>
  <c r="I99" i="17" s="1"/>
  <c r="I100" i="17" s="1"/>
  <c r="I101" i="17" s="1"/>
  <c r="I102" i="17" s="1"/>
  <c r="F41" i="12"/>
  <c r="F15" i="12"/>
  <c r="F40" i="12"/>
  <c r="F24" i="12"/>
  <c r="F36" i="12"/>
  <c r="F35" i="12"/>
  <c r="F23" i="12"/>
  <c r="F25" i="12"/>
  <c r="F28" i="12"/>
  <c r="F16" i="12"/>
  <c r="F39" i="12"/>
  <c r="F30" i="12"/>
  <c r="F22" i="12"/>
  <c r="F20" i="12"/>
  <c r="F42" i="12"/>
  <c r="F32" i="12"/>
  <c r="F38" i="12"/>
  <c r="M65" i="17"/>
  <c r="M66" i="17" s="1"/>
  <c r="M67" i="17" s="1"/>
  <c r="M68" i="17" s="1"/>
  <c r="M69" i="17" s="1"/>
  <c r="M70" i="17" s="1"/>
  <c r="M71" i="17" s="1"/>
  <c r="M72" i="17" s="1"/>
  <c r="M73" i="17" s="1"/>
  <c r="M74" i="17" s="1"/>
  <c r="M75" i="17" s="1"/>
  <c r="M76" i="17" s="1"/>
  <c r="M77" i="17" s="1"/>
  <c r="M78" i="17" s="1"/>
  <c r="M79" i="17" s="1"/>
  <c r="M80" i="17" s="1"/>
  <c r="M81" i="17" s="1"/>
  <c r="M82" i="17" s="1"/>
  <c r="M83" i="17" s="1"/>
  <c r="M84" i="17" s="1"/>
  <c r="M85" i="17" s="1"/>
  <c r="M86" i="17" s="1"/>
  <c r="M87" i="17" s="1"/>
  <c r="M88" i="17" s="1"/>
  <c r="M89" i="17" s="1"/>
  <c r="M90" i="17" s="1"/>
  <c r="M91" i="17" s="1"/>
  <c r="M92" i="17" s="1"/>
  <c r="M93" i="17" s="1"/>
  <c r="M94" i="17" s="1"/>
  <c r="M95" i="17" s="1"/>
  <c r="M96" i="17" s="1"/>
  <c r="M97" i="17" s="1"/>
  <c r="M98" i="17" s="1"/>
  <c r="M99" i="17" s="1"/>
  <c r="M100" i="17" s="1"/>
  <c r="M101" i="17" s="1"/>
  <c r="M102" i="17" s="1"/>
  <c r="F17" i="14"/>
  <c r="F14" i="14"/>
  <c r="Q65" i="17"/>
  <c r="Q66" i="17" s="1"/>
  <c r="Q67" i="17" s="1"/>
  <c r="Q68" i="17" s="1"/>
  <c r="Q69" i="17" s="1"/>
  <c r="Q70" i="17" s="1"/>
  <c r="Q71" i="17" s="1"/>
  <c r="Q72" i="17" s="1"/>
  <c r="Q73" i="17" s="1"/>
  <c r="Q74" i="17" s="1"/>
  <c r="Q75" i="17" s="1"/>
  <c r="Q76" i="17" s="1"/>
  <c r="Q77" i="17" s="1"/>
  <c r="Q78" i="17" s="1"/>
  <c r="Q79" i="17" s="1"/>
  <c r="Q80" i="17" s="1"/>
  <c r="Q81" i="17" s="1"/>
  <c r="Q82" i="17" s="1"/>
  <c r="Q83" i="17" s="1"/>
  <c r="Q84" i="17" s="1"/>
  <c r="Q85" i="17" s="1"/>
  <c r="Q86" i="17" s="1"/>
  <c r="Q87" i="17" s="1"/>
  <c r="Q88" i="17" s="1"/>
  <c r="Q89" i="17" s="1"/>
  <c r="Q90" i="17" s="1"/>
  <c r="Q91" i="17" s="1"/>
  <c r="Q92" i="17" s="1"/>
  <c r="Q93" i="17" s="1"/>
  <c r="Q94" i="17" s="1"/>
  <c r="Q95" i="17" s="1"/>
  <c r="Q96" i="17" s="1"/>
  <c r="Q97" i="17" s="1"/>
  <c r="Q98" i="17" s="1"/>
  <c r="Q99" i="17" s="1"/>
  <c r="Q100" i="17" s="1"/>
  <c r="Q101" i="17" s="1"/>
  <c r="Q102" i="17" s="1"/>
  <c r="F20" i="11"/>
  <c r="F25" i="11"/>
  <c r="F26" i="11"/>
  <c r="F27" i="11"/>
  <c r="F51" i="11"/>
  <c r="F29" i="11"/>
  <c r="F32" i="11"/>
  <c r="F38" i="11"/>
  <c r="F72" i="11"/>
  <c r="F28" i="11"/>
  <c r="F16" i="11"/>
  <c r="F76" i="11"/>
  <c r="F43" i="11"/>
  <c r="F75" i="11"/>
  <c r="F31" i="11"/>
  <c r="F35" i="11"/>
  <c r="F91" i="11"/>
  <c r="F36" i="11"/>
  <c r="F24" i="11"/>
  <c r="F47" i="11"/>
  <c r="F68" i="11"/>
  <c r="F50" i="11"/>
  <c r="F69" i="11"/>
  <c r="F80" i="11"/>
  <c r="F30" i="11"/>
  <c r="F48" i="11"/>
  <c r="F87" i="11"/>
  <c r="F94" i="11"/>
  <c r="F97" i="11"/>
  <c r="F66" i="11"/>
  <c r="F78" i="11"/>
  <c r="F96" i="11"/>
  <c r="F54" i="11"/>
  <c r="F19" i="11"/>
  <c r="F45" i="11"/>
  <c r="F33" i="11"/>
  <c r="F40" i="11"/>
  <c r="F61" i="11"/>
  <c r="F46" i="11"/>
  <c r="F86" i="11"/>
  <c r="F34" i="11"/>
  <c r="F63" i="11"/>
  <c r="F44" i="11"/>
  <c r="F65" i="11"/>
  <c r="F74" i="11"/>
  <c r="F53" i="11"/>
  <c r="F70" i="11"/>
  <c r="F84" i="11"/>
  <c r="F90" i="11"/>
  <c r="F99" i="11"/>
  <c r="F49" i="11"/>
  <c r="F85" i="11"/>
  <c r="F64" i="11"/>
  <c r="F52" i="11"/>
  <c r="F92" i="11"/>
  <c r="F95" i="11"/>
  <c r="F15" i="11"/>
  <c r="F71" i="11"/>
  <c r="F41" i="11"/>
  <c r="F42" i="11"/>
  <c r="F56" i="11"/>
  <c r="F59" i="11"/>
  <c r="F37" i="11"/>
  <c r="U65" i="17"/>
  <c r="U66" i="17" s="1"/>
  <c r="U67" i="17" s="1"/>
  <c r="U68" i="17" s="1"/>
  <c r="U69" i="17" s="1"/>
  <c r="U70" i="17" s="1"/>
  <c r="U71" i="17" s="1"/>
  <c r="U72" i="17" s="1"/>
  <c r="U73" i="17" s="1"/>
  <c r="U74" i="17" s="1"/>
  <c r="U75" i="17" s="1"/>
  <c r="U76" i="17" s="1"/>
  <c r="U77" i="17" s="1"/>
  <c r="U78" i="17" s="1"/>
  <c r="U79" i="17" s="1"/>
  <c r="U80" i="17" s="1"/>
  <c r="U81" i="17" s="1"/>
  <c r="U82" i="17" s="1"/>
  <c r="U83" i="17" s="1"/>
  <c r="U84" i="17" s="1"/>
  <c r="U85" i="17" s="1"/>
  <c r="U86" i="17" s="1"/>
  <c r="U87" i="17" s="1"/>
  <c r="U88" i="17" s="1"/>
  <c r="U89" i="17" s="1"/>
  <c r="U90" i="17" s="1"/>
  <c r="U91" i="17" s="1"/>
  <c r="U92" i="17" s="1"/>
  <c r="U93" i="17" s="1"/>
  <c r="U94" i="17" s="1"/>
  <c r="U95" i="17" s="1"/>
  <c r="U96" i="17" s="1"/>
  <c r="U97" i="17" s="1"/>
  <c r="U98" i="17" s="1"/>
  <c r="U99" i="17" s="1"/>
  <c r="U100" i="17" s="1"/>
  <c r="U101" i="17" s="1"/>
  <c r="U102" i="17" s="1"/>
  <c r="F17" i="9"/>
  <c r="F99" i="9"/>
  <c r="F100" i="9"/>
  <c r="F98" i="9"/>
  <c r="F19" i="9"/>
  <c r="F35" i="9"/>
  <c r="F72" i="9"/>
  <c r="F40" i="9"/>
  <c r="F70" i="9"/>
  <c r="F44" i="9"/>
  <c r="F46" i="9"/>
  <c r="F114" i="9"/>
  <c r="F84" i="9"/>
  <c r="F52" i="9"/>
  <c r="F33" i="9"/>
  <c r="F16" i="9"/>
  <c r="F39" i="9"/>
  <c r="F47" i="9"/>
  <c r="F120" i="9"/>
  <c r="F64" i="9"/>
  <c r="F106" i="9"/>
  <c r="F83" i="9"/>
  <c r="F80" i="9"/>
  <c r="F90" i="9"/>
  <c r="F60" i="9"/>
  <c r="F62" i="9"/>
  <c r="F156" i="9"/>
  <c r="F68" i="9"/>
  <c r="F113" i="9"/>
  <c r="F26" i="9"/>
  <c r="F150" i="9"/>
  <c r="F101" i="9"/>
  <c r="F125" i="9"/>
  <c r="F59" i="9"/>
  <c r="F122" i="9"/>
  <c r="F118" i="9"/>
  <c r="F104" i="9"/>
  <c r="F51" i="9"/>
  <c r="F137" i="9"/>
  <c r="F86" i="9"/>
  <c r="F158" i="9"/>
  <c r="F145" i="9"/>
  <c r="F142" i="9"/>
  <c r="F166" i="9"/>
  <c r="F140" i="9"/>
  <c r="F143" i="9"/>
  <c r="F147" i="9"/>
  <c r="F170" i="9"/>
  <c r="F37" i="9"/>
  <c r="F53" i="9"/>
  <c r="F66" i="9"/>
  <c r="F18" i="9"/>
  <c r="F20" i="9"/>
  <c r="F29" i="9"/>
  <c r="F71" i="9"/>
  <c r="F79" i="9"/>
  <c r="F43" i="9"/>
  <c r="F74" i="9"/>
  <c r="F77" i="9"/>
  <c r="F48" i="9"/>
  <c r="F56" i="9"/>
  <c r="F54" i="9"/>
  <c r="F85" i="9"/>
  <c r="F89" i="9"/>
  <c r="F36" i="9"/>
  <c r="F117" i="9"/>
  <c r="F73" i="9"/>
  <c r="F105" i="9"/>
  <c r="F32" i="9"/>
  <c r="F121" i="9"/>
  <c r="F119" i="9"/>
  <c r="F55" i="9"/>
  <c r="F82" i="9"/>
  <c r="F133" i="9"/>
  <c r="F91" i="9"/>
  <c r="F93" i="9"/>
  <c r="F155" i="9"/>
  <c r="F159" i="9"/>
  <c r="F163" i="9"/>
  <c r="F172" i="9"/>
  <c r="F34" i="9"/>
  <c r="F15" i="9"/>
  <c r="F25" i="9"/>
  <c r="F63" i="9"/>
  <c r="F21" i="9"/>
  <c r="F42" i="9"/>
  <c r="F31" i="9"/>
  <c r="F38" i="9"/>
  <c r="F49" i="9"/>
  <c r="F58" i="9"/>
  <c r="F102" i="9"/>
  <c r="F28" i="9"/>
  <c r="F41" i="9"/>
  <c r="F22" i="9"/>
  <c r="F57" i="9"/>
  <c r="F50" i="9"/>
  <c r="F69" i="9"/>
  <c r="F87" i="9"/>
  <c r="F97" i="9"/>
  <c r="F108" i="9"/>
  <c r="F76" i="9"/>
  <c r="F75" i="9"/>
  <c r="F153" i="9"/>
  <c r="F160" i="9"/>
  <c r="F61" i="9"/>
  <c r="F14" i="9"/>
  <c r="Y65" i="17"/>
  <c r="Y66" i="17" s="1"/>
  <c r="Y67" i="17" s="1"/>
  <c r="Y68" i="17" s="1"/>
  <c r="Y69" i="17" s="1"/>
  <c r="Y70" i="17" s="1"/>
  <c r="Y71" i="17" s="1"/>
  <c r="Y72" i="17" s="1"/>
  <c r="Y73" i="17" s="1"/>
  <c r="Y74" i="17" s="1"/>
  <c r="Y75" i="17" s="1"/>
  <c r="Y76" i="17" s="1"/>
  <c r="Y77" i="17" s="1"/>
  <c r="Y78" i="17" s="1"/>
  <c r="Y79" i="17" s="1"/>
  <c r="Y80" i="17" s="1"/>
  <c r="Y81" i="17" s="1"/>
  <c r="Y82" i="17" s="1"/>
  <c r="Y83" i="17" s="1"/>
  <c r="Y84" i="17" s="1"/>
  <c r="Y85" i="17" s="1"/>
  <c r="Y86" i="17" s="1"/>
  <c r="Y87" i="17" s="1"/>
  <c r="Y88" i="17" s="1"/>
  <c r="Y89" i="17" s="1"/>
  <c r="Y90" i="17" s="1"/>
  <c r="Y91" i="17" s="1"/>
  <c r="Y92" i="17" s="1"/>
  <c r="Y93" i="17" s="1"/>
  <c r="Y94" i="17" s="1"/>
  <c r="Y95" i="17" s="1"/>
  <c r="Y96" i="17" s="1"/>
  <c r="Y97" i="17" s="1"/>
  <c r="Y98" i="17" s="1"/>
  <c r="Y99" i="17" s="1"/>
  <c r="Y100" i="17" s="1"/>
  <c r="Y101" i="17" s="1"/>
  <c r="Y102" i="17" s="1"/>
  <c r="F14" i="8"/>
  <c r="F15" i="8"/>
  <c r="F19" i="8"/>
  <c r="F18" i="8"/>
  <c r="F17" i="8"/>
  <c r="F57" i="8"/>
  <c r="F26" i="8"/>
  <c r="F73" i="8"/>
  <c r="F20" i="8"/>
  <c r="F28" i="8"/>
  <c r="F36" i="8"/>
  <c r="F29" i="8"/>
  <c r="F44" i="8"/>
  <c r="F30" i="8"/>
  <c r="F35" i="8"/>
  <c r="F34" i="8"/>
  <c r="F37" i="8"/>
  <c r="F40" i="8"/>
  <c r="F56" i="8"/>
  <c r="F52" i="8"/>
  <c r="F54" i="8"/>
  <c r="F27" i="8"/>
  <c r="F58" i="8"/>
  <c r="F47" i="8"/>
  <c r="F16" i="8"/>
  <c r="F39" i="8"/>
  <c r="F21" i="8"/>
  <c r="F22" i="8"/>
  <c r="F24" i="8"/>
  <c r="F25" i="8"/>
  <c r="F31" i="8"/>
  <c r="F61" i="8"/>
  <c r="F51" i="8"/>
  <c r="F23" i="8"/>
  <c r="F48" i="8"/>
  <c r="F59" i="8"/>
  <c r="F55" i="8"/>
  <c r="F63" i="8"/>
  <c r="F68" i="8"/>
  <c r="F67" i="8"/>
  <c r="F53" i="8"/>
  <c r="F42" i="8"/>
  <c r="F66" i="8"/>
  <c r="F64" i="8"/>
  <c r="F65" i="8"/>
  <c r="F72" i="8"/>
  <c r="F33" i="8"/>
  <c r="F38" i="8"/>
  <c r="F46" i="8"/>
  <c r="F60" i="8"/>
  <c r="F69" i="8"/>
  <c r="F43" i="8"/>
  <c r="F41" i="8"/>
  <c r="F32" i="8"/>
  <c r="F50" i="8"/>
  <c r="F49" i="8"/>
  <c r="F71" i="8"/>
  <c r="F70" i="8"/>
  <c r="F45" i="8"/>
  <c r="J54" i="11"/>
  <c r="K54" i="11" s="1"/>
  <c r="L103" i="4"/>
  <c r="M103" i="4" s="1"/>
  <c r="L255" i="4"/>
  <c r="M255" i="4" s="1"/>
  <c r="J20" i="13"/>
  <c r="K20" i="13" s="1"/>
  <c r="J19" i="13"/>
  <c r="K19" i="13" s="1"/>
  <c r="J17" i="11"/>
  <c r="K17" i="11" s="1"/>
  <c r="J76" i="11"/>
  <c r="K76" i="11" s="1"/>
  <c r="J46" i="11"/>
  <c r="K46" i="11" s="1"/>
  <c r="J38" i="11"/>
  <c r="K38" i="11" s="1"/>
  <c r="J41" i="11"/>
  <c r="K41" i="11" s="1"/>
  <c r="J84" i="11"/>
  <c r="K84" i="11" s="1"/>
  <c r="J59" i="11"/>
  <c r="K59" i="11" s="1"/>
  <c r="J90" i="11"/>
  <c r="K90" i="11" s="1"/>
  <c r="J15" i="10"/>
  <c r="K15" i="10" s="1"/>
  <c r="J16" i="10"/>
  <c r="K16" i="10" s="1"/>
  <c r="J22" i="10"/>
  <c r="K22" i="10" s="1"/>
  <c r="J159" i="9"/>
  <c r="K159" i="9" s="1"/>
  <c r="J145" i="9"/>
  <c r="K145" i="9" s="1"/>
  <c r="J172" i="9"/>
  <c r="K172" i="9" s="1"/>
  <c r="J143" i="9"/>
  <c r="K143" i="9" s="1"/>
  <c r="J158" i="9"/>
  <c r="K158" i="9" s="1"/>
  <c r="J54" i="9"/>
  <c r="K54" i="9" s="1"/>
  <c r="J114" i="9"/>
  <c r="K114" i="9" s="1"/>
  <c r="L58" i="6"/>
  <c r="M58" i="6" s="1"/>
  <c r="L16" i="5"/>
  <c r="M16" i="5" s="1"/>
  <c r="L19" i="5"/>
  <c r="M19" i="5" s="1"/>
  <c r="L23" i="5"/>
  <c r="M23" i="5" s="1"/>
  <c r="L18" i="4"/>
  <c r="M18" i="4" s="1"/>
  <c r="L42" i="4"/>
  <c r="M42" i="4" s="1"/>
  <c r="L58" i="4"/>
  <c r="M58" i="4" s="1"/>
  <c r="L59" i="4"/>
  <c r="M59" i="4" s="1"/>
  <c r="L161" i="4"/>
  <c r="M161" i="4" s="1"/>
  <c r="L146" i="4"/>
  <c r="M146" i="4" s="1"/>
  <c r="L112" i="4"/>
  <c r="M112" i="4" s="1"/>
  <c r="L141" i="4"/>
  <c r="M141" i="4" s="1"/>
  <c r="L190" i="4"/>
  <c r="M190" i="4" s="1"/>
  <c r="L225" i="4"/>
  <c r="M225" i="4" s="1"/>
  <c r="L120" i="4"/>
  <c r="M120" i="4" s="1"/>
  <c r="L180" i="4"/>
  <c r="M180" i="4" s="1"/>
  <c r="L260" i="4"/>
  <c r="M260" i="4" s="1"/>
  <c r="L156" i="4"/>
  <c r="M156" i="4" s="1"/>
  <c r="L73" i="4"/>
  <c r="M73" i="4" s="1"/>
  <c r="L19" i="4"/>
  <c r="M19" i="4" s="1"/>
  <c r="L100" i="4"/>
  <c r="M100" i="4" s="1"/>
  <c r="L51" i="4"/>
  <c r="M51" i="4" s="1"/>
  <c r="L49" i="4"/>
  <c r="M49" i="4" s="1"/>
  <c r="L113" i="4"/>
  <c r="M113" i="4" s="1"/>
  <c r="L45" i="4"/>
  <c r="M45" i="4" s="1"/>
  <c r="L174" i="4"/>
  <c r="M174" i="4" s="1"/>
  <c r="L263" i="4"/>
  <c r="M263" i="4" s="1"/>
  <c r="L239" i="4"/>
  <c r="M239" i="4" s="1"/>
  <c r="L198" i="4"/>
  <c r="M198" i="4" s="1"/>
  <c r="L37" i="6"/>
  <c r="M37" i="6" s="1"/>
  <c r="L34" i="6"/>
  <c r="M34" i="6" s="1"/>
  <c r="J69" i="8"/>
  <c r="K69" i="8" s="1"/>
  <c r="J16" i="8"/>
  <c r="K16" i="8" s="1"/>
  <c r="J25" i="8"/>
  <c r="K25" i="8" s="1"/>
  <c r="L97" i="4"/>
  <c r="M97" i="4" s="1"/>
  <c r="J43" i="8"/>
  <c r="K43" i="8" s="1"/>
  <c r="J67" i="8"/>
  <c r="K67" i="8" s="1"/>
  <c r="J23" i="8"/>
  <c r="K23" i="8" s="1"/>
  <c r="J59" i="8"/>
  <c r="K59" i="8" s="1"/>
  <c r="J54" i="8"/>
  <c r="K54" i="8" s="1"/>
  <c r="J160" i="9"/>
  <c r="K160" i="9" s="1"/>
  <c r="J166" i="9"/>
  <c r="K166" i="9" s="1"/>
  <c r="J153" i="9"/>
  <c r="K153" i="9" s="1"/>
  <c r="J91" i="9"/>
  <c r="K91" i="9" s="1"/>
  <c r="J73" i="9"/>
  <c r="K73" i="9" s="1"/>
  <c r="J68" i="9"/>
  <c r="K68" i="9" s="1"/>
  <c r="J140" i="9"/>
  <c r="K140" i="9" s="1"/>
  <c r="J85" i="9"/>
  <c r="K85" i="9" s="1"/>
  <c r="J156" i="9"/>
  <c r="K156" i="9" s="1"/>
  <c r="J90" i="9"/>
  <c r="K90" i="9" s="1"/>
  <c r="J83" i="9"/>
  <c r="K83" i="9" s="1"/>
  <c r="J120" i="9"/>
  <c r="K120" i="9" s="1"/>
  <c r="J37" i="9"/>
  <c r="K37" i="9" s="1"/>
  <c r="J15" i="8"/>
  <c r="K15" i="8" s="1"/>
  <c r="J147" i="9"/>
  <c r="K147" i="9" s="1"/>
  <c r="J163" i="9"/>
  <c r="K163" i="9" s="1"/>
  <c r="J155" i="9"/>
  <c r="K155" i="9" s="1"/>
  <c r="J69" i="9"/>
  <c r="K69" i="9" s="1"/>
  <c r="J32" i="9"/>
  <c r="K32" i="9" s="1"/>
  <c r="J76" i="9"/>
  <c r="K76" i="9" s="1"/>
  <c r="J101" i="9"/>
  <c r="K101" i="9" s="1"/>
  <c r="J119" i="9"/>
  <c r="K119" i="9" s="1"/>
  <c r="J82" i="9"/>
  <c r="K82" i="9" s="1"/>
  <c r="J53" i="9"/>
  <c r="K53" i="9" s="1"/>
  <c r="J106" i="9"/>
  <c r="K106" i="9" s="1"/>
  <c r="J121" i="9"/>
  <c r="K121" i="9" s="1"/>
  <c r="J64" i="9"/>
  <c r="K64" i="9" s="1"/>
  <c r="J34" i="9"/>
  <c r="K34" i="9" s="1"/>
  <c r="J58" i="9"/>
  <c r="K58" i="9" s="1"/>
  <c r="J57" i="9"/>
  <c r="K57" i="9" s="1"/>
  <c r="J52" i="9"/>
  <c r="K52" i="9" s="1"/>
  <c r="J50" i="9"/>
  <c r="K50" i="9" s="1"/>
  <c r="J80" i="9"/>
  <c r="K80" i="9" s="1"/>
  <c r="J49" i="9"/>
  <c r="K49" i="9" s="1"/>
  <c r="J56" i="9"/>
  <c r="K56" i="9" s="1"/>
  <c r="J30" i="9"/>
  <c r="K30" i="9" s="1"/>
  <c r="J33" i="9"/>
  <c r="K33" i="9" s="1"/>
  <c r="J18" i="9"/>
  <c r="K18" i="9" s="1"/>
  <c r="J14" i="9"/>
  <c r="K14" i="9" s="1"/>
  <c r="J21" i="13"/>
  <c r="K21" i="13" s="1"/>
  <c r="J17" i="13"/>
  <c r="K17" i="13" s="1"/>
  <c r="J14" i="14"/>
  <c r="K14" i="14" s="1"/>
  <c r="J15" i="14"/>
  <c r="K15" i="14" s="1"/>
  <c r="J17" i="14"/>
  <c r="K17" i="14" s="1"/>
  <c r="J18" i="14"/>
  <c r="K18" i="14" s="1"/>
  <c r="J27" i="14"/>
  <c r="K27" i="14" s="1"/>
  <c r="J28" i="14"/>
  <c r="K28" i="14" s="1"/>
  <c r="J21" i="14"/>
  <c r="K21" i="14" s="1"/>
  <c r="J20" i="14"/>
  <c r="K20" i="14" s="1"/>
  <c r="J31" i="14"/>
  <c r="K31" i="14" s="1"/>
  <c r="J32" i="14"/>
  <c r="K32" i="14" s="1"/>
  <c r="J23" i="14"/>
  <c r="K23" i="14" s="1"/>
  <c r="J22" i="14"/>
  <c r="K22" i="14" s="1"/>
  <c r="J24" i="14"/>
  <c r="K24" i="14" s="1"/>
  <c r="J26" i="14"/>
  <c r="K26" i="14" s="1"/>
  <c r="J16" i="14"/>
  <c r="K16" i="14" s="1"/>
  <c r="J19" i="14"/>
  <c r="K19" i="14" s="1"/>
  <c r="J30" i="14"/>
  <c r="K30" i="14" s="1"/>
  <c r="J25" i="14"/>
  <c r="K25" i="14" s="1"/>
  <c r="J33" i="14"/>
  <c r="K33" i="14" s="1"/>
  <c r="J60" i="9"/>
  <c r="K60" i="9" s="1"/>
  <c r="J59" i="9"/>
  <c r="K59" i="9" s="1"/>
  <c r="J43" i="9"/>
  <c r="K43" i="9" s="1"/>
  <c r="J21" i="11"/>
  <c r="K21" i="11" s="1"/>
  <c r="J61" i="11"/>
  <c r="K61" i="11" s="1"/>
  <c r="J26" i="11"/>
  <c r="K26" i="11" s="1"/>
  <c r="J86" i="11"/>
  <c r="K86" i="11" s="1"/>
  <c r="J60" i="11"/>
  <c r="K60" i="11" s="1"/>
  <c r="J87" i="11"/>
  <c r="K87" i="11" s="1"/>
  <c r="J99" i="11"/>
  <c r="K99" i="11" s="1"/>
  <c r="J22" i="13"/>
  <c r="K22" i="13" s="1"/>
  <c r="J14" i="16"/>
  <c r="K14" i="16" s="1"/>
  <c r="J16" i="16"/>
  <c r="K16" i="16" s="1"/>
  <c r="J15" i="16"/>
  <c r="K15" i="16" s="1"/>
  <c r="J17" i="16"/>
  <c r="K17" i="16" s="1"/>
  <c r="J18" i="16"/>
  <c r="K18" i="16" s="1"/>
  <c r="J19" i="16"/>
  <c r="K19" i="16" s="1"/>
  <c r="J20" i="16"/>
  <c r="K20" i="16" s="1"/>
  <c r="J21" i="16"/>
  <c r="K21" i="16" s="1"/>
  <c r="J22" i="16"/>
  <c r="K22" i="16" s="1"/>
  <c r="J23" i="16"/>
  <c r="K23" i="16" s="1"/>
  <c r="J17" i="18"/>
  <c r="K17" i="18" s="1"/>
  <c r="J18" i="18"/>
  <c r="K18" i="18" s="1"/>
  <c r="J19" i="18"/>
  <c r="K19" i="18" s="1"/>
  <c r="J20" i="18"/>
  <c r="K20" i="18" s="1"/>
  <c r="J21" i="18"/>
  <c r="K21" i="18" s="1"/>
  <c r="J22" i="18"/>
  <c r="K22" i="18" s="1"/>
  <c r="L14" i="4"/>
  <c r="M14" i="4" s="1"/>
  <c r="J15" i="12"/>
  <c r="K15" i="12" s="1"/>
  <c r="J16" i="12"/>
  <c r="K16" i="12" s="1"/>
  <c r="J14" i="12"/>
  <c r="K14" i="12" s="1"/>
  <c r="J26" i="12"/>
  <c r="K26" i="12" s="1"/>
  <c r="J28" i="12"/>
  <c r="K28" i="12" s="1"/>
  <c r="J40" i="12"/>
  <c r="K40" i="12" s="1"/>
  <c r="J20" i="12"/>
  <c r="K20" i="12" s="1"/>
  <c r="J17" i="12"/>
  <c r="K17" i="12" s="1"/>
  <c r="J19" i="12"/>
  <c r="K19" i="12" s="1"/>
  <c r="J27" i="12"/>
  <c r="K27" i="12" s="1"/>
  <c r="J41" i="12"/>
  <c r="K41" i="12" s="1"/>
  <c r="J18" i="12"/>
  <c r="K18" i="12" s="1"/>
  <c r="J21" i="12"/>
  <c r="K21" i="12" s="1"/>
  <c r="J24" i="12"/>
  <c r="K24" i="12" s="1"/>
  <c r="J31" i="12"/>
  <c r="K31" i="12" s="1"/>
  <c r="J30" i="12"/>
  <c r="K30" i="12" s="1"/>
  <c r="J39" i="12"/>
  <c r="K39" i="12" s="1"/>
  <c r="J35" i="12"/>
  <c r="K35" i="12" s="1"/>
  <c r="J22" i="12"/>
  <c r="K22" i="12" s="1"/>
  <c r="J23" i="12"/>
  <c r="K23" i="12" s="1"/>
  <c r="J32" i="12"/>
  <c r="K32" i="12" s="1"/>
  <c r="J38" i="12"/>
  <c r="K38" i="12" s="1"/>
  <c r="J25" i="12"/>
  <c r="K25" i="12" s="1"/>
  <c r="J36" i="12"/>
  <c r="K36" i="12" s="1"/>
  <c r="J42" i="12"/>
  <c r="K42" i="12" s="1"/>
  <c r="J18" i="13"/>
  <c r="K18" i="13" s="1"/>
  <c r="J14" i="13"/>
  <c r="K14" i="13" s="1"/>
  <c r="J62" i="11"/>
  <c r="K62" i="11" s="1"/>
  <c r="J16" i="11"/>
  <c r="K16" i="11" s="1"/>
  <c r="J25" i="11"/>
  <c r="K25" i="11" s="1"/>
  <c r="J49" i="11"/>
  <c r="K49" i="11" s="1"/>
  <c r="J29" i="11"/>
  <c r="K29" i="11" s="1"/>
  <c r="J34" i="11"/>
  <c r="K34" i="11" s="1"/>
  <c r="J72" i="11"/>
  <c r="K72" i="11" s="1"/>
  <c r="J50" i="11"/>
  <c r="K50" i="11" s="1"/>
  <c r="J37" i="11"/>
  <c r="K37" i="11" s="1"/>
  <c r="J14" i="11"/>
  <c r="K14" i="11" s="1"/>
  <c r="J19" i="11"/>
  <c r="K19" i="11" s="1"/>
  <c r="J45" i="11"/>
  <c r="K45" i="11" s="1"/>
  <c r="J71" i="11"/>
  <c r="K71" i="11" s="1"/>
  <c r="J27" i="11"/>
  <c r="K27" i="11" s="1"/>
  <c r="J32" i="11"/>
  <c r="K32" i="11" s="1"/>
  <c r="J33" i="11"/>
  <c r="K33" i="11" s="1"/>
  <c r="J40" i="11"/>
  <c r="K40" i="11" s="1"/>
  <c r="J28" i="11"/>
  <c r="K28" i="11" s="1"/>
  <c r="J43" i="11"/>
  <c r="K43" i="11" s="1"/>
  <c r="J15" i="11"/>
  <c r="K15" i="11" s="1"/>
  <c r="J20" i="11"/>
  <c r="K20" i="11" s="1"/>
  <c r="J22" i="11"/>
  <c r="K22" i="11" s="1"/>
  <c r="J64" i="11"/>
  <c r="K64" i="11" s="1"/>
  <c r="J42" i="11"/>
  <c r="K42" i="11" s="1"/>
  <c r="J51" i="11"/>
  <c r="K51" i="11" s="1"/>
  <c r="J85" i="11"/>
  <c r="K85" i="11" s="1"/>
  <c r="J31" i="11"/>
  <c r="K31" i="11" s="1"/>
  <c r="J35" i="11"/>
  <c r="K35" i="11" s="1"/>
  <c r="J63" i="11"/>
  <c r="K63" i="11" s="1"/>
  <c r="J75" i="11"/>
  <c r="K75" i="11" s="1"/>
  <c r="J69" i="11"/>
  <c r="K69" i="11" s="1"/>
  <c r="J56" i="11"/>
  <c r="K56" i="11" s="1"/>
  <c r="J91" i="11"/>
  <c r="K91" i="11" s="1"/>
  <c r="J18" i="11"/>
  <c r="K18" i="11" s="1"/>
  <c r="J44" i="11"/>
  <c r="K44" i="11" s="1"/>
  <c r="J78" i="11"/>
  <c r="K78" i="11" s="1"/>
  <c r="J95" i="11"/>
  <c r="K95" i="11" s="1"/>
  <c r="J74" i="11"/>
  <c r="K74" i="11" s="1"/>
  <c r="J53" i="11"/>
  <c r="K53" i="11" s="1"/>
  <c r="J80" i="11"/>
  <c r="K80" i="11" s="1"/>
  <c r="J30" i="11"/>
  <c r="K30" i="11" s="1"/>
  <c r="J48" i="11"/>
  <c r="K48" i="11" s="1"/>
  <c r="J52" i="11"/>
  <c r="K52" i="11" s="1"/>
  <c r="J92" i="11"/>
  <c r="K92" i="11" s="1"/>
  <c r="J24" i="11"/>
  <c r="K24" i="11" s="1"/>
  <c r="J47" i="11"/>
  <c r="K47" i="11" s="1"/>
  <c r="J65" i="11"/>
  <c r="K65" i="11" s="1"/>
  <c r="J68" i="11"/>
  <c r="K68" i="11" s="1"/>
  <c r="J96" i="11"/>
  <c r="K96" i="11" s="1"/>
  <c r="J70" i="11"/>
  <c r="K70" i="11" s="1"/>
  <c r="J66" i="9"/>
  <c r="K66" i="9" s="1"/>
  <c r="J108" i="9"/>
  <c r="K108" i="9" s="1"/>
  <c r="J89" i="9"/>
  <c r="K89" i="9" s="1"/>
  <c r="J63" i="9"/>
  <c r="K63" i="9" s="1"/>
  <c r="J17" i="9"/>
  <c r="K17" i="9" s="1"/>
  <c r="J61" i="9"/>
  <c r="K61" i="9" s="1"/>
  <c r="J117" i="9"/>
  <c r="K117" i="9" s="1"/>
  <c r="J27" i="9"/>
  <c r="K27" i="9" s="1"/>
  <c r="J72" i="9"/>
  <c r="K72" i="9" s="1"/>
  <c r="J86" i="9"/>
  <c r="K86" i="9" s="1"/>
  <c r="J137" i="9"/>
  <c r="K137" i="9" s="1"/>
  <c r="J104" i="9"/>
  <c r="K104" i="9" s="1"/>
  <c r="J118" i="9"/>
  <c r="K118" i="9" s="1"/>
  <c r="J122" i="9"/>
  <c r="K122" i="9" s="1"/>
  <c r="J125" i="9"/>
  <c r="K125" i="9" s="1"/>
  <c r="J75" i="9"/>
  <c r="K75" i="9" s="1"/>
  <c r="J105" i="9"/>
  <c r="K105" i="9" s="1"/>
  <c r="J36" i="9"/>
  <c r="K36" i="9" s="1"/>
  <c r="J62" i="9"/>
  <c r="K62" i="9" s="1"/>
  <c r="J71" i="9"/>
  <c r="K71" i="9" s="1"/>
  <c r="J35" i="9"/>
  <c r="K35" i="9" s="1"/>
  <c r="J20" i="9"/>
  <c r="K20" i="9" s="1"/>
  <c r="J19" i="9"/>
  <c r="K19" i="9" s="1"/>
  <c r="J15" i="9"/>
  <c r="K15" i="9" s="1"/>
  <c r="J55" i="9"/>
  <c r="K55" i="9" s="1"/>
  <c r="J150" i="9"/>
  <c r="K150" i="9" s="1"/>
  <c r="J133" i="9"/>
  <c r="K133" i="9" s="1"/>
  <c r="J51" i="9"/>
  <c r="K51" i="9" s="1"/>
  <c r="J26" i="9"/>
  <c r="K26" i="9" s="1"/>
  <c r="J113" i="9"/>
  <c r="K113" i="9" s="1"/>
  <c r="J84" i="9"/>
  <c r="K84" i="9" s="1"/>
  <c r="J38" i="9"/>
  <c r="K38" i="9" s="1"/>
  <c r="J28" i="9"/>
  <c r="K28" i="9" s="1"/>
  <c r="J102" i="9"/>
  <c r="K102" i="9" s="1"/>
  <c r="J31" i="9"/>
  <c r="K31" i="9" s="1"/>
  <c r="J48" i="9"/>
  <c r="K48" i="9" s="1"/>
  <c r="J47" i="9"/>
  <c r="K47" i="9" s="1"/>
  <c r="J41" i="9"/>
  <c r="K41" i="9" s="1"/>
  <c r="J39" i="9"/>
  <c r="K39" i="9" s="1"/>
  <c r="J46" i="9"/>
  <c r="K46" i="9" s="1"/>
  <c r="J79" i="9"/>
  <c r="K79" i="9" s="1"/>
  <c r="J77" i="9"/>
  <c r="K77" i="9" s="1"/>
  <c r="J23" i="9"/>
  <c r="K23" i="9" s="1"/>
  <c r="J22" i="9"/>
  <c r="K22" i="9" s="1"/>
  <c r="J44" i="9"/>
  <c r="K44" i="9" s="1"/>
  <c r="J40" i="9"/>
  <c r="K40" i="9" s="1"/>
  <c r="J70" i="9"/>
  <c r="K70" i="9" s="1"/>
  <c r="J21" i="9"/>
  <c r="K21" i="9" s="1"/>
  <c r="J42" i="9"/>
  <c r="K42" i="9" s="1"/>
  <c r="J29" i="9"/>
  <c r="K29" i="9" s="1"/>
  <c r="J107" i="9"/>
  <c r="K107" i="9" s="1"/>
  <c r="J100" i="9"/>
  <c r="K100" i="9" s="1"/>
  <c r="J99" i="9"/>
  <c r="K99" i="9" s="1"/>
  <c r="J98" i="9"/>
  <c r="K98" i="9" s="1"/>
  <c r="J25" i="9"/>
  <c r="K25" i="9" s="1"/>
  <c r="J42" i="8"/>
  <c r="K42" i="8" s="1"/>
  <c r="J41" i="8"/>
  <c r="K41" i="8" s="1"/>
  <c r="J53" i="8"/>
  <c r="K53" i="8" s="1"/>
  <c r="J55" i="8"/>
  <c r="K55" i="8" s="1"/>
  <c r="J46" i="8"/>
  <c r="K46" i="8" s="1"/>
  <c r="J48" i="8"/>
  <c r="K48" i="8" s="1"/>
  <c r="J44" i="8"/>
  <c r="K44" i="8" s="1"/>
  <c r="J29" i="8"/>
  <c r="K29" i="8" s="1"/>
  <c r="J27" i="8"/>
  <c r="K27" i="8" s="1"/>
  <c r="J21" i="8"/>
  <c r="K21" i="8" s="1"/>
  <c r="J38" i="8"/>
  <c r="K38" i="8" s="1"/>
  <c r="J72" i="8"/>
  <c r="K72" i="8" s="1"/>
  <c r="J49" i="8"/>
  <c r="K49" i="8" s="1"/>
  <c r="J50" i="8"/>
  <c r="K50" i="8" s="1"/>
  <c r="J64" i="8"/>
  <c r="K64" i="8" s="1"/>
  <c r="J60" i="8"/>
  <c r="K60" i="8" s="1"/>
  <c r="J68" i="8"/>
  <c r="K68" i="8" s="1"/>
  <c r="J34" i="8"/>
  <c r="K34" i="8" s="1"/>
  <c r="J28" i="8"/>
  <c r="K28" i="8" s="1"/>
  <c r="J58" i="8"/>
  <c r="K58" i="8" s="1"/>
  <c r="J52" i="8"/>
  <c r="K52" i="8" s="1"/>
  <c r="J14" i="8"/>
  <c r="K14" i="8" s="1"/>
  <c r="J45" i="8"/>
  <c r="K45" i="8" s="1"/>
  <c r="J70" i="8"/>
  <c r="K70" i="8" s="1"/>
  <c r="J32" i="8"/>
  <c r="K32" i="8" s="1"/>
  <c r="J66" i="8"/>
  <c r="K66" i="8" s="1"/>
  <c r="J63" i="8"/>
  <c r="K63" i="8" s="1"/>
  <c r="J35" i="8"/>
  <c r="K35" i="8" s="1"/>
  <c r="J30" i="8"/>
  <c r="K30" i="8" s="1"/>
  <c r="J22" i="8"/>
  <c r="K22" i="8" s="1"/>
  <c r="J19" i="8"/>
  <c r="K19" i="8" s="1"/>
  <c r="J39" i="8"/>
  <c r="K39" i="8" s="1"/>
  <c r="J33" i="8"/>
  <c r="K33" i="8" s="1"/>
  <c r="J71" i="8"/>
  <c r="K71" i="8" s="1"/>
  <c r="J65" i="8"/>
  <c r="K65" i="8" s="1"/>
  <c r="J56" i="8"/>
  <c r="K56" i="8" s="1"/>
  <c r="J40" i="8"/>
  <c r="K40" i="8" s="1"/>
  <c r="J37" i="8"/>
  <c r="K37" i="8" s="1"/>
  <c r="J51" i="8"/>
  <c r="K51" i="8" s="1"/>
  <c r="J61" i="8"/>
  <c r="K61" i="8" s="1"/>
  <c r="J47" i="8"/>
  <c r="K47" i="8" s="1"/>
  <c r="J31" i="8"/>
  <c r="K31" i="8" s="1"/>
  <c r="J36" i="8"/>
  <c r="K36" i="8" s="1"/>
  <c r="J24" i="8"/>
  <c r="K24" i="8" s="1"/>
  <c r="J20" i="8"/>
  <c r="K20" i="8" s="1"/>
  <c r="J73" i="8"/>
  <c r="K73" i="8" s="1"/>
  <c r="J26" i="8"/>
  <c r="K26" i="8" s="1"/>
  <c r="J57" i="8"/>
  <c r="K57" i="8" s="1"/>
  <c r="J17" i="8"/>
  <c r="K17" i="8" s="1"/>
  <c r="J18" i="8"/>
  <c r="K18" i="8" s="1"/>
  <c r="L14" i="7"/>
  <c r="M14" i="7" s="1"/>
  <c r="L21" i="7"/>
  <c r="M21" i="7" s="1"/>
  <c r="L22" i="7"/>
  <c r="M22" i="7" s="1"/>
  <c r="L16" i="7"/>
  <c r="M16" i="7" s="1"/>
  <c r="L15" i="7"/>
  <c r="M15" i="7" s="1"/>
  <c r="L20" i="7"/>
  <c r="M20" i="7" s="1"/>
  <c r="L15" i="5"/>
  <c r="M15" i="5" s="1"/>
  <c r="L25" i="5"/>
  <c r="M25" i="5" s="1"/>
  <c r="L26" i="5"/>
  <c r="M26" i="5" s="1"/>
  <c r="L28" i="5"/>
  <c r="M28" i="5" s="1"/>
  <c r="L24" i="5"/>
  <c r="M24" i="5" s="1"/>
  <c r="L18" i="5"/>
  <c r="M18" i="5" s="1"/>
  <c r="L21" i="5"/>
  <c r="M21" i="5" s="1"/>
  <c r="L27" i="5"/>
  <c r="M27" i="5" s="1"/>
  <c r="L14" i="5"/>
  <c r="M14" i="5" s="1"/>
  <c r="L20" i="5"/>
  <c r="M20" i="5" s="1"/>
  <c r="L17" i="5"/>
  <c r="M17" i="5" s="1"/>
  <c r="L22" i="5"/>
  <c r="M22" i="5" s="1"/>
  <c r="L45" i="6"/>
  <c r="M45" i="6" s="1"/>
  <c r="L21" i="6"/>
  <c r="M21" i="6" s="1"/>
  <c r="L42" i="6"/>
  <c r="M42" i="6" s="1"/>
  <c r="L39" i="6"/>
  <c r="M39" i="6" s="1"/>
  <c r="L44" i="6"/>
  <c r="M44" i="6" s="1"/>
  <c r="L20" i="6"/>
  <c r="M20" i="6" s="1"/>
  <c r="L41" i="6"/>
  <c r="M41" i="6" s="1"/>
  <c r="L31" i="6"/>
  <c r="M31" i="6" s="1"/>
  <c r="L28" i="6"/>
  <c r="M28" i="6" s="1"/>
  <c r="L14" i="6"/>
  <c r="M14" i="6" s="1"/>
  <c r="L51" i="6"/>
  <c r="M51" i="6" s="1"/>
  <c r="L19" i="6"/>
  <c r="M19" i="6" s="1"/>
  <c r="L22" i="6"/>
  <c r="M22" i="6" s="1"/>
  <c r="L15" i="6"/>
  <c r="M15" i="6" s="1"/>
  <c r="L17" i="6"/>
  <c r="M17" i="6" s="1"/>
  <c r="L40" i="6"/>
  <c r="M40" i="6" s="1"/>
  <c r="L33" i="6"/>
  <c r="M33" i="6" s="1"/>
  <c r="L23" i="6"/>
  <c r="M23" i="6" s="1"/>
  <c r="L47" i="6"/>
  <c r="M47" i="6" s="1"/>
  <c r="L54" i="6"/>
  <c r="M54" i="6" s="1"/>
  <c r="L35" i="6"/>
  <c r="M35" i="6" s="1"/>
  <c r="L50" i="6"/>
  <c r="M50" i="6" s="1"/>
  <c r="L55" i="6"/>
  <c r="M55" i="6" s="1"/>
  <c r="L48" i="6"/>
  <c r="M48" i="6" s="1"/>
  <c r="L43" i="6"/>
  <c r="M43" i="6" s="1"/>
  <c r="L59" i="6"/>
  <c r="M59" i="6" s="1"/>
  <c r="L36" i="6"/>
  <c r="M36" i="6" s="1"/>
  <c r="L18" i="6"/>
  <c r="M18" i="6" s="1"/>
  <c r="L16" i="6"/>
  <c r="M16" i="6" s="1"/>
  <c r="L38" i="6"/>
  <c r="M38" i="6" s="1"/>
  <c r="L27" i="6"/>
  <c r="M27" i="6" s="1"/>
  <c r="L30" i="6"/>
  <c r="M30" i="6" s="1"/>
  <c r="L49" i="6"/>
  <c r="M49" i="6" s="1"/>
  <c r="L52" i="6"/>
  <c r="M52" i="6" s="1"/>
  <c r="L29" i="6"/>
  <c r="M29" i="6" s="1"/>
  <c r="L24" i="6"/>
  <c r="M24" i="6" s="1"/>
  <c r="L25" i="6"/>
  <c r="M25" i="6" s="1"/>
  <c r="L32" i="6"/>
  <c r="M32" i="6" s="1"/>
  <c r="L25" i="4"/>
  <c r="M25" i="4" s="1"/>
  <c r="L27" i="4"/>
  <c r="M27" i="4" s="1"/>
  <c r="L24" i="4"/>
  <c r="M24" i="4" s="1"/>
  <c r="L26" i="4"/>
  <c r="M26" i="4" s="1"/>
  <c r="L40" i="4"/>
  <c r="M40" i="4" s="1"/>
  <c r="L15" i="4"/>
  <c r="M15" i="4" s="1"/>
  <c r="L213" i="4"/>
  <c r="M213" i="4" s="1"/>
  <c r="L33" i="4"/>
  <c r="M33" i="4" s="1"/>
  <c r="L28" i="4"/>
  <c r="M28" i="4" s="1"/>
  <c r="L23" i="4"/>
  <c r="M23" i="4" s="1"/>
  <c r="L29" i="4"/>
  <c r="M29" i="4" s="1"/>
  <c r="L39" i="4"/>
  <c r="M39" i="4" s="1"/>
  <c r="L38" i="4"/>
  <c r="M38" i="4" s="1"/>
  <c r="L35" i="4"/>
  <c r="M35" i="4" s="1"/>
  <c r="L122" i="4"/>
  <c r="M122" i="4" s="1"/>
  <c r="L106" i="4"/>
  <c r="M106" i="4" s="1"/>
  <c r="L50" i="4"/>
  <c r="M50" i="4" s="1"/>
  <c r="L43" i="4"/>
  <c r="M43" i="4" s="1"/>
  <c r="L69" i="4"/>
  <c r="M69" i="4" s="1"/>
  <c r="L130" i="4"/>
  <c r="M130" i="4" s="1"/>
  <c r="L261" i="4"/>
  <c r="M261" i="4" s="1"/>
  <c r="L64" i="4"/>
  <c r="M64" i="4" s="1"/>
  <c r="L192" i="4"/>
  <c r="M192" i="4" s="1"/>
  <c r="L84" i="4"/>
  <c r="M84" i="4" s="1"/>
  <c r="L183" i="4"/>
  <c r="M183" i="4" s="1"/>
  <c r="L107" i="4"/>
  <c r="M107" i="4" s="1"/>
  <c r="L92" i="4"/>
  <c r="M92" i="4" s="1"/>
  <c r="L34" i="4"/>
  <c r="M34" i="4" s="1"/>
  <c r="L47" i="4"/>
  <c r="M47" i="4" s="1"/>
  <c r="L111" i="4"/>
  <c r="M111" i="4" s="1"/>
  <c r="L89" i="4"/>
  <c r="M89" i="4" s="1"/>
  <c r="L158" i="4"/>
  <c r="M158" i="4" s="1"/>
  <c r="L223" i="4"/>
  <c r="M223" i="4" s="1"/>
  <c r="L166" i="4"/>
  <c r="M166" i="4" s="1"/>
  <c r="L181" i="4"/>
  <c r="M181" i="4" s="1"/>
  <c r="L220" i="4"/>
  <c r="M220" i="4" s="1"/>
  <c r="L154" i="4"/>
  <c r="M154" i="4" s="1"/>
  <c r="L233" i="4"/>
  <c r="M233" i="4" s="1"/>
  <c r="L259" i="4"/>
  <c r="M259" i="4" s="1"/>
  <c r="L206" i="4"/>
  <c r="M206" i="4" s="1"/>
  <c r="L94" i="4"/>
  <c r="M94" i="4" s="1"/>
  <c r="L105" i="4"/>
  <c r="M105" i="4" s="1"/>
  <c r="L98" i="4"/>
  <c r="M98" i="4" s="1"/>
  <c r="L56" i="4"/>
  <c r="M56" i="4" s="1"/>
  <c r="L60" i="4"/>
  <c r="M60" i="4" s="1"/>
  <c r="L90" i="4"/>
  <c r="M90" i="4" s="1"/>
  <c r="L75" i="4"/>
  <c r="M75" i="4" s="1"/>
  <c r="L85" i="4"/>
  <c r="M85" i="4" s="1"/>
  <c r="L82" i="4"/>
  <c r="M82" i="4" s="1"/>
  <c r="L101" i="4"/>
  <c r="M101" i="4" s="1"/>
  <c r="L16" i="4"/>
  <c r="M16" i="4" s="1"/>
  <c r="L37" i="4"/>
  <c r="M37" i="4" s="1"/>
  <c r="L185" i="4"/>
  <c r="M185" i="4" s="1"/>
  <c r="L215" i="4"/>
  <c r="M215" i="4" s="1"/>
  <c r="L159" i="4"/>
  <c r="M159" i="4" s="1"/>
  <c r="L229" i="4"/>
  <c r="M229" i="4" s="1"/>
  <c r="L125" i="4"/>
  <c r="M125" i="4" s="1"/>
  <c r="L123" i="4"/>
  <c r="M123" i="4" s="1"/>
  <c r="L182" i="4"/>
  <c r="M182" i="4" s="1"/>
  <c r="L126" i="4"/>
  <c r="M126" i="4" s="1"/>
  <c r="L63" i="4"/>
  <c r="M63" i="4" s="1"/>
  <c r="L134" i="4"/>
  <c r="M134" i="4" s="1"/>
  <c r="L99" i="4"/>
  <c r="M99" i="4" s="1"/>
  <c r="L108" i="4"/>
  <c r="M108" i="4" s="1"/>
  <c r="L110" i="4"/>
  <c r="M110" i="4" s="1"/>
  <c r="L216" i="4"/>
  <c r="M216" i="4" s="1"/>
  <c r="L150" i="4"/>
  <c r="M150" i="4" s="1"/>
  <c r="L218" i="4"/>
  <c r="M218" i="4" s="1"/>
  <c r="L200" i="4"/>
  <c r="M200" i="4" s="1"/>
  <c r="L139" i="4"/>
  <c r="M139" i="4" s="1"/>
  <c r="L162" i="4"/>
  <c r="M162" i="4" s="1"/>
  <c r="L167" i="4"/>
  <c r="M167" i="4" s="1"/>
  <c r="L30" i="4"/>
  <c r="M30" i="4" s="1"/>
  <c r="L142" i="4"/>
  <c r="M142" i="4" s="1"/>
  <c r="L208" i="4"/>
  <c r="M208" i="4" s="1"/>
  <c r="L76" i="4"/>
  <c r="M76" i="4" s="1"/>
  <c r="L221" i="4"/>
  <c r="M221" i="4" s="1"/>
  <c r="L232" i="4"/>
  <c r="M232" i="4" s="1"/>
  <c r="L252" i="4"/>
  <c r="M252" i="4" s="1"/>
  <c r="L175" i="4"/>
  <c r="M175" i="4" s="1"/>
  <c r="L169" i="4"/>
  <c r="M169" i="4" s="1"/>
  <c r="L170" i="4"/>
  <c r="M170" i="4" s="1"/>
  <c r="L241" i="4"/>
  <c r="M241" i="4" s="1"/>
  <c r="L153" i="4"/>
  <c r="M153" i="4" s="1"/>
  <c r="L22" i="4"/>
  <c r="M22" i="4" s="1"/>
  <c r="L129" i="4"/>
  <c r="M129" i="4" s="1"/>
  <c r="L54" i="4"/>
  <c r="M54" i="4" s="1"/>
  <c r="L55" i="4"/>
  <c r="M55" i="4" s="1"/>
  <c r="L65" i="4"/>
  <c r="M65" i="4" s="1"/>
  <c r="L68" i="4"/>
  <c r="M68" i="4" s="1"/>
  <c r="L70" i="4"/>
  <c r="M70" i="4" s="1"/>
  <c r="L74" i="4"/>
  <c r="M74" i="4" s="1"/>
  <c r="L71" i="4"/>
  <c r="M71" i="4" s="1"/>
  <c r="L81" i="4"/>
  <c r="M81" i="4" s="1"/>
  <c r="L127" i="4"/>
  <c r="M127" i="4" s="1"/>
  <c r="L178" i="4"/>
  <c r="M178" i="4" s="1"/>
  <c r="L121" i="4"/>
  <c r="M121" i="4" s="1"/>
  <c r="L104" i="4"/>
  <c r="M104" i="4" s="1"/>
  <c r="L231" i="4"/>
  <c r="M231" i="4" s="1"/>
  <c r="L96" i="4"/>
  <c r="M96" i="4" s="1"/>
  <c r="L210" i="4"/>
  <c r="M210" i="4" s="1"/>
  <c r="L133" i="4"/>
  <c r="M133" i="4" s="1"/>
  <c r="L214" i="4"/>
  <c r="M214" i="4" s="1"/>
  <c r="L87" i="4"/>
  <c r="M87" i="4" s="1"/>
  <c r="L66" i="4"/>
  <c r="M66" i="4" s="1"/>
  <c r="L67" i="4"/>
  <c r="M67" i="4" s="1"/>
  <c r="L151" i="4"/>
  <c r="M151" i="4" s="1"/>
  <c r="L211" i="4"/>
  <c r="M211" i="4" s="1"/>
  <c r="L80" i="4"/>
  <c r="M80" i="4" s="1"/>
  <c r="L117" i="4"/>
  <c r="M117" i="4" s="1"/>
  <c r="L242" i="4"/>
  <c r="M242" i="4" s="1"/>
  <c r="L119" i="4"/>
  <c r="M119" i="4" s="1"/>
  <c r="L249" i="4"/>
  <c r="M249" i="4" s="1"/>
  <c r="L256" i="4"/>
  <c r="M256" i="4" s="1"/>
  <c r="L20" i="4"/>
  <c r="M20" i="4" s="1"/>
  <c r="L17" i="4"/>
  <c r="M17" i="4" s="1"/>
  <c r="L179" i="4"/>
  <c r="M179" i="4" s="1"/>
  <c r="L44" i="4"/>
  <c r="M44" i="4" s="1"/>
  <c r="L31" i="4"/>
  <c r="M31" i="4" s="1"/>
  <c r="L21" i="4"/>
  <c r="M21" i="4" s="1"/>
  <c r="L36" i="4"/>
  <c r="M36" i="4" s="1"/>
  <c r="L32" i="4"/>
  <c r="M32" i="4" s="1"/>
  <c r="L52" i="4"/>
  <c r="M52" i="4" s="1"/>
  <c r="L41" i="4"/>
  <c r="M41" i="4" s="1"/>
  <c r="L53" i="4"/>
  <c r="M53" i="4" s="1"/>
  <c r="L163" i="4"/>
  <c r="M163" i="4" s="1"/>
  <c r="L143" i="4"/>
  <c r="M143" i="4" s="1"/>
  <c r="L258" i="4"/>
  <c r="M258" i="4" s="1"/>
  <c r="L83" i="4"/>
  <c r="M83" i="4" s="1"/>
  <c r="L132" i="4"/>
  <c r="M132" i="4" s="1"/>
  <c r="L184" i="4"/>
  <c r="M184" i="4" s="1"/>
  <c r="L102" i="4"/>
  <c r="M102" i="4" s="1"/>
  <c r="L217" i="4"/>
  <c r="M217" i="4" s="1"/>
  <c r="L188" i="4"/>
  <c r="M188" i="4" s="1"/>
  <c r="L147" i="4"/>
  <c r="M147" i="4" s="1"/>
  <c r="L88" i="4"/>
  <c r="M88" i="4" s="1"/>
  <c r="L196" i="4"/>
  <c r="M196" i="4" s="1"/>
  <c r="L114" i="4"/>
  <c r="M114" i="4" s="1"/>
  <c r="L145" i="4"/>
  <c r="M145" i="4" s="1"/>
  <c r="L115" i="4"/>
  <c r="M115" i="4" s="1"/>
  <c r="L118" i="4"/>
  <c r="M118" i="4" s="1"/>
  <c r="L160" i="4"/>
  <c r="M160" i="4" s="1"/>
  <c r="L157" i="4"/>
  <c r="M157" i="4" s="1"/>
  <c r="L164" i="4"/>
  <c r="M164" i="4" s="1"/>
  <c r="L57" i="4"/>
  <c r="M57" i="4" s="1"/>
  <c r="L137" i="4"/>
  <c r="M137" i="4" s="1"/>
  <c r="L124" i="4"/>
  <c r="M124" i="4" s="1"/>
  <c r="L62" i="4"/>
  <c r="M62" i="4" s="1"/>
  <c r="L194" i="4"/>
  <c r="M194" i="4" s="1"/>
  <c r="L262" i="4"/>
  <c r="M262" i="4" s="1"/>
  <c r="L207" i="4"/>
  <c r="M207" i="4" s="1"/>
  <c r="L193" i="4"/>
  <c r="M193" i="4" s="1"/>
  <c r="L46" i="4"/>
  <c r="M46" i="4" s="1"/>
  <c r="L77" i="4"/>
  <c r="M77" i="4" s="1"/>
  <c r="L72" i="4"/>
  <c r="M72" i="4" s="1"/>
  <c r="L79" i="4"/>
  <c r="M79" i="4" s="1"/>
  <c r="L212" i="4"/>
  <c r="M212" i="4" s="1"/>
  <c r="L95" i="4"/>
  <c r="M95" i="4" s="1"/>
  <c r="L91" i="4"/>
  <c r="M91" i="4" s="1"/>
  <c r="L86" i="4"/>
  <c r="M86" i="4" s="1"/>
  <c r="L138" i="4"/>
  <c r="M138" i="4" s="1"/>
  <c r="L205" i="4"/>
  <c r="M205" i="4" s="1"/>
  <c r="L168" i="4"/>
  <c r="M168" i="4" s="1"/>
  <c r="F18" i="11" l="1"/>
  <c r="F62" i="11"/>
  <c r="F14" i="11"/>
  <c r="F60" i="11"/>
  <c r="F22" i="11"/>
  <c r="F17" i="11"/>
  <c r="F16" i="14"/>
  <c r="F15" i="14"/>
  <c r="F27" i="12"/>
  <c r="F14" i="12"/>
  <c r="F17" i="12"/>
  <c r="F26" i="12"/>
  <c r="F34" i="12"/>
  <c r="F33" i="12"/>
  <c r="F21" i="12"/>
  <c r="F18" i="12"/>
  <c r="F31" i="12"/>
  <c r="F19" i="12"/>
  <c r="F29" i="12"/>
  <c r="A66" i="17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F121" i="4"/>
  <c r="F23" i="4"/>
  <c r="F21" i="11"/>
  <c r="F120" i="4" l="1"/>
  <c r="F34" i="4"/>
  <c r="F22" i="4"/>
  <c r="F29" i="4"/>
  <c r="F26" i="4"/>
  <c r="F179" i="4"/>
  <c r="A97" i="17"/>
  <c r="A98" i="17" s="1"/>
  <c r="A99" i="17" s="1"/>
  <c r="A100" i="17" s="1"/>
  <c r="A101" i="17" s="1"/>
  <c r="A102" i="17" s="1"/>
  <c r="F16" i="4"/>
  <c r="F43" i="4"/>
  <c r="F24" i="4"/>
  <c r="F36" i="4"/>
  <c r="F21" i="4"/>
  <c r="F27" i="4"/>
  <c r="F25" i="4"/>
  <c r="F19" i="4"/>
  <c r="F18" i="4"/>
  <c r="F17" i="4"/>
  <c r="F15" i="4"/>
  <c r="F20" i="4"/>
  <c r="F14" i="4"/>
</calcChain>
</file>

<file path=xl/comments1.xml><?xml version="1.0" encoding="utf-8"?>
<comments xmlns="http://schemas.openxmlformats.org/spreadsheetml/2006/main">
  <authors>
    <author>Author</author>
  </authors>
  <commentList>
    <comment ref="E10" authorId="0">
      <text>
        <r>
          <rPr>
            <sz val="9"/>
            <color indexed="81"/>
            <rFont val="Tahoma"/>
            <family val="2"/>
          </rPr>
          <t>16Abr18</t>
        </r>
      </text>
    </comment>
  </commentList>
</comments>
</file>

<file path=xl/sharedStrings.xml><?xml version="1.0" encoding="utf-8"?>
<sst xmlns="http://schemas.openxmlformats.org/spreadsheetml/2006/main" count="3445" uniqueCount="633">
  <si>
    <t>PROVAS DE CLASSIFICAÇÃO (RANKING)</t>
  </si>
  <si>
    <t>Cls</t>
  </si>
  <si>
    <t>Atleta</t>
  </si>
  <si>
    <t>LF</t>
  </si>
  <si>
    <t>Clube</t>
  </si>
  <si>
    <r>
      <t xml:space="preserve">ÍNDICE                     </t>
    </r>
    <r>
      <rPr>
        <sz val="9"/>
        <rFont val="Arial"/>
        <family val="2"/>
      </rPr>
      <t>(últimos 6 meses)</t>
    </r>
    <r>
      <rPr>
        <sz val="11"/>
        <color theme="1"/>
        <rFont val="Calibri"/>
        <family val="2"/>
        <scheme val="minor"/>
      </rPr>
      <t xml:space="preserve"> </t>
    </r>
  </si>
  <si>
    <t>Resultados</t>
  </si>
  <si>
    <t>Pontos</t>
  </si>
  <si>
    <t>Média</t>
  </si>
  <si>
    <t>Total</t>
  </si>
  <si>
    <t>Ranking</t>
  </si>
  <si>
    <t>Distrital</t>
  </si>
  <si>
    <t>Torneio</t>
  </si>
  <si>
    <t>Torneio Vianês</t>
  </si>
  <si>
    <t>Campeonato</t>
  </si>
  <si>
    <t>Troféu</t>
  </si>
  <si>
    <t>Taça</t>
  </si>
  <si>
    <t xml:space="preserve">Campeonato </t>
  </si>
  <si>
    <t>Regional</t>
  </si>
  <si>
    <t>1ª Prova Preparação</t>
  </si>
  <si>
    <t>Nº. Provas</t>
  </si>
  <si>
    <t>Madeira</t>
  </si>
  <si>
    <t>Cidade Viseu 2ª P</t>
  </si>
  <si>
    <t>1ª Prova</t>
  </si>
  <si>
    <t>3ª Prova</t>
  </si>
  <si>
    <t>4ª Prova</t>
  </si>
  <si>
    <t>CDCGF</t>
  </si>
  <si>
    <t>2ª Prova</t>
  </si>
  <si>
    <t>Dia Olímpico FPT</t>
  </si>
  <si>
    <t>ARTN</t>
  </si>
  <si>
    <t>ATPD</t>
  </si>
  <si>
    <t>Abertura FPT</t>
  </si>
  <si>
    <t>Nacional</t>
  </si>
  <si>
    <t>SCP</t>
  </si>
  <si>
    <t>Centro</t>
  </si>
  <si>
    <t>Sul</t>
  </si>
  <si>
    <t>Norte</t>
  </si>
  <si>
    <t>A. Montez</t>
  </si>
  <si>
    <t>Açores</t>
  </si>
  <si>
    <t>Ponta Delgada</t>
  </si>
  <si>
    <t>Cascais</t>
  </si>
  <si>
    <t>COSTA João</t>
  </si>
  <si>
    <t>COSTA José</t>
  </si>
  <si>
    <t>GNR</t>
  </si>
  <si>
    <t>MARRACHO Jose</t>
  </si>
  <si>
    <t>CPA</t>
  </si>
  <si>
    <t>SANTOS Licinio</t>
  </si>
  <si>
    <t>CARAPINHA Tiago</t>
  </si>
  <si>
    <t>CPC</t>
  </si>
  <si>
    <t>MOREIRA Domingos</t>
  </si>
  <si>
    <t>STP</t>
  </si>
  <si>
    <t>ALGARVIO Francisco</t>
  </si>
  <si>
    <t>RODRIGUES Domingos</t>
  </si>
  <si>
    <t>RAMOS João</t>
  </si>
  <si>
    <t>ST2</t>
  </si>
  <si>
    <t>SANTOS Joao</t>
  </si>
  <si>
    <t>STVC</t>
  </si>
  <si>
    <t>MADAIL Antonio</t>
  </si>
  <si>
    <t>RODRIGUES Rui</t>
  </si>
  <si>
    <t>AF</t>
  </si>
  <si>
    <t>COELHO Diogo</t>
  </si>
  <si>
    <t>ANTUNES Rui</t>
  </si>
  <si>
    <t>DOURADO Antonio</t>
  </si>
  <si>
    <t>GAMBOA Oscar</t>
  </si>
  <si>
    <t>SILVA Francisco</t>
  </si>
  <si>
    <t>GAITO Luis</t>
  </si>
  <si>
    <t>COSTA Manuel</t>
  </si>
  <si>
    <t>GCF</t>
  </si>
  <si>
    <t>SOUSA Jorge</t>
  </si>
  <si>
    <t>FRANCO Hugo</t>
  </si>
  <si>
    <t>CTTVD</t>
  </si>
  <si>
    <t>MARTINS João</t>
  </si>
  <si>
    <t>CAMARGO Naurides</t>
  </si>
  <si>
    <t>GCP</t>
  </si>
  <si>
    <t>FERREIRA Pedro</t>
  </si>
  <si>
    <t>ETE</t>
  </si>
  <si>
    <t>PEREIRA Carlos</t>
  </si>
  <si>
    <t>CAPPSP</t>
  </si>
  <si>
    <t>GOUVEIA João</t>
  </si>
  <si>
    <t>PAZ Luis</t>
  </si>
  <si>
    <t>SILVA Alfredo</t>
  </si>
  <si>
    <t>BFC</t>
  </si>
  <si>
    <t>RIBEIRO Rui</t>
  </si>
  <si>
    <t>AMORIM Eurico</t>
  </si>
  <si>
    <t>COELHO Abílio</t>
  </si>
  <si>
    <t>EDP</t>
  </si>
  <si>
    <t>MARTINS Luis</t>
  </si>
  <si>
    <t>SOUSA Arminio</t>
  </si>
  <si>
    <t>CTG</t>
  </si>
  <si>
    <t>CARVALHO Antonio</t>
  </si>
  <si>
    <t>RODRIGUES Ezequiel</t>
  </si>
  <si>
    <t>CTF</t>
  </si>
  <si>
    <t>COELHO Jose</t>
  </si>
  <si>
    <t>ANTUNES Antonio</t>
  </si>
  <si>
    <t>MIRANDA Mario</t>
  </si>
  <si>
    <t>CPTPP</t>
  </si>
  <si>
    <t>CRUZ Eduardo</t>
  </si>
  <si>
    <t>CFM</t>
  </si>
  <si>
    <t>PIRES Luis</t>
  </si>
  <si>
    <t>CARREIRO Emanuel</t>
  </si>
  <si>
    <t>FERNANDES Alexandre</t>
  </si>
  <si>
    <t>CBS</t>
  </si>
  <si>
    <t>RIBEIRO José</t>
  </si>
  <si>
    <t>GASPAR Helder</t>
  </si>
  <si>
    <t>CORREIA Wilson</t>
  </si>
  <si>
    <t>TAVARES Ricardo</t>
  </si>
  <si>
    <t>SILVA Jose</t>
  </si>
  <si>
    <t>REPOLHO Joao</t>
  </si>
  <si>
    <t>DUARTE Luis</t>
  </si>
  <si>
    <t>CLEMENTE Joaquim</t>
  </si>
  <si>
    <t>BRAGA Joaquim</t>
  </si>
  <si>
    <t>CHOONARA Aboobakar</t>
  </si>
  <si>
    <t>CDTIT</t>
  </si>
  <si>
    <t>PINTO Guilherme</t>
  </si>
  <si>
    <t>CALHEIROS Armando</t>
  </si>
  <si>
    <t>FERNANDES Manuel</t>
  </si>
  <si>
    <t>LIMA João</t>
  </si>
  <si>
    <t>CDTSM</t>
  </si>
  <si>
    <t>BARATA Rui</t>
  </si>
  <si>
    <t>RAPOSO Domingos</t>
  </si>
  <si>
    <t>SANTOS Jorge</t>
  </si>
  <si>
    <t>PEDROSA Moisés</t>
  </si>
  <si>
    <t>CARRIÇO Terencio</t>
  </si>
  <si>
    <t>TEIXEIRA Leonel</t>
  </si>
  <si>
    <t>SILVA Fernando</t>
  </si>
  <si>
    <t>COSTA Roberto</t>
  </si>
  <si>
    <t>ALVES Augusto</t>
  </si>
  <si>
    <t>CUNHA Adriano</t>
  </si>
  <si>
    <t>LOURENÇO Pedro</t>
  </si>
  <si>
    <t>RATO Rui</t>
  </si>
  <si>
    <t>CARVALHO Hercilio</t>
  </si>
  <si>
    <t>FERREIRA Joao</t>
  </si>
  <si>
    <t>ISIDRO Oscar</t>
  </si>
  <si>
    <t>ADCRPJ</t>
  </si>
  <si>
    <t>SOARES Jose</t>
  </si>
  <si>
    <t>CAEIRO Manuel</t>
  </si>
  <si>
    <t>TREPADO Nelson</t>
  </si>
  <si>
    <t>SANTOS Antonio</t>
  </si>
  <si>
    <t>ROCHA Adelino</t>
  </si>
  <si>
    <t>FERNANDES Duarte</t>
  </si>
  <si>
    <t>CSM</t>
  </si>
  <si>
    <t>PEGO Jose</t>
  </si>
  <si>
    <t>AZEVEDO Pedro</t>
  </si>
  <si>
    <t>SSMG</t>
  </si>
  <si>
    <t>DELGADO Rui</t>
  </si>
  <si>
    <t>CUNHA Tiago</t>
  </si>
  <si>
    <t>PACHECO Mario</t>
  </si>
  <si>
    <t>PINTO Donato</t>
  </si>
  <si>
    <t>PENA José</t>
  </si>
  <si>
    <t>CARDOSO Vítor</t>
  </si>
  <si>
    <t>VILAÇA Adriano</t>
  </si>
  <si>
    <t>ALBUQUERQUE Antonio</t>
  </si>
  <si>
    <t>MARQUES Joao</t>
  </si>
  <si>
    <t>RICARDO Duarte</t>
  </si>
  <si>
    <t>OLIVEIRA Miguel</t>
  </si>
  <si>
    <t>ESCALEIRA Joaquim</t>
  </si>
  <si>
    <t>MOUTINHO António</t>
  </si>
  <si>
    <t>CRUZ Jose</t>
  </si>
  <si>
    <t>TOSTE Virgilio</t>
  </si>
  <si>
    <t>CABRAL Luis</t>
  </si>
  <si>
    <t>COLE John</t>
  </si>
  <si>
    <t>CUNHA Ricardo</t>
  </si>
  <si>
    <t>MENDONÇA Paulo</t>
  </si>
  <si>
    <t>OLIVEIRA Leonardo</t>
  </si>
  <si>
    <t>PEDRO Filipe</t>
  </si>
  <si>
    <t>NEVES Filipe</t>
  </si>
  <si>
    <t>FERNANDES Sergio</t>
  </si>
  <si>
    <t>OLIVEIRA Helder</t>
  </si>
  <si>
    <t>ROBALO Jose</t>
  </si>
  <si>
    <t>SILVA João</t>
  </si>
  <si>
    <t>HILARIO Joao</t>
  </si>
  <si>
    <t>CORREIA Joao</t>
  </si>
  <si>
    <t>STT</t>
  </si>
  <si>
    <t>FREITAS Carlos</t>
  </si>
  <si>
    <t>MADUREIRA Rui</t>
  </si>
  <si>
    <t>AAACM</t>
  </si>
  <si>
    <t>PEREIRA Sérgio</t>
  </si>
  <si>
    <t>MATA Carlos</t>
  </si>
  <si>
    <t>CTCPM</t>
  </si>
  <si>
    <t>SANTOS Carlos</t>
  </si>
  <si>
    <t>MOTA Luis</t>
  </si>
  <si>
    <t>RIBEIRO Manuel</t>
  </si>
  <si>
    <t>JANELAS Albano</t>
  </si>
  <si>
    <t>RODRIGUES Juan</t>
  </si>
  <si>
    <t>FILIPE Cristóvão</t>
  </si>
  <si>
    <t>UPVC</t>
  </si>
  <si>
    <t>GOLCALVES Jose</t>
  </si>
  <si>
    <t>STB</t>
  </si>
  <si>
    <t>CARREIRA Paulo</t>
  </si>
  <si>
    <t>ALVES Pedro</t>
  </si>
  <si>
    <t>ROSA Jose</t>
  </si>
  <si>
    <t>SILVA Pedro</t>
  </si>
  <si>
    <t>RODRIGUES João</t>
  </si>
  <si>
    <t>ARDBA</t>
  </si>
  <si>
    <t>FERREIRA Nuno</t>
  </si>
  <si>
    <t>MENDAO Antonio</t>
  </si>
  <si>
    <t>SANTOS Victor</t>
  </si>
  <si>
    <t>ANDRE Rodrigo</t>
  </si>
  <si>
    <t>MARTINS Nuno</t>
  </si>
  <si>
    <t>SANTOS Paulo</t>
  </si>
  <si>
    <t>MENDES Mario</t>
  </si>
  <si>
    <t>MELO Ricardo</t>
  </si>
  <si>
    <t>ROCHA Luis</t>
  </si>
  <si>
    <t>VISEU Nuno</t>
  </si>
  <si>
    <t>PEREIRA Bruno</t>
  </si>
  <si>
    <t>BRAGA Joao</t>
  </si>
  <si>
    <t>DURAES Antonio</t>
  </si>
  <si>
    <t>PAIVA Eduardo</t>
  </si>
  <si>
    <t>LOURENÇO Jorge</t>
  </si>
  <si>
    <t>BELO Henrique</t>
  </si>
  <si>
    <t>AMORIM Renato</t>
  </si>
  <si>
    <t>NORA Diogo</t>
  </si>
  <si>
    <t>JOURDAN Luis</t>
  </si>
  <si>
    <t>MOUTAS Filipe</t>
  </si>
  <si>
    <t>JACINTO Mario</t>
  </si>
  <si>
    <t>ATP</t>
  </si>
  <si>
    <t>MARIA Francisco</t>
  </si>
  <si>
    <t>RCTV</t>
  </si>
  <si>
    <t>HENRIQUES João</t>
  </si>
  <si>
    <t>AGUIAR Bruno</t>
  </si>
  <si>
    <t>CARVALHO Mario</t>
  </si>
  <si>
    <t>PEREIRA António</t>
  </si>
  <si>
    <t>FERREIRA Jose</t>
  </si>
  <si>
    <t>SILVA Paulo</t>
  </si>
  <si>
    <t>OLIVEIRA Rui</t>
  </si>
  <si>
    <t>TEIXEIRA Fernando</t>
  </si>
  <si>
    <t>ACRFM</t>
  </si>
  <si>
    <t>CLARO Pedro</t>
  </si>
  <si>
    <t>DIAS Abel</t>
  </si>
  <si>
    <t>PEREIRA João</t>
  </si>
  <si>
    <t>TEIXEIRA Carlos</t>
  </si>
  <si>
    <t>MARTINS Carlos</t>
  </si>
  <si>
    <t>SILVA Rui</t>
  </si>
  <si>
    <t>SOARES Miguel</t>
  </si>
  <si>
    <t>BORGES Máximo</t>
  </si>
  <si>
    <t>AIDOS Fernando</t>
  </si>
  <si>
    <t>PEREIRA Fernando</t>
  </si>
  <si>
    <t>ARNAUT Manuel</t>
  </si>
  <si>
    <t>ALVES Alcino</t>
  </si>
  <si>
    <t>SOARES Rui</t>
  </si>
  <si>
    <t>MATOS Carlos</t>
  </si>
  <si>
    <t>BPI</t>
  </si>
  <si>
    <t>GOMES Pedro</t>
  </si>
  <si>
    <t>RIBEIRO Pedro</t>
  </si>
  <si>
    <t>CALVINHO Mario</t>
  </si>
  <si>
    <t>SANTOS José</t>
  </si>
  <si>
    <t>FILIPE Francisco</t>
  </si>
  <si>
    <t>CFE</t>
  </si>
  <si>
    <t>DOMINGUES Pedro</t>
  </si>
  <si>
    <t>TAP</t>
  </si>
  <si>
    <t>MACHADO José</t>
  </si>
  <si>
    <t>BARBOSA José</t>
  </si>
  <si>
    <t>PEREIRA Renato</t>
  </si>
  <si>
    <t>BRAZÃO Carlos</t>
  </si>
  <si>
    <t>BRAZAO Carlos</t>
  </si>
  <si>
    <t>ROCHA Carlos</t>
  </si>
  <si>
    <t>MAGALHÃES José</t>
  </si>
  <si>
    <t>FERNANDES Henrique</t>
  </si>
  <si>
    <t>DUARTE Ricardo</t>
  </si>
  <si>
    <t>CMBCP</t>
  </si>
  <si>
    <t>GOUVEIA Francisco</t>
  </si>
  <si>
    <t>RCT</t>
  </si>
  <si>
    <t>FREITAS Avelino</t>
  </si>
  <si>
    <t>MANE José</t>
  </si>
  <si>
    <t>ARAUJO Duarte</t>
  </si>
  <si>
    <t>PEREIRA José</t>
  </si>
  <si>
    <t>COELHO Oscar</t>
  </si>
  <si>
    <t>FERNANDES Ricardo</t>
  </si>
  <si>
    <t>GRILLO Ricardo</t>
  </si>
  <si>
    <t>MANUEL Joao</t>
  </si>
  <si>
    <t>GRILLO Gonçalo</t>
  </si>
  <si>
    <t>BASTOS Diogo</t>
  </si>
  <si>
    <t>PARREIRA Marcos</t>
  </si>
  <si>
    <t>SILVA Duarte</t>
  </si>
  <si>
    <t>SILVA Joao</t>
  </si>
  <si>
    <t>CASTELAO Joana</t>
  </si>
  <si>
    <t>MARRACHO Filipa</t>
  </si>
  <si>
    <t>CNOCA</t>
  </si>
  <si>
    <t>MOREIRA Maria</t>
  </si>
  <si>
    <t>BATISTA Ana</t>
  </si>
  <si>
    <t>PAIS Ana</t>
  </si>
  <si>
    <t>CARVALHO Sara</t>
  </si>
  <si>
    <t>CARRICO Maria</t>
  </si>
  <si>
    <t>BRIZIDA Silvia</t>
  </si>
  <si>
    <t>MACHADO Fatima</t>
  </si>
  <si>
    <t>OLIVEIRA Maria</t>
  </si>
  <si>
    <t>ANTUNES Claudia</t>
  </si>
  <si>
    <t>LEAL Ana</t>
  </si>
  <si>
    <t>SILVA Susana</t>
  </si>
  <si>
    <t>ESTEVES Carla</t>
  </si>
  <si>
    <t>TREPADO Ligia</t>
  </si>
  <si>
    <t>TOSTE Andrea</t>
  </si>
  <si>
    <t>FARINHA Maria</t>
  </si>
  <si>
    <t>SOARES Maria</t>
  </si>
  <si>
    <t>RAPOSO Rosa</t>
  </si>
  <si>
    <t>MOREIRA Leonor</t>
  </si>
  <si>
    <t>VIOSSAT Christine</t>
  </si>
  <si>
    <t>AZEVEDO Maria</t>
  </si>
  <si>
    <t>ARAÚJO Francisca</t>
  </si>
  <si>
    <t>GUSMÂO Carolina</t>
  </si>
  <si>
    <t>PEREIRA Ana</t>
  </si>
  <si>
    <t>MENDES Célia</t>
  </si>
  <si>
    <t>GARCIA Carla</t>
  </si>
  <si>
    <t>SOUSA Joana</t>
  </si>
  <si>
    <t>RIBEIRO Ana</t>
  </si>
  <si>
    <t>NORA Alda</t>
  </si>
  <si>
    <t>RIBEIRO Catarina</t>
  </si>
  <si>
    <t>SERAFIM Mafalda</t>
  </si>
  <si>
    <t>MARQUES Madalena</t>
  </si>
  <si>
    <t>CORREIA Mafalda</t>
  </si>
  <si>
    <t>MELO Raquel</t>
  </si>
  <si>
    <t>MADAIL Catarina</t>
  </si>
  <si>
    <t>TELHADO Monica</t>
  </si>
  <si>
    <t>ROACHA Hugo</t>
  </si>
  <si>
    <t xml:space="preserve">DURÃES António </t>
  </si>
  <si>
    <t>FERNANDES Sérgio</t>
  </si>
  <si>
    <t>SANTOS Vitor</t>
  </si>
  <si>
    <t>MENDAO António</t>
  </si>
  <si>
    <t>COELHO Antonio</t>
  </si>
  <si>
    <t>BAIONETA Manuel</t>
  </si>
  <si>
    <t>MENDNÇA Paulo</t>
  </si>
  <si>
    <t>EVANGELHO António</t>
  </si>
  <si>
    <t>LOURENCO Jorge</t>
  </si>
  <si>
    <t>SANTOS João</t>
  </si>
  <si>
    <t>P. Delgada</t>
  </si>
  <si>
    <t>Prova Preparação</t>
  </si>
  <si>
    <t>BARRADAS Luis</t>
  </si>
  <si>
    <t>FREITAS João</t>
  </si>
  <si>
    <t>PIMENTEL Paulo</t>
  </si>
  <si>
    <t>REIS Sergio</t>
  </si>
  <si>
    <t>PONTES João</t>
  </si>
  <si>
    <t>SOBRAL João</t>
  </si>
  <si>
    <t>BALTAZAR Francisco</t>
  </si>
  <si>
    <t>CPT</t>
  </si>
  <si>
    <t>MARTINS José</t>
  </si>
  <si>
    <t>FIGUEIRA Luis</t>
  </si>
  <si>
    <t>CONCEICAO Andre</t>
  </si>
  <si>
    <t>PAIOES Francisco</t>
  </si>
  <si>
    <t>DIAS Luis</t>
  </si>
  <si>
    <t>ROCHETA Eleutério</t>
  </si>
  <si>
    <t>SILVA Andre</t>
  </si>
  <si>
    <t>GUIMARÃES José</t>
  </si>
  <si>
    <t>PIMENTA José</t>
  </si>
  <si>
    <t>VIVEIROS Ricardo</t>
  </si>
  <si>
    <t>MOREIRA Luis</t>
  </si>
  <si>
    <t>RIBEIRO Francisco</t>
  </si>
  <si>
    <t>RODRIGUES Bruno</t>
  </si>
  <si>
    <t>SANTOS Jose</t>
  </si>
  <si>
    <t>PEREIRA Rui</t>
  </si>
  <si>
    <t>RIBEIRO Ricardo</t>
  </si>
  <si>
    <t>MAGALHAES Manuel</t>
  </si>
  <si>
    <t>LAMY João</t>
  </si>
  <si>
    <t>SEVILHA Faustino</t>
  </si>
  <si>
    <t>ROSADO Rui</t>
  </si>
  <si>
    <t>LAMY Ricardo</t>
  </si>
  <si>
    <t>REGO Jorge</t>
  </si>
  <si>
    <t>PAZ Fernando</t>
  </si>
  <si>
    <t>ALVES Manuel</t>
  </si>
  <si>
    <t>SERRA Carlos</t>
  </si>
  <si>
    <t>PONTES Alberto</t>
  </si>
  <si>
    <t>SOARES José</t>
  </si>
  <si>
    <t>BAPTISTA João</t>
  </si>
  <si>
    <t>MOUTELA Pedro</t>
  </si>
  <si>
    <t>SILVA Domingos</t>
  </si>
  <si>
    <t>SOUSA Diogo</t>
  </si>
  <si>
    <t>ROCHETA Pedro</t>
  </si>
  <si>
    <t>FERNANDES Paulo</t>
  </si>
  <si>
    <t>PITEIRA Rui</t>
  </si>
  <si>
    <t>MORAIS Marco</t>
  </si>
  <si>
    <t>HENRIQUES Carlos</t>
  </si>
  <si>
    <t>FERREIRA António</t>
  </si>
  <si>
    <t>MAIA Vitor</t>
  </si>
  <si>
    <t>VAZ João</t>
  </si>
  <si>
    <t>OLIVEIRA Fernando</t>
  </si>
  <si>
    <t>COSTA Domingos</t>
  </si>
  <si>
    <t>ROBALO José</t>
  </si>
  <si>
    <t>MADAIL António</t>
  </si>
  <si>
    <t>PÊGO José</t>
  </si>
  <si>
    <t>Torneio ARTN</t>
  </si>
  <si>
    <t>Troféu Mestre</t>
  </si>
  <si>
    <t>PSTD HS - Índices de Referência: "B" 558 - "C"  554</t>
  </si>
  <si>
    <t>PSTD HJ - Índices de Referência: "B" 545 - "C"  538</t>
  </si>
  <si>
    <t>MOREIRA Bruno</t>
  </si>
  <si>
    <t>PPC HS - Índices de Referência: "B" 571 - "C" 568</t>
  </si>
  <si>
    <t>COSTA Joao</t>
  </si>
  <si>
    <t>SANTOS Lícinio</t>
  </si>
  <si>
    <t>MONTEIRO Vitor</t>
  </si>
  <si>
    <t>ARAÚJO Armando</t>
  </si>
  <si>
    <t>SILVA Gaspar</t>
  </si>
  <si>
    <t xml:space="preserve">CPT </t>
  </si>
  <si>
    <t xml:space="preserve">MENDÂO António </t>
  </si>
  <si>
    <t xml:space="preserve">CORREIA Wilson </t>
  </si>
  <si>
    <t>OLIVEIRA Sérgio</t>
  </si>
  <si>
    <t>CONCEIÇÃO André</t>
  </si>
  <si>
    <t>FERREIRA José</t>
  </si>
  <si>
    <t>FALEIRO Manuel</t>
  </si>
  <si>
    <t>PEREIRA Antonio</t>
  </si>
  <si>
    <t>LAMY Joao</t>
  </si>
  <si>
    <t>VIEGAS João</t>
  </si>
  <si>
    <t>MARQUES Francisco</t>
  </si>
  <si>
    <t>PEGO José</t>
  </si>
  <si>
    <t>BRAGA João</t>
  </si>
  <si>
    <t>MENDES Mário</t>
  </si>
  <si>
    <t>MARRACHO José</t>
  </si>
  <si>
    <t>ARAUJO Francisca</t>
  </si>
  <si>
    <t>AZEVEDO Teresa</t>
  </si>
  <si>
    <t>P25 HJ - Índices de Referência: "B" 566 - "C" 562</t>
  </si>
  <si>
    <t>ARAUJO Luis</t>
  </si>
  <si>
    <t>P10 HS</t>
  </si>
  <si>
    <t>P10 HJ</t>
  </si>
  <si>
    <t>P10 SS</t>
  </si>
  <si>
    <t>P10 SJ</t>
  </si>
  <si>
    <t>PV HS</t>
  </si>
  <si>
    <t>PV HJ</t>
  </si>
  <si>
    <t>P25 SS</t>
  </si>
  <si>
    <t>P25 SJ</t>
  </si>
  <si>
    <t>PPC HS</t>
  </si>
  <si>
    <t>P25 HJ</t>
  </si>
  <si>
    <t>PSTD HS</t>
  </si>
  <si>
    <t>PSTD HJ</t>
  </si>
  <si>
    <t>P50 HS</t>
  </si>
  <si>
    <t>P50 HJ</t>
  </si>
  <si>
    <t>Não</t>
  </si>
  <si>
    <t>C</t>
  </si>
  <si>
    <t>B</t>
  </si>
  <si>
    <t>A</t>
  </si>
  <si>
    <t>8º Torneio</t>
  </si>
  <si>
    <t>Bons Amigos</t>
  </si>
  <si>
    <t>GALHARDO Luis</t>
  </si>
  <si>
    <t>ESTEVES Francisco</t>
  </si>
  <si>
    <t>MARQUES Pedro</t>
  </si>
  <si>
    <t>XIV Taça</t>
  </si>
  <si>
    <t>Campeonato CTF AC</t>
  </si>
  <si>
    <t>7ª Prova</t>
  </si>
  <si>
    <t>VERDE José</t>
  </si>
  <si>
    <t>MARTINS Marco</t>
  </si>
  <si>
    <t xml:space="preserve">LAMY Ricardo </t>
  </si>
  <si>
    <t>FERREIRA Raimundo</t>
  </si>
  <si>
    <t>ROSADO Jorge</t>
  </si>
  <si>
    <t>BERNARDO Fernando</t>
  </si>
  <si>
    <t>SARAIVA Maria</t>
  </si>
  <si>
    <t>Torneio Aniversário</t>
  </si>
  <si>
    <t>CHICHARO João</t>
  </si>
  <si>
    <t>SILVA Vitor</t>
  </si>
  <si>
    <t>Figueira Foz</t>
  </si>
  <si>
    <t>LUCAS Jorge</t>
  </si>
  <si>
    <t>ACC</t>
  </si>
  <si>
    <t>Torneio Natal</t>
  </si>
  <si>
    <t>8ª Prova</t>
  </si>
  <si>
    <t>TENDER Laura</t>
  </si>
  <si>
    <t>Prova Natividade</t>
  </si>
  <si>
    <t>CODORNIZ Francisco</t>
  </si>
  <si>
    <t>RODRIGUES Ana</t>
  </si>
  <si>
    <t>PEREIRA Magda</t>
  </si>
  <si>
    <t>SCIALPI Davide</t>
  </si>
  <si>
    <t>AGOSTINHO Gonçalo</t>
  </si>
  <si>
    <t>GOMES Paulo</t>
  </si>
  <si>
    <t>DIOGO José</t>
  </si>
  <si>
    <t>CASTELO João</t>
  </si>
  <si>
    <t>VALENTE José</t>
  </si>
  <si>
    <t>2ª Prova Preparação</t>
  </si>
  <si>
    <t>3ª prova</t>
  </si>
  <si>
    <t>ORTEGA Fernando</t>
  </si>
  <si>
    <t>SILVA Gonçalo</t>
  </si>
  <si>
    <t>Prova de Outono</t>
  </si>
  <si>
    <t>Prova Homenagem</t>
  </si>
  <si>
    <t>António Martins</t>
  </si>
  <si>
    <t>MARTINS António</t>
  </si>
  <si>
    <t>Torneio FPT</t>
  </si>
  <si>
    <t>Equipas Mistas</t>
  </si>
  <si>
    <t>PEREIRA Tiago</t>
  </si>
  <si>
    <t>JAR</t>
  </si>
  <si>
    <t xml:space="preserve">P50 HS - Índices de Referência: "A" 546 - "B" 540 - "C" 534 </t>
  </si>
  <si>
    <t xml:space="preserve">P50 HJ - Índices de Referência: "A" 546 - "B" 532 - "C" 527 </t>
  </si>
  <si>
    <t>PV HS - Índices de Referência: "A" 573 - "B" 560 - "C" 557</t>
  </si>
  <si>
    <t xml:space="preserve">PV HJ - Índices de Referência: "A" 573 - "B" 556 - "C" 552 </t>
  </si>
  <si>
    <t>P25 SS - Índices de Referência: "A" 574 - "B" 570 - "C" 563</t>
  </si>
  <si>
    <t>P25 SJ - Índices de Referência: "A" 574 - "B" 561 - "C" 556</t>
  </si>
  <si>
    <t>P10 HS - Índices de Referência: "A" 573 - "B" 569 - "C" 565</t>
  </si>
  <si>
    <t>P10 HJ - Índices de Referência: "A" 573 - "B" 562 - "C" 559</t>
  </si>
  <si>
    <t>P10 SS - Índices de Referência: "A" 566 - "B" 560 - "C" 555</t>
  </si>
  <si>
    <t>P10M SJ - Índices de Referência: "A" 566 - "B" 551 - "C" 547</t>
  </si>
  <si>
    <t>Torneio CTGaia</t>
  </si>
  <si>
    <t>CARRIÇO Terêncio</t>
  </si>
  <si>
    <t>DEIRA Jorge</t>
  </si>
  <si>
    <t>DIAS José</t>
  </si>
  <si>
    <t>COUTO Paulo</t>
  </si>
  <si>
    <t>CARDOSO Miguel</t>
  </si>
  <si>
    <t>SANTOS António</t>
  </si>
  <si>
    <t>Rui Ramalho</t>
  </si>
  <si>
    <t>I Troféu</t>
  </si>
  <si>
    <t>SANCHES Carlos</t>
  </si>
  <si>
    <t>Dia Olímpico</t>
  </si>
  <si>
    <t>FPT</t>
  </si>
  <si>
    <t>Camp. S. Miguel</t>
  </si>
  <si>
    <t>Torneio Abertura</t>
  </si>
  <si>
    <t>KATCIPIS Kassándra</t>
  </si>
  <si>
    <t>RIBEIRO Nuno</t>
  </si>
  <si>
    <t>FIGUEIREDO Cipriano</t>
  </si>
  <si>
    <t>Intershoot</t>
  </si>
  <si>
    <t>Netherlands</t>
  </si>
  <si>
    <t>8º Grand Prix</t>
  </si>
  <si>
    <t>France</t>
  </si>
  <si>
    <t>H&amp;N CUP</t>
  </si>
  <si>
    <t>Munich</t>
  </si>
  <si>
    <t>PEREIRA Manuel</t>
  </si>
  <si>
    <t>Norarmas</t>
  </si>
  <si>
    <t>I Taça</t>
  </si>
  <si>
    <t>PALMEIRA Maria</t>
  </si>
  <si>
    <t>PALMEIRA José</t>
  </si>
  <si>
    <t>Olímpico GCP</t>
  </si>
  <si>
    <t>6º Aniv. CTGaia</t>
  </si>
  <si>
    <t>Honório Santos</t>
  </si>
  <si>
    <t>GANCA Bruno</t>
  </si>
  <si>
    <t>RAPOSO Rodolfo</t>
  </si>
  <si>
    <t>BARBOSA André</t>
  </si>
  <si>
    <t>FOZ Élio</t>
  </si>
  <si>
    <t>Cor Barreto Nunes</t>
  </si>
  <si>
    <t>BATISTA João</t>
  </si>
  <si>
    <t>MGen Brás Marcos</t>
  </si>
  <si>
    <t>ROCHETA José</t>
  </si>
  <si>
    <t>BERGA Nuno</t>
  </si>
  <si>
    <t>Tor Dia Olímpico</t>
  </si>
  <si>
    <t>MOURA Vasco</t>
  </si>
  <si>
    <t>PENA Jose</t>
  </si>
  <si>
    <t>Abertura CTF</t>
  </si>
  <si>
    <t>NOVAIS João</t>
  </si>
  <si>
    <t>JARDIM Blake</t>
  </si>
  <si>
    <t>OLIVEIRA Guilherme</t>
  </si>
  <si>
    <t>SILVA Armando</t>
  </si>
  <si>
    <t>OLIVEIRA Artur</t>
  </si>
  <si>
    <t>ARNONE Robert</t>
  </si>
  <si>
    <t>ANT</t>
  </si>
  <si>
    <t>SOUSA Francisco</t>
  </si>
  <si>
    <t>André Antunes</t>
  </si>
  <si>
    <t>V Torneio</t>
  </si>
  <si>
    <t>Primavera</t>
  </si>
  <si>
    <t>PUGA Rogério</t>
  </si>
  <si>
    <t>Angra do Heroismo</t>
  </si>
  <si>
    <t>V Open</t>
  </si>
  <si>
    <t>Alcor</t>
  </si>
  <si>
    <t>FREITAS Miguel</t>
  </si>
  <si>
    <t>PACHEO Mário</t>
  </si>
  <si>
    <t>Liberdade</t>
  </si>
  <si>
    <t>MELO Manuela</t>
  </si>
  <si>
    <t>CTF AC</t>
  </si>
  <si>
    <t>PAIVA Manuel</t>
  </si>
  <si>
    <t>torneio</t>
  </si>
  <si>
    <t>Cidade P. Delgada</t>
  </si>
  <si>
    <t>KATCIPIS Kassandra</t>
  </si>
  <si>
    <t>Cidade Viseu 1ª P</t>
  </si>
  <si>
    <t>PEREIRA Osmar</t>
  </si>
  <si>
    <t xml:space="preserve">Torneio </t>
  </si>
  <si>
    <t>PONTUAL Flávio</t>
  </si>
  <si>
    <t>Dia Marinha</t>
  </si>
  <si>
    <t>Tavira</t>
  </si>
  <si>
    <t>Tor Internacional</t>
  </si>
  <si>
    <t>Taça Mundo</t>
  </si>
  <si>
    <t>Munique</t>
  </si>
  <si>
    <t xml:space="preserve">Troféu </t>
  </si>
  <si>
    <t>CARAPINHA José</t>
  </si>
  <si>
    <t>Internacional</t>
  </si>
  <si>
    <t>Dia</t>
  </si>
  <si>
    <t>Marinha</t>
  </si>
  <si>
    <t>FARIA João</t>
  </si>
  <si>
    <t>FERREIRA Tiago</t>
  </si>
  <si>
    <t>GONÇALVES Daniel</t>
  </si>
  <si>
    <t>PALET Jorge</t>
  </si>
  <si>
    <t xml:space="preserve">Jogos </t>
  </si>
  <si>
    <t>Mediterrâneo</t>
  </si>
  <si>
    <t>MATOSO Nuno</t>
  </si>
  <si>
    <t>MOREIRA Claudia</t>
  </si>
  <si>
    <t>CORREIA Paulo</t>
  </si>
  <si>
    <t>JERONIMO Ricardo</t>
  </si>
  <si>
    <t>CAPITAO Jorge</t>
  </si>
  <si>
    <t>MENDES Celia</t>
  </si>
  <si>
    <t>REIS Carlos</t>
  </si>
  <si>
    <t>SOARES Artur</t>
  </si>
  <si>
    <t>BAIONETA Pedro</t>
  </si>
  <si>
    <t>FARTO Carlos</t>
  </si>
  <si>
    <t>CANDIDO Antonio</t>
  </si>
  <si>
    <t>MENDÂO Antonio</t>
  </si>
  <si>
    <t>FARIA Joao</t>
  </si>
  <si>
    <t>COELHO Miguel</t>
  </si>
  <si>
    <t>MONTEIRO Américo</t>
  </si>
  <si>
    <t>VITORINO Pedro</t>
  </si>
  <si>
    <t>Fort Benning</t>
  </si>
  <si>
    <t>Cidade Portalegre</t>
  </si>
  <si>
    <t>GUERREIRO Miguel</t>
  </si>
  <si>
    <t>CONCEIÇÃO Ivo</t>
  </si>
  <si>
    <t>ESTEVES Lucilia</t>
  </si>
  <si>
    <t>5ª Prova</t>
  </si>
  <si>
    <t>VII Taça</t>
  </si>
  <si>
    <t>FREITAS Juan</t>
  </si>
  <si>
    <t>BORGES Mário</t>
  </si>
  <si>
    <t>Cidade Viseu 3ªP</t>
  </si>
  <si>
    <t>VENTURA Luis</t>
  </si>
  <si>
    <t>FERREIRA Luis</t>
  </si>
  <si>
    <t>SANTOS Henrique</t>
  </si>
  <si>
    <t>1ª prova</t>
  </si>
  <si>
    <t>MENDES Pedro</t>
  </si>
  <si>
    <t>1º Torneio</t>
  </si>
  <si>
    <t>CAPELA Manuel</t>
  </si>
  <si>
    <t>BRAGA Manuel</t>
  </si>
  <si>
    <t>SOUSA Pedro</t>
  </si>
  <si>
    <t>European Cup</t>
  </si>
  <si>
    <t>Final</t>
  </si>
  <si>
    <t>ALMIRO Tiago</t>
  </si>
  <si>
    <t>ROCHA Jose</t>
  </si>
  <si>
    <t>RIBEIRO Jorge</t>
  </si>
  <si>
    <t>MOREIRA Alberto</t>
  </si>
  <si>
    <t>Torneio STP</t>
  </si>
  <si>
    <t>Faial</t>
  </si>
  <si>
    <t>125º Aniv. ST2</t>
  </si>
  <si>
    <t>VIANA Nuno</t>
  </si>
  <si>
    <t>CASTRO Rui</t>
  </si>
  <si>
    <t>PINTO João</t>
  </si>
  <si>
    <t>VIANA Armanda</t>
  </si>
  <si>
    <t>SOUSA Sandra</t>
  </si>
  <si>
    <t>CARDOSO Margarida</t>
  </si>
  <si>
    <t>31-09-2018</t>
  </si>
  <si>
    <t>Angra Heroísmo</t>
  </si>
  <si>
    <t>MAGALHAES Elio</t>
  </si>
  <si>
    <t>MIRANDA Julia</t>
  </si>
  <si>
    <t>2ª prova</t>
  </si>
  <si>
    <t>SAMPAIO David</t>
  </si>
  <si>
    <t>9º Torneio</t>
  </si>
  <si>
    <t>SILVA Carlos</t>
  </si>
  <si>
    <t>HIGGS Christhofer</t>
  </si>
  <si>
    <t>PENICHE Rafael</t>
  </si>
  <si>
    <t>Leonel Carreiro</t>
  </si>
  <si>
    <t>CARVALHO Bruno</t>
  </si>
  <si>
    <t>GONÇALVES Nuno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</si>
</sst>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;@"/>
    <numFmt numFmtId="165" formatCode="d/mmm/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  <charset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92D050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2"/>
      </patternFill>
    </fill>
    <fill>
      <patternFill patternType="solid">
        <fgColor rgb="FF92D050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rgb="FFFF0000"/>
        <bgColor indexed="26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35">
    <xf numFmtId="0" fontId="0" fillId="0" borderId="0" xfId="0"/>
    <xf numFmtId="49" fontId="0" fillId="0" borderId="0" xfId="1" applyNumberFormat="1" applyFont="1" applyFill="1" applyBorder="1" applyAlignment="1">
      <alignment horizontal="center" vertical="center"/>
    </xf>
    <xf numFmtId="49" fontId="0" fillId="0" borderId="0" xfId="1" applyNumberFormat="1" applyFont="1" applyBorder="1" applyAlignment="1">
      <alignment horizontal="left" vertical="center"/>
    </xf>
    <xf numFmtId="49" fontId="0" fillId="0" borderId="0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vertical="center"/>
    </xf>
    <xf numFmtId="49" fontId="0" fillId="0" borderId="0" xfId="1" applyNumberFormat="1" applyFont="1" applyFill="1" applyBorder="1" applyAlignment="1">
      <alignment vertical="center"/>
    </xf>
    <xf numFmtId="0" fontId="1" fillId="0" borderId="0" xfId="2"/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0" fillId="0" borderId="0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/>
    </xf>
    <xf numFmtId="1" fontId="0" fillId="0" borderId="10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1" fillId="0" borderId="11" xfId="2" applyNumberFormat="1" applyFont="1" applyFill="1" applyBorder="1" applyAlignment="1" applyProtection="1">
      <alignment horizontal="center"/>
      <protection locked="0"/>
    </xf>
    <xf numFmtId="1" fontId="0" fillId="0" borderId="15" xfId="1" applyNumberFormat="1" applyFont="1" applyFill="1" applyBorder="1" applyAlignment="1">
      <alignment horizontal="center" vertical="center"/>
    </xf>
    <xf numFmtId="49" fontId="1" fillId="0" borderId="16" xfId="2" applyNumberFormat="1" applyFill="1" applyBorder="1" applyAlignment="1">
      <alignment horizontal="center"/>
    </xf>
    <xf numFmtId="49" fontId="1" fillId="0" borderId="17" xfId="2" applyNumberFormat="1" applyFill="1" applyBorder="1" applyAlignment="1">
      <alignment horizontal="center"/>
    </xf>
    <xf numFmtId="49" fontId="1" fillId="0" borderId="18" xfId="2" applyNumberForma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/>
    </xf>
    <xf numFmtId="1" fontId="0" fillId="0" borderId="5" xfId="1" applyNumberFormat="1" applyFont="1" applyFill="1" applyBorder="1" applyAlignment="1" applyProtection="1">
      <alignment horizontal="center" vertical="center"/>
      <protection locked="0"/>
    </xf>
    <xf numFmtId="1" fontId="0" fillId="0" borderId="0" xfId="1" applyNumberFormat="1" applyFont="1" applyFill="1" applyBorder="1" applyAlignment="1" applyProtection="1">
      <alignment horizontal="center" vertical="center"/>
      <protection locked="0"/>
    </xf>
    <xf numFmtId="14" fontId="1" fillId="0" borderId="20" xfId="2" applyNumberFormat="1" applyFill="1" applyBorder="1" applyAlignment="1">
      <alignment horizontal="center"/>
    </xf>
    <xf numFmtId="14" fontId="1" fillId="0" borderId="21" xfId="2" applyNumberFormat="1" applyFill="1" applyBorder="1" applyAlignment="1">
      <alignment horizontal="center"/>
    </xf>
    <xf numFmtId="14" fontId="1" fillId="0" borderId="24" xfId="2" applyNumberFormat="1" applyFill="1" applyBorder="1" applyAlignment="1">
      <alignment horizontal="center"/>
    </xf>
    <xf numFmtId="49" fontId="5" fillId="0" borderId="0" xfId="1" applyNumberFormat="1" applyFont="1" applyBorder="1" applyAlignment="1">
      <alignment vertic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0" fontId="1" fillId="0" borderId="1" xfId="2" applyFill="1" applyBorder="1" applyAlignment="1" applyProtection="1">
      <alignment horizontal="left"/>
      <protection locked="0"/>
    </xf>
    <xf numFmtId="0" fontId="1" fillId="0" borderId="1" xfId="2" applyFont="1" applyFill="1" applyBorder="1" applyAlignment="1" applyProtection="1">
      <alignment horizontal="right"/>
      <protection locked="0"/>
    </xf>
    <xf numFmtId="0" fontId="1" fillId="0" borderId="1" xfId="2" applyFont="1" applyFill="1" applyBorder="1" applyAlignment="1" applyProtection="1">
      <alignment horizontal="center"/>
      <protection locked="0"/>
    </xf>
    <xf numFmtId="1" fontId="0" fillId="4" borderId="1" xfId="1" applyNumberFormat="1" applyFont="1" applyFill="1" applyBorder="1" applyAlignment="1">
      <alignment horizontal="center"/>
    </xf>
    <xf numFmtId="0" fontId="0" fillId="4" borderId="1" xfId="1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1" fontId="0" fillId="0" borderId="0" xfId="1" applyNumberFormat="1" applyFont="1" applyFill="1" applyBorder="1" applyAlignment="1">
      <alignment horizontal="center"/>
    </xf>
    <xf numFmtId="0" fontId="0" fillId="0" borderId="25" xfId="1" applyFont="1" applyFill="1" applyBorder="1" applyAlignment="1" applyProtection="1">
      <alignment horizontal="center"/>
      <protection locked="0"/>
    </xf>
    <xf numFmtId="0" fontId="0" fillId="0" borderId="27" xfId="1" applyFont="1" applyFill="1" applyBorder="1" applyAlignment="1" applyProtection="1">
      <alignment horizontal="center"/>
      <protection locked="0"/>
    </xf>
    <xf numFmtId="0" fontId="1" fillId="0" borderId="1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right"/>
    </xf>
    <xf numFmtId="0" fontId="1" fillId="0" borderId="1" xfId="2" applyFont="1" applyFill="1" applyBorder="1" applyAlignment="1">
      <alignment horizontal="center"/>
    </xf>
    <xf numFmtId="0" fontId="1" fillId="0" borderId="1" xfId="2" applyFont="1" applyFill="1" applyBorder="1" applyAlignment="1" applyProtection="1">
      <alignment horizontal="left"/>
      <protection locked="0"/>
    </xf>
    <xf numFmtId="0" fontId="1" fillId="0" borderId="1" xfId="2" applyFill="1" applyBorder="1" applyAlignment="1" applyProtection="1">
      <alignment horizontal="center"/>
      <protection locked="0"/>
    </xf>
    <xf numFmtId="0" fontId="0" fillId="0" borderId="1" xfId="1" applyFont="1" applyFill="1" applyBorder="1" applyAlignment="1">
      <alignment horizontal="center"/>
    </xf>
    <xf numFmtId="0" fontId="1" fillId="0" borderId="1" xfId="2" applyFill="1" applyBorder="1" applyAlignment="1">
      <alignment horizontal="center"/>
    </xf>
    <xf numFmtId="0" fontId="1" fillId="0" borderId="1" xfId="2" applyFont="1" applyBorder="1" applyAlignment="1">
      <alignment horizontal="left"/>
    </xf>
    <xf numFmtId="0" fontId="1" fillId="0" borderId="1" xfId="2" applyFont="1" applyBorder="1" applyAlignment="1">
      <alignment horizontal="center"/>
    </xf>
    <xf numFmtId="0" fontId="1" fillId="0" borderId="1" xfId="2" applyFill="1" applyBorder="1" applyAlignment="1">
      <alignment horizontal="left"/>
    </xf>
    <xf numFmtId="0" fontId="1" fillId="0" borderId="0" xfId="2" applyFill="1"/>
    <xf numFmtId="0" fontId="1" fillId="0" borderId="1" xfId="2" applyBorder="1" applyAlignment="1">
      <alignment horizontal="left"/>
    </xf>
    <xf numFmtId="0" fontId="1" fillId="0" borderId="1" xfId="2" applyBorder="1" applyAlignment="1">
      <alignment horizontal="center"/>
    </xf>
    <xf numFmtId="49" fontId="0" fillId="0" borderId="1" xfId="1" applyNumberFormat="1" applyFont="1" applyBorder="1" applyAlignment="1">
      <alignment horizontal="left" vertical="center"/>
    </xf>
    <xf numFmtId="0" fontId="0" fillId="0" borderId="1" xfId="1" applyNumberFormat="1" applyFont="1" applyBorder="1" applyAlignment="1">
      <alignment horizontal="right" vertical="center"/>
    </xf>
    <xf numFmtId="49" fontId="0" fillId="0" borderId="1" xfId="1" applyNumberFormat="1" applyFont="1" applyBorder="1" applyAlignment="1">
      <alignment horizontal="center" vertical="center"/>
    </xf>
    <xf numFmtId="0" fontId="1" fillId="0" borderId="1" xfId="2" applyFont="1" applyFill="1" applyBorder="1" applyAlignment="1" applyProtection="1">
      <alignment horizontal="left" vertical="center"/>
      <protection locked="0"/>
    </xf>
    <xf numFmtId="0" fontId="1" fillId="0" borderId="1" xfId="2" applyFont="1" applyFill="1" applyBorder="1" applyAlignment="1" applyProtection="1">
      <alignment horizontal="right" vertical="center"/>
      <protection locked="0"/>
    </xf>
    <xf numFmtId="0" fontId="1" fillId="0" borderId="1" xfId="2" applyFill="1" applyBorder="1" applyAlignment="1" applyProtection="1">
      <alignment horizontal="center" vertical="center"/>
      <protection locked="0"/>
    </xf>
    <xf numFmtId="0" fontId="1" fillId="0" borderId="1" xfId="2" applyFont="1" applyFill="1" applyBorder="1" applyAlignment="1" applyProtection="1">
      <alignment horizontal="center" vertical="center"/>
      <protection locked="0"/>
    </xf>
    <xf numFmtId="0" fontId="1" fillId="0" borderId="1" xfId="2" applyFont="1" applyFill="1" applyBorder="1"/>
    <xf numFmtId="49" fontId="1" fillId="0" borderId="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49" fontId="0" fillId="0" borderId="26" xfId="1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/>
    </xf>
    <xf numFmtId="0" fontId="0" fillId="0" borderId="28" xfId="1" applyFont="1" applyFill="1" applyBorder="1" applyAlignment="1" applyProtection="1">
      <alignment horizontal="center"/>
      <protection locked="0"/>
    </xf>
    <xf numFmtId="0" fontId="1" fillId="0" borderId="1" xfId="2" applyFont="1" applyBorder="1"/>
    <xf numFmtId="0" fontId="1" fillId="0" borderId="1" xfId="2" applyBorder="1"/>
    <xf numFmtId="0" fontId="1" fillId="0" borderId="1" xfId="2" applyFill="1" applyBorder="1"/>
    <xf numFmtId="0" fontId="5" fillId="0" borderId="10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0" fontId="1" fillId="0" borderId="1" xfId="2" applyFont="1" applyFill="1" applyBorder="1" applyProtection="1">
      <protection locked="0"/>
    </xf>
    <xf numFmtId="0" fontId="1" fillId="0" borderId="1" xfId="2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vertical="center"/>
    </xf>
    <xf numFmtId="0" fontId="1" fillId="0" borderId="29" xfId="1" applyFont="1" applyFill="1" applyBorder="1" applyAlignment="1" applyProtection="1">
      <alignment horizontal="center"/>
      <protection locked="0"/>
    </xf>
    <xf numFmtId="49" fontId="1" fillId="0" borderId="30" xfId="1" applyNumberFormat="1" applyFont="1" applyFill="1" applyBorder="1" applyAlignment="1">
      <alignment vertical="center"/>
    </xf>
    <xf numFmtId="0" fontId="0" fillId="0" borderId="24" xfId="1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15" fontId="0" fillId="0" borderId="1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/>
      <protection locked="0"/>
    </xf>
    <xf numFmtId="0" fontId="1" fillId="0" borderId="1" xfId="2" applyFont="1" applyBorder="1" applyAlignment="1">
      <alignment horizontal="center" vertical="top" wrapText="1"/>
    </xf>
    <xf numFmtId="0" fontId="1" fillId="0" borderId="1" xfId="2" applyFont="1" applyBorder="1" applyAlignment="1">
      <alignment horizontal="right" vertical="top" wrapText="1"/>
    </xf>
    <xf numFmtId="0" fontId="1" fillId="0" borderId="1" xfId="2" applyFont="1" applyBorder="1" applyAlignment="1">
      <alignment horizontal="left" vertical="top" wrapText="1"/>
    </xf>
    <xf numFmtId="49" fontId="8" fillId="0" borderId="0" xfId="1" applyNumberFormat="1" applyFon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65" fontId="1" fillId="0" borderId="0" xfId="2" applyNumberFormat="1" applyFont="1" applyFill="1" applyBorder="1" applyAlignment="1">
      <alignment horizontal="center" vertical="center"/>
    </xf>
    <xf numFmtId="1" fontId="0" fillId="0" borderId="14" xfId="1" applyNumberFormat="1" applyFont="1" applyFill="1" applyBorder="1" applyAlignment="1">
      <alignment horizontal="center" vertical="center"/>
    </xf>
    <xf numFmtId="49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1" fontId="0" fillId="0" borderId="19" xfId="1" applyNumberFormat="1" applyFont="1" applyFill="1" applyBorder="1" applyAlignment="1" applyProtection="1">
      <alignment horizontal="center" vertical="center"/>
      <protection locked="0"/>
    </xf>
    <xf numFmtId="14" fontId="1" fillId="0" borderId="33" xfId="2" applyNumberFormat="1" applyFill="1" applyBorder="1" applyAlignment="1">
      <alignment horizontal="center"/>
    </xf>
    <xf numFmtId="14" fontId="1" fillId="0" borderId="0" xfId="2" applyNumberFormat="1" applyFont="1" applyFill="1" applyBorder="1" applyAlignment="1">
      <alignment horizontal="center" vertical="center"/>
    </xf>
    <xf numFmtId="49" fontId="0" fillId="0" borderId="30" xfId="1" applyNumberFormat="1" applyFont="1" applyBorder="1" applyAlignment="1">
      <alignment horizontal="center" vertical="center"/>
    </xf>
    <xf numFmtId="0" fontId="0" fillId="0" borderId="29" xfId="1" applyFont="1" applyFill="1" applyBorder="1" applyAlignment="1" applyProtection="1">
      <alignment horizontal="center"/>
      <protection locked="0"/>
    </xf>
    <xf numFmtId="0" fontId="1" fillId="0" borderId="0" xfId="2" applyFont="1" applyFill="1" applyBorder="1" applyAlignment="1" applyProtection="1">
      <alignment horizontal="center"/>
      <protection locked="0"/>
    </xf>
    <xf numFmtId="49" fontId="0" fillId="0" borderId="25" xfId="1" applyNumberFormat="1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left"/>
      <protection locked="0"/>
    </xf>
    <xf numFmtId="0" fontId="9" fillId="0" borderId="1" xfId="2" applyFont="1" applyFill="1" applyBorder="1" applyAlignment="1" applyProtection="1">
      <alignment horizontal="right"/>
      <protection locked="0"/>
    </xf>
    <xf numFmtId="0" fontId="9" fillId="0" borderId="1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right"/>
    </xf>
    <xf numFmtId="49" fontId="0" fillId="0" borderId="23" xfId="1" applyNumberFormat="1" applyFont="1" applyFill="1" applyBorder="1" applyAlignment="1">
      <alignment horizontal="center" vertical="center"/>
    </xf>
    <xf numFmtId="164" fontId="1" fillId="0" borderId="34" xfId="2" applyNumberFormat="1" applyFont="1" applyFill="1" applyBorder="1" applyAlignment="1" applyProtection="1">
      <alignment horizontal="center"/>
      <protection locked="0"/>
    </xf>
    <xf numFmtId="49" fontId="1" fillId="0" borderId="26" xfId="1" applyNumberFormat="1" applyFont="1" applyBorder="1" applyAlignment="1">
      <alignment vertical="center"/>
    </xf>
    <xf numFmtId="0" fontId="1" fillId="0" borderId="35" xfId="1" applyFont="1" applyFill="1" applyBorder="1" applyAlignment="1" applyProtection="1">
      <alignment horizontal="center"/>
      <protection locked="0"/>
    </xf>
    <xf numFmtId="0" fontId="1" fillId="0" borderId="1" xfId="1" applyNumberFormat="1" applyFont="1" applyBorder="1" applyAlignment="1">
      <alignment horizontal="right" vertical="center"/>
    </xf>
    <xf numFmtId="0" fontId="0" fillId="0" borderId="1" xfId="1" applyFont="1" applyFill="1" applyBorder="1" applyAlignment="1" applyProtection="1">
      <alignment horizontal="center"/>
      <protection locked="0"/>
    </xf>
    <xf numFmtId="49" fontId="0" fillId="0" borderId="26" xfId="1" applyNumberFormat="1" applyFont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/>
    </xf>
    <xf numFmtId="165" fontId="1" fillId="0" borderId="15" xfId="2" applyNumberFormat="1" applyFont="1" applyFill="1" applyBorder="1" applyAlignment="1">
      <alignment horizontal="center" vertical="center"/>
    </xf>
    <xf numFmtId="49" fontId="0" fillId="0" borderId="26" xfId="1" applyNumberFormat="1" applyFont="1" applyBorder="1" applyAlignment="1">
      <alignment vertical="center"/>
    </xf>
    <xf numFmtId="0" fontId="1" fillId="0" borderId="1" xfId="2" applyFill="1" applyBorder="1" applyAlignment="1" applyProtection="1">
      <alignment vertical="center"/>
      <protection locked="0"/>
    </xf>
    <xf numFmtId="0" fontId="0" fillId="0" borderId="0" xfId="3" applyFont="1" applyBorder="1" applyAlignment="1">
      <alignment horizontal="center"/>
    </xf>
    <xf numFmtId="0" fontId="11" fillId="4" borderId="1" xfId="2" applyFont="1" applyFill="1" applyBorder="1" applyAlignment="1">
      <alignment horizontal="center" vertical="center"/>
    </xf>
    <xf numFmtId="0" fontId="11" fillId="6" borderId="1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7" borderId="1" xfId="2" applyFont="1" applyFill="1" applyBorder="1" applyAlignment="1">
      <alignment horizontal="center" vertical="center"/>
    </xf>
    <xf numFmtId="0" fontId="11" fillId="8" borderId="1" xfId="2" applyFont="1" applyFill="1" applyBorder="1" applyAlignment="1">
      <alignment horizontal="center" vertical="center"/>
    </xf>
    <xf numFmtId="0" fontId="11" fillId="9" borderId="1" xfId="2" applyFont="1" applyFill="1" applyBorder="1" applyAlignment="1">
      <alignment horizontal="center" vertical="center"/>
    </xf>
    <xf numFmtId="0" fontId="11" fillId="10" borderId="1" xfId="2" applyFont="1" applyFill="1" applyBorder="1" applyAlignment="1">
      <alignment horizontal="center" vertical="center"/>
    </xf>
    <xf numFmtId="0" fontId="11" fillId="11" borderId="1" xfId="2" applyFont="1" applyFill="1" applyBorder="1" applyAlignment="1">
      <alignment horizontal="center" vertical="center"/>
    </xf>
    <xf numFmtId="0" fontId="11" fillId="12" borderId="1" xfId="2" applyFont="1" applyFill="1" applyBorder="1" applyAlignment="1">
      <alignment horizontal="center" vertical="center"/>
    </xf>
    <xf numFmtId="0" fontId="11" fillId="13" borderId="1" xfId="2" applyFont="1" applyFill="1" applyBorder="1" applyAlignment="1">
      <alignment horizontal="center" vertical="center"/>
    </xf>
    <xf numFmtId="0" fontId="11" fillId="14" borderId="1" xfId="2" applyFont="1" applyFill="1" applyBorder="1" applyAlignment="1">
      <alignment horizontal="center" vertical="center"/>
    </xf>
    <xf numFmtId="0" fontId="11" fillId="15" borderId="1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15" fontId="0" fillId="0" borderId="12" xfId="1" applyNumberFormat="1" applyFont="1" applyFill="1" applyBorder="1" applyAlignment="1">
      <alignment horizontal="center" vertical="center"/>
    </xf>
    <xf numFmtId="0" fontId="0" fillId="0" borderId="18" xfId="1" applyFont="1" applyFill="1" applyBorder="1" applyAlignment="1">
      <alignment horizontal="center" vertical="center"/>
    </xf>
    <xf numFmtId="0" fontId="0" fillId="0" borderId="33" xfId="1" applyFont="1" applyFill="1" applyBorder="1" applyAlignment="1">
      <alignment horizontal="center" vertical="center"/>
    </xf>
    <xf numFmtId="49" fontId="0" fillId="0" borderId="30" xfId="1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14" fontId="0" fillId="0" borderId="22" xfId="0" applyNumberFormat="1" applyFill="1" applyBorder="1" applyAlignment="1">
      <alignment horizontal="center"/>
    </xf>
    <xf numFmtId="164" fontId="1" fillId="0" borderId="13" xfId="2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>
      <alignment horizontal="center"/>
    </xf>
    <xf numFmtId="14" fontId="0" fillId="0" borderId="21" xfId="0" applyNumberFormat="1" applyFill="1" applyBorder="1" applyAlignment="1">
      <alignment horizontal="center"/>
    </xf>
    <xf numFmtId="164" fontId="1" fillId="0" borderId="12" xfId="2" applyNumberFormat="1" applyFont="1" applyFill="1" applyBorder="1" applyAlignment="1" applyProtection="1">
      <alignment horizontal="center"/>
      <protection locked="0"/>
    </xf>
    <xf numFmtId="14" fontId="0" fillId="0" borderId="24" xfId="0" applyNumberFormat="1" applyFill="1" applyBorder="1" applyAlignment="1">
      <alignment horizontal="center"/>
    </xf>
    <xf numFmtId="0" fontId="12" fillId="0" borderId="1" xfId="2" applyFont="1" applyFill="1" applyBorder="1" applyAlignment="1">
      <alignment horizontal="left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26" xfId="1" applyFont="1" applyFill="1" applyBorder="1" applyAlignment="1" applyProtection="1">
      <alignment horizontal="center"/>
      <protection locked="0"/>
    </xf>
    <xf numFmtId="164" fontId="0" fillId="0" borderId="37" xfId="0" applyNumberFormat="1" applyFont="1" applyFill="1" applyBorder="1" applyAlignment="1" applyProtection="1">
      <alignment horizontal="center"/>
      <protection locked="0"/>
    </xf>
    <xf numFmtId="49" fontId="0" fillId="0" borderId="38" xfId="1" applyNumberFormat="1" applyFont="1" applyFill="1" applyBorder="1" applyAlignment="1">
      <alignment horizontal="center" vertical="center"/>
    </xf>
    <xf numFmtId="0" fontId="0" fillId="0" borderId="39" xfId="1" applyFont="1" applyFill="1" applyBorder="1" applyAlignment="1" applyProtection="1">
      <alignment horizontal="center"/>
      <protection locked="0"/>
    </xf>
    <xf numFmtId="49" fontId="0" fillId="0" borderId="41" xfId="1" applyNumberFormat="1" applyFont="1" applyFill="1" applyBorder="1" applyAlignment="1">
      <alignment horizontal="center" vertical="center"/>
    </xf>
    <xf numFmtId="14" fontId="0" fillId="0" borderId="33" xfId="0" applyNumberFormat="1" applyFill="1" applyBorder="1" applyAlignment="1">
      <alignment horizontal="center"/>
    </xf>
    <xf numFmtId="49" fontId="0" fillId="0" borderId="42" xfId="0" applyNumberFormat="1" applyFill="1" applyBorder="1" applyAlignment="1">
      <alignment horizontal="center"/>
    </xf>
    <xf numFmtId="49" fontId="0" fillId="0" borderId="38" xfId="1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0" fontId="1" fillId="0" borderId="28" xfId="1" applyFon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49" fontId="13" fillId="0" borderId="1" xfId="1" applyNumberFormat="1" applyFont="1" applyBorder="1" applyAlignment="1">
      <alignment horizontal="left" vertical="center"/>
    </xf>
    <xf numFmtId="0" fontId="13" fillId="0" borderId="1" xfId="1" applyNumberFormat="1" applyFont="1" applyBorder="1" applyAlignment="1">
      <alignment horizontal="right" vertical="center"/>
    </xf>
    <xf numFmtId="49" fontId="13" fillId="0" borderId="1" xfId="1" applyNumberFormat="1" applyFont="1" applyBorder="1" applyAlignment="1">
      <alignment horizontal="center" vertical="center"/>
    </xf>
    <xf numFmtId="1" fontId="13" fillId="4" borderId="1" xfId="1" applyNumberFormat="1" applyFont="1" applyFill="1" applyBorder="1" applyAlignment="1">
      <alignment horizontal="center"/>
    </xf>
    <xf numFmtId="0" fontId="13" fillId="4" borderId="1" xfId="1" applyFont="1" applyFill="1" applyBorder="1" applyAlignment="1">
      <alignment horizontal="center"/>
    </xf>
    <xf numFmtId="1" fontId="13" fillId="0" borderId="1" xfId="1" applyNumberFormat="1" applyFont="1" applyFill="1" applyBorder="1" applyAlignment="1">
      <alignment horizontal="center"/>
    </xf>
    <xf numFmtId="164" fontId="1" fillId="0" borderId="37" xfId="2" applyNumberFormat="1" applyFont="1" applyFill="1" applyBorder="1" applyAlignment="1" applyProtection="1">
      <alignment horizontal="center"/>
      <protection locked="0"/>
    </xf>
    <xf numFmtId="49" fontId="1" fillId="0" borderId="42" xfId="2" applyNumberFormat="1" applyFill="1" applyBorder="1" applyAlignment="1">
      <alignment horizontal="center"/>
    </xf>
    <xf numFmtId="14" fontId="1" fillId="0" borderId="43" xfId="2" applyNumberFormat="1" applyFill="1" applyBorder="1" applyAlignment="1">
      <alignment horizontal="center"/>
    </xf>
    <xf numFmtId="49" fontId="0" fillId="0" borderId="48" xfId="1" applyNumberFormat="1" applyFont="1" applyFill="1" applyBorder="1" applyAlignment="1">
      <alignment horizontal="center" vertical="center"/>
    </xf>
    <xf numFmtId="164" fontId="1" fillId="0" borderId="49" xfId="2" applyNumberFormat="1" applyFont="1" applyFill="1" applyBorder="1" applyAlignment="1" applyProtection="1">
      <alignment horizontal="center"/>
      <protection locked="0"/>
    </xf>
    <xf numFmtId="49" fontId="1" fillId="0" borderId="9" xfId="2" applyNumberFormat="1" applyFill="1" applyBorder="1" applyAlignment="1">
      <alignment horizontal="center"/>
    </xf>
    <xf numFmtId="14" fontId="1" fillId="0" borderId="8" xfId="2" applyNumberFormat="1" applyFill="1" applyBorder="1" applyAlignment="1">
      <alignment horizontal="center"/>
    </xf>
    <xf numFmtId="0" fontId="1" fillId="0" borderId="50" xfId="1" applyFont="1" applyFill="1" applyBorder="1" applyAlignment="1" applyProtection="1">
      <alignment horizontal="center"/>
      <protection locked="0"/>
    </xf>
    <xf numFmtId="14" fontId="1" fillId="0" borderId="42" xfId="2" applyNumberFormat="1" applyFill="1" applyBorder="1" applyAlignment="1">
      <alignment horizontal="center"/>
    </xf>
    <xf numFmtId="49" fontId="0" fillId="0" borderId="41" xfId="1" applyNumberFormat="1" applyFont="1" applyBorder="1" applyAlignment="1">
      <alignment vertical="center"/>
    </xf>
    <xf numFmtId="0" fontId="0" fillId="0" borderId="44" xfId="1" applyFont="1" applyFill="1" applyBorder="1" applyAlignment="1" applyProtection="1">
      <alignment horizontal="center"/>
      <protection locked="0"/>
    </xf>
    <xf numFmtId="49" fontId="1" fillId="0" borderId="51" xfId="2" applyNumberFormat="1" applyFill="1" applyBorder="1" applyAlignment="1">
      <alignment horizontal="center"/>
    </xf>
    <xf numFmtId="14" fontId="1" fillId="0" borderId="52" xfId="2" applyNumberFormat="1" applyFill="1" applyBorder="1" applyAlignment="1">
      <alignment horizontal="center"/>
    </xf>
    <xf numFmtId="14" fontId="1" fillId="0" borderId="51" xfId="2" applyNumberFormat="1" applyFill="1" applyBorder="1" applyAlignment="1">
      <alignment horizontal="center"/>
    </xf>
    <xf numFmtId="0" fontId="0" fillId="0" borderId="53" xfId="1" applyFont="1" applyFill="1" applyBorder="1" applyAlignment="1" applyProtection="1">
      <alignment horizontal="center"/>
      <protection locked="0"/>
    </xf>
    <xf numFmtId="0" fontId="1" fillId="0" borderId="5" xfId="2" applyFont="1" applyFill="1" applyBorder="1" applyAlignment="1" applyProtection="1">
      <alignment horizontal="left"/>
      <protection locked="0"/>
    </xf>
    <xf numFmtId="0" fontId="1" fillId="0" borderId="5" xfId="2" applyFont="1" applyFill="1" applyBorder="1" applyAlignment="1" applyProtection="1">
      <alignment horizontal="right"/>
      <protection locked="0"/>
    </xf>
    <xf numFmtId="0" fontId="1" fillId="0" borderId="5" xfId="2" applyFont="1" applyFill="1" applyBorder="1" applyAlignment="1" applyProtection="1">
      <alignment horizontal="center"/>
      <protection locked="0"/>
    </xf>
    <xf numFmtId="0" fontId="1" fillId="0" borderId="5" xfId="2" applyFont="1" applyFill="1" applyBorder="1" applyAlignment="1">
      <alignment horizontal="center"/>
    </xf>
    <xf numFmtId="15" fontId="0" fillId="0" borderId="13" xfId="1" applyNumberFormat="1" applyFont="1" applyFill="1" applyBorder="1" applyAlignment="1">
      <alignment horizontal="center" vertical="center"/>
    </xf>
    <xf numFmtId="0" fontId="0" fillId="0" borderId="51" xfId="1" applyFont="1" applyFill="1" applyBorder="1" applyAlignment="1">
      <alignment horizontal="center" vertical="center"/>
    </xf>
    <xf numFmtId="0" fontId="0" fillId="0" borderId="52" xfId="1" applyFont="1" applyFill="1" applyBorder="1" applyAlignment="1">
      <alignment horizontal="center" vertical="center"/>
    </xf>
    <xf numFmtId="49" fontId="0" fillId="0" borderId="54" xfId="1" applyNumberFormat="1" applyFont="1" applyFill="1" applyBorder="1" applyAlignment="1">
      <alignment horizontal="center" vertical="center"/>
    </xf>
    <xf numFmtId="0" fontId="1" fillId="0" borderId="10" xfId="2" applyFont="1" applyBorder="1" applyAlignment="1">
      <alignment horizontal="left" vertical="top" wrapText="1"/>
    </xf>
    <xf numFmtId="0" fontId="1" fillId="0" borderId="10" xfId="2" applyFont="1" applyBorder="1" applyAlignment="1">
      <alignment horizontal="right" vertical="top" wrapText="1"/>
    </xf>
    <xf numFmtId="0" fontId="1" fillId="0" borderId="10" xfId="2" applyFont="1" applyBorder="1" applyAlignment="1">
      <alignment horizontal="center" vertical="top" wrapText="1"/>
    </xf>
    <xf numFmtId="0" fontId="1" fillId="0" borderId="27" xfId="1" applyFont="1" applyFill="1" applyBorder="1" applyAlignment="1" applyProtection="1">
      <alignment horizontal="center"/>
      <protection locked="0"/>
    </xf>
    <xf numFmtId="165" fontId="1" fillId="0" borderId="9" xfId="2" applyNumberFormat="1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165" fontId="1" fillId="0" borderId="17" xfId="2" applyNumberFormat="1" applyFont="1" applyFill="1" applyBorder="1" applyAlignment="1">
      <alignment horizontal="center" vertical="center"/>
    </xf>
    <xf numFmtId="0" fontId="1" fillId="0" borderId="17" xfId="2" applyFont="1" applyFill="1" applyBorder="1" applyAlignment="1">
      <alignment horizontal="center" vertical="center"/>
    </xf>
    <xf numFmtId="0" fontId="1" fillId="0" borderId="21" xfId="2" applyFont="1" applyFill="1" applyBorder="1" applyAlignment="1">
      <alignment horizontal="center" vertical="center"/>
    </xf>
    <xf numFmtId="0" fontId="3" fillId="3" borderId="55" xfId="2" applyFont="1" applyFill="1" applyBorder="1" applyAlignment="1">
      <alignment horizontal="center" vertical="center"/>
    </xf>
    <xf numFmtId="0" fontId="1" fillId="0" borderId="25" xfId="2" applyFont="1" applyBorder="1" applyAlignment="1">
      <alignment horizontal="right"/>
    </xf>
    <xf numFmtId="0" fontId="1" fillId="0" borderId="10" xfId="2" applyFont="1" applyBorder="1" applyAlignment="1">
      <alignment horizontal="center"/>
    </xf>
    <xf numFmtId="0" fontId="1" fillId="0" borderId="31" xfId="2" applyFon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0" fontId="3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36" xfId="2" applyFont="1" applyFill="1" applyBorder="1" applyAlignment="1">
      <alignment horizontal="center" vertical="center"/>
    </xf>
    <xf numFmtId="0" fontId="3" fillId="3" borderId="40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6" xfId="3" applyFont="1" applyFill="1" applyBorder="1" applyAlignment="1">
      <alignment horizontal="center" vertical="center" wrapText="1" shrinkToFit="1"/>
    </xf>
    <xf numFmtId="0" fontId="0" fillId="0" borderId="7" xfId="3" applyFont="1" applyFill="1" applyBorder="1" applyAlignment="1">
      <alignment horizontal="center" vertical="center" wrapText="1" shrinkToFit="1"/>
    </xf>
    <xf numFmtId="0" fontId="0" fillId="0" borderId="9" xfId="3" applyFont="1" applyFill="1" applyBorder="1" applyAlignment="1">
      <alignment horizontal="center" vertical="center" wrapText="1" shrinkToFit="1"/>
    </xf>
    <xf numFmtId="0" fontId="0" fillId="0" borderId="14" xfId="3" applyFont="1" applyFill="1" applyBorder="1" applyAlignment="1">
      <alignment horizontal="center" vertical="center" wrapText="1" shrinkToFit="1"/>
    </xf>
    <xf numFmtId="0" fontId="0" fillId="0" borderId="8" xfId="3" applyFont="1" applyFill="1" applyBorder="1" applyAlignment="1">
      <alignment horizontal="center" vertical="center" wrapText="1" shrinkToFit="1"/>
    </xf>
    <xf numFmtId="0" fontId="0" fillId="0" borderId="19" xfId="3" applyFont="1" applyFill="1" applyBorder="1" applyAlignment="1">
      <alignment horizontal="center" vertical="center" wrapText="1" shrinkToFit="1"/>
    </xf>
    <xf numFmtId="0" fontId="0" fillId="0" borderId="8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0" xfId="1" applyFont="1" applyFill="1" applyBorder="1" applyAlignment="1">
      <alignment horizontal="center" vertical="center"/>
    </xf>
    <xf numFmtId="0" fontId="0" fillId="0" borderId="25" xfId="1" applyFont="1" applyFill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0" fontId="3" fillId="5" borderId="2" xfId="2" applyFont="1" applyFill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/>
    </xf>
    <xf numFmtId="0" fontId="2" fillId="2" borderId="25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0" fontId="2" fillId="2" borderId="32" xfId="2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6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_NOVO_RKG_CARABINA" xfId="1"/>
    <cellStyle name="Normal_NOVO_RKG_PISTOLA" xfId="3"/>
  </cellStyles>
  <dxfs count="97"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152400</xdr:rowOff>
    </xdr:from>
    <xdr:to>
      <xdr:col>12</xdr:col>
      <xdr:colOff>409575</xdr:colOff>
      <xdr:row>7</xdr:row>
      <xdr:rowOff>9525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52400"/>
          <a:ext cx="904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1</xdr:col>
      <xdr:colOff>1200150</xdr:colOff>
      <xdr:row>7</xdr:row>
      <xdr:rowOff>57150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0</xdr:rowOff>
    </xdr:from>
    <xdr:to>
      <xdr:col>10</xdr:col>
      <xdr:colOff>685800</xdr:colOff>
      <xdr:row>6</xdr:row>
      <xdr:rowOff>142875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161925"/>
          <a:ext cx="828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114300</xdr:rowOff>
    </xdr:from>
    <xdr:to>
      <xdr:col>1</xdr:col>
      <xdr:colOff>1009650</xdr:colOff>
      <xdr:row>6</xdr:row>
      <xdr:rowOff>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12763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1</xdr:row>
      <xdr:rowOff>0</xdr:rowOff>
    </xdr:from>
    <xdr:to>
      <xdr:col>10</xdr:col>
      <xdr:colOff>704850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61925"/>
          <a:ext cx="647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142875</xdr:rowOff>
    </xdr:from>
    <xdr:to>
      <xdr:col>1</xdr:col>
      <xdr:colOff>1152525</xdr:colOff>
      <xdr:row>7</xdr:row>
      <xdr:rowOff>28575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42875"/>
          <a:ext cx="10858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61925"/>
          <a:ext cx="790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133350</xdr:rowOff>
    </xdr:from>
    <xdr:to>
      <xdr:col>1</xdr:col>
      <xdr:colOff>1123950</xdr:colOff>
      <xdr:row>6</xdr:row>
      <xdr:rowOff>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1219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61925"/>
          <a:ext cx="790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1</xdr:row>
      <xdr:rowOff>9525</xdr:rowOff>
    </xdr:from>
    <xdr:to>
      <xdr:col>1</xdr:col>
      <xdr:colOff>1190625</xdr:colOff>
      <xdr:row>6</xdr:row>
      <xdr:rowOff>38100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71450"/>
          <a:ext cx="1219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1</xdr:row>
      <xdr:rowOff>0</xdr:rowOff>
    </xdr:from>
    <xdr:to>
      <xdr:col>10</xdr:col>
      <xdr:colOff>638175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61925"/>
          <a:ext cx="8001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123825</xdr:rowOff>
    </xdr:from>
    <xdr:to>
      <xdr:col>1</xdr:col>
      <xdr:colOff>1114425</xdr:colOff>
      <xdr:row>6</xdr:row>
      <xdr:rowOff>19050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1</xdr:row>
      <xdr:rowOff>0</xdr:rowOff>
    </xdr:from>
    <xdr:to>
      <xdr:col>12</xdr:col>
      <xdr:colOff>561975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61925"/>
          <a:ext cx="8572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152400</xdr:rowOff>
    </xdr:from>
    <xdr:to>
      <xdr:col>1</xdr:col>
      <xdr:colOff>1143000</xdr:colOff>
      <xdr:row>6</xdr:row>
      <xdr:rowOff>47625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2400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1</xdr:row>
      <xdr:rowOff>57150</xdr:rowOff>
    </xdr:from>
    <xdr:to>
      <xdr:col>12</xdr:col>
      <xdr:colOff>533400</xdr:colOff>
      <xdr:row>7</xdr:row>
      <xdr:rowOff>38100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19075"/>
          <a:ext cx="9429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142875</xdr:rowOff>
    </xdr:from>
    <xdr:to>
      <xdr:col>1</xdr:col>
      <xdr:colOff>1104900</xdr:colOff>
      <xdr:row>7</xdr:row>
      <xdr:rowOff>9525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2875"/>
          <a:ext cx="1238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1</xdr:row>
      <xdr:rowOff>9525</xdr:rowOff>
    </xdr:from>
    <xdr:to>
      <xdr:col>12</xdr:col>
      <xdr:colOff>581025</xdr:colOff>
      <xdr:row>6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71450"/>
          <a:ext cx="8572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123825</xdr:rowOff>
    </xdr:from>
    <xdr:to>
      <xdr:col>1</xdr:col>
      <xdr:colOff>1152525</xdr:colOff>
      <xdr:row>5</xdr:row>
      <xdr:rowOff>180975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1247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1</xdr:row>
      <xdr:rowOff>0</xdr:rowOff>
    </xdr:from>
    <xdr:to>
      <xdr:col>10</xdr:col>
      <xdr:colOff>533400</xdr:colOff>
      <xdr:row>6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61925"/>
          <a:ext cx="800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1</xdr:col>
      <xdr:colOff>1019175</xdr:colOff>
      <xdr:row>7</xdr:row>
      <xdr:rowOff>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11334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1</xdr:row>
      <xdr:rowOff>0</xdr:rowOff>
    </xdr:from>
    <xdr:to>
      <xdr:col>10</xdr:col>
      <xdr:colOff>600075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61925"/>
          <a:ext cx="790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152400</xdr:rowOff>
    </xdr:from>
    <xdr:to>
      <xdr:col>1</xdr:col>
      <xdr:colOff>1095375</xdr:colOff>
      <xdr:row>6</xdr:row>
      <xdr:rowOff>9525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400"/>
          <a:ext cx="1247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61925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152400</xdr:rowOff>
    </xdr:from>
    <xdr:to>
      <xdr:col>1</xdr:col>
      <xdr:colOff>1095375</xdr:colOff>
      <xdr:row>7</xdr:row>
      <xdr:rowOff>9525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52400"/>
          <a:ext cx="1076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1</xdr:row>
      <xdr:rowOff>0</xdr:rowOff>
    </xdr:from>
    <xdr:to>
      <xdr:col>10</xdr:col>
      <xdr:colOff>533400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61925"/>
          <a:ext cx="8382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1</xdr:col>
      <xdr:colOff>1162050</xdr:colOff>
      <xdr:row>6</xdr:row>
      <xdr:rowOff>19050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2400"/>
          <a:ext cx="1257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1</xdr:row>
      <xdr:rowOff>0</xdr:rowOff>
    </xdr:from>
    <xdr:to>
      <xdr:col>10</xdr:col>
      <xdr:colOff>638175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161925"/>
          <a:ext cx="8001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123825</xdr:rowOff>
    </xdr:from>
    <xdr:to>
      <xdr:col>1</xdr:col>
      <xdr:colOff>1171575</xdr:colOff>
      <xdr:row>5</xdr:row>
      <xdr:rowOff>152400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825"/>
          <a:ext cx="12096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263"/>
  <sheetViews>
    <sheetView showGridLines="0" zoomScaleNormal="100" zoomScaleSheetLayoutView="100" workbookViewId="0">
      <selection activeCell="A9" sqref="A9:M9"/>
    </sheetView>
  </sheetViews>
  <sheetFormatPr defaultRowHeight="14.25" customHeight="1" x14ac:dyDescent="0.25"/>
  <cols>
    <col min="1" max="1" width="4" style="1" bestFit="1" customWidth="1"/>
    <col min="2" max="2" width="23.85546875" style="2" bestFit="1" customWidth="1"/>
    <col min="3" max="3" width="7.28515625" style="3" customWidth="1"/>
    <col min="4" max="4" width="10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9.5703125" style="4" customWidth="1"/>
    <col min="13" max="13" width="10" style="4" customWidth="1"/>
    <col min="14" max="14" width="1.85546875" style="4" customWidth="1"/>
    <col min="15" max="16" width="18" style="5" customWidth="1"/>
    <col min="17" max="17" width="19" style="5" customWidth="1"/>
    <col min="18" max="27" width="18" style="5" customWidth="1"/>
    <col min="28" max="28" width="19" style="5" customWidth="1"/>
    <col min="29" max="29" width="18.7109375" style="5" bestFit="1" customWidth="1"/>
    <col min="30" max="79" width="18" style="5" customWidth="1"/>
    <col min="80" max="80" width="15.7109375" style="5" customWidth="1"/>
    <col min="81" max="91" width="9.140625" style="4"/>
    <col min="92" max="92" width="4" style="4" bestFit="1" customWidth="1"/>
    <col min="93" max="93" width="23.85546875" style="4" bestFit="1" customWidth="1"/>
    <col min="94" max="94" width="7.28515625" style="4" customWidth="1"/>
    <col min="95" max="95" width="10.5703125" style="4" customWidth="1"/>
    <col min="96" max="97" width="9.28515625" style="4" customWidth="1"/>
    <col min="98" max="99" width="8.140625" style="4" customWidth="1"/>
    <col min="100" max="102" width="8.28515625" style="4" customWidth="1"/>
    <col min="103" max="103" width="9.5703125" style="4" customWidth="1"/>
    <col min="104" max="104" width="10" style="4" customWidth="1"/>
    <col min="105" max="105" width="1.85546875" style="4" customWidth="1"/>
    <col min="106" max="128" width="18" style="4" customWidth="1"/>
    <col min="129" max="130" width="10.7109375" style="4" customWidth="1"/>
    <col min="131" max="136" width="18" style="4" customWidth="1"/>
    <col min="137" max="137" width="16.42578125" style="4" bestFit="1" customWidth="1"/>
    <col min="138" max="161" width="18" style="4" customWidth="1"/>
    <col min="162" max="163" width="15.7109375" style="4" customWidth="1"/>
    <col min="164" max="164" width="17" style="4" customWidth="1"/>
    <col min="165" max="165" width="9" style="4" customWidth="1"/>
    <col min="166" max="171" width="9.140625" style="4"/>
    <col min="172" max="173" width="9.7109375" style="4" customWidth="1"/>
    <col min="174" max="174" width="8.140625" style="4" customWidth="1"/>
    <col min="175" max="176" width="9.7109375" style="4" customWidth="1"/>
    <col min="177" max="177" width="8.140625" style="4" customWidth="1"/>
    <col min="178" max="178" width="9.28515625" style="4" bestFit="1" customWidth="1"/>
    <col min="179" max="347" width="9.140625" style="4"/>
    <col min="348" max="348" width="4" style="4" bestFit="1" customWidth="1"/>
    <col min="349" max="349" width="23.85546875" style="4" bestFit="1" customWidth="1"/>
    <col min="350" max="350" width="7.28515625" style="4" customWidth="1"/>
    <col min="351" max="351" width="10.5703125" style="4" customWidth="1"/>
    <col min="352" max="353" width="9.28515625" style="4" customWidth="1"/>
    <col min="354" max="355" width="8.140625" style="4" customWidth="1"/>
    <col min="356" max="358" width="8.28515625" style="4" customWidth="1"/>
    <col min="359" max="359" width="9.5703125" style="4" customWidth="1"/>
    <col min="360" max="360" width="10" style="4" customWidth="1"/>
    <col min="361" max="361" width="1.85546875" style="4" customWidth="1"/>
    <col min="362" max="384" width="18" style="4" customWidth="1"/>
    <col min="385" max="386" width="10.7109375" style="4" customWidth="1"/>
    <col min="387" max="392" width="18" style="4" customWidth="1"/>
    <col min="393" max="393" width="16.42578125" style="4" bestFit="1" customWidth="1"/>
    <col min="394" max="417" width="18" style="4" customWidth="1"/>
    <col min="418" max="419" width="15.7109375" style="4" customWidth="1"/>
    <col min="420" max="420" width="17" style="4" customWidth="1"/>
    <col min="421" max="421" width="9" style="4" customWidth="1"/>
    <col min="422" max="427" width="9.140625" style="4"/>
    <col min="428" max="429" width="9.7109375" style="4" customWidth="1"/>
    <col min="430" max="430" width="8.140625" style="4" customWidth="1"/>
    <col min="431" max="432" width="9.7109375" style="4" customWidth="1"/>
    <col min="433" max="433" width="8.140625" style="4" customWidth="1"/>
    <col min="434" max="434" width="9.28515625" style="4" bestFit="1" customWidth="1"/>
    <col min="435" max="603" width="9.140625" style="4"/>
    <col min="604" max="604" width="4" style="4" bestFit="1" customWidth="1"/>
    <col min="605" max="605" width="23.85546875" style="4" bestFit="1" customWidth="1"/>
    <col min="606" max="606" width="7.28515625" style="4" customWidth="1"/>
    <col min="607" max="607" width="10.5703125" style="4" customWidth="1"/>
    <col min="608" max="609" width="9.28515625" style="4" customWidth="1"/>
    <col min="610" max="611" width="8.140625" style="4" customWidth="1"/>
    <col min="612" max="614" width="8.28515625" style="4" customWidth="1"/>
    <col min="615" max="615" width="9.5703125" style="4" customWidth="1"/>
    <col min="616" max="616" width="10" style="4" customWidth="1"/>
    <col min="617" max="617" width="1.85546875" style="4" customWidth="1"/>
    <col min="618" max="640" width="18" style="4" customWidth="1"/>
    <col min="641" max="642" width="10.7109375" style="4" customWidth="1"/>
    <col min="643" max="648" width="18" style="4" customWidth="1"/>
    <col min="649" max="649" width="16.42578125" style="4" bestFit="1" customWidth="1"/>
    <col min="650" max="673" width="18" style="4" customWidth="1"/>
    <col min="674" max="675" width="15.7109375" style="4" customWidth="1"/>
    <col min="676" max="676" width="17" style="4" customWidth="1"/>
    <col min="677" max="677" width="9" style="4" customWidth="1"/>
    <col min="678" max="683" width="9.140625" style="4"/>
    <col min="684" max="685" width="9.7109375" style="4" customWidth="1"/>
    <col min="686" max="686" width="8.140625" style="4" customWidth="1"/>
    <col min="687" max="688" width="9.7109375" style="4" customWidth="1"/>
    <col min="689" max="689" width="8.140625" style="4" customWidth="1"/>
    <col min="690" max="690" width="9.28515625" style="4" bestFit="1" customWidth="1"/>
    <col min="691" max="859" width="9.140625" style="4"/>
    <col min="860" max="860" width="4" style="4" bestFit="1" customWidth="1"/>
    <col min="861" max="861" width="23.85546875" style="4" bestFit="1" customWidth="1"/>
    <col min="862" max="862" width="7.28515625" style="4" customWidth="1"/>
    <col min="863" max="863" width="10.5703125" style="4" customWidth="1"/>
    <col min="864" max="865" width="9.28515625" style="4" customWidth="1"/>
    <col min="866" max="867" width="8.140625" style="4" customWidth="1"/>
    <col min="868" max="870" width="8.28515625" style="4" customWidth="1"/>
    <col min="871" max="871" width="9.5703125" style="4" customWidth="1"/>
    <col min="872" max="872" width="10" style="4" customWidth="1"/>
    <col min="873" max="873" width="1.85546875" style="4" customWidth="1"/>
    <col min="874" max="896" width="18" style="4" customWidth="1"/>
    <col min="897" max="898" width="10.7109375" style="4" customWidth="1"/>
    <col min="899" max="904" width="18" style="4" customWidth="1"/>
    <col min="905" max="905" width="16.42578125" style="4" bestFit="1" customWidth="1"/>
    <col min="906" max="929" width="18" style="4" customWidth="1"/>
    <col min="930" max="931" width="15.7109375" style="4" customWidth="1"/>
    <col min="932" max="932" width="17" style="4" customWidth="1"/>
    <col min="933" max="933" width="9" style="4" customWidth="1"/>
    <col min="934" max="939" width="9.140625" style="4"/>
    <col min="940" max="941" width="9.7109375" style="4" customWidth="1"/>
    <col min="942" max="942" width="8.140625" style="4" customWidth="1"/>
    <col min="943" max="944" width="9.7109375" style="4" customWidth="1"/>
    <col min="945" max="945" width="8.140625" style="4" customWidth="1"/>
    <col min="946" max="946" width="9.28515625" style="4" bestFit="1" customWidth="1"/>
    <col min="947" max="1115" width="9.140625" style="4"/>
    <col min="1116" max="1116" width="4" style="4" bestFit="1" customWidth="1"/>
    <col min="1117" max="1117" width="23.85546875" style="4" bestFit="1" customWidth="1"/>
    <col min="1118" max="1118" width="7.28515625" style="4" customWidth="1"/>
    <col min="1119" max="1119" width="10.5703125" style="4" customWidth="1"/>
    <col min="1120" max="1121" width="9.28515625" style="4" customWidth="1"/>
    <col min="1122" max="1123" width="8.140625" style="4" customWidth="1"/>
    <col min="1124" max="1126" width="8.28515625" style="4" customWidth="1"/>
    <col min="1127" max="1127" width="9.5703125" style="4" customWidth="1"/>
    <col min="1128" max="1128" width="10" style="4" customWidth="1"/>
    <col min="1129" max="1129" width="1.85546875" style="4" customWidth="1"/>
    <col min="1130" max="1152" width="18" style="4" customWidth="1"/>
    <col min="1153" max="1154" width="10.7109375" style="4" customWidth="1"/>
    <col min="1155" max="1160" width="18" style="4" customWidth="1"/>
    <col min="1161" max="1161" width="16.42578125" style="4" bestFit="1" customWidth="1"/>
    <col min="1162" max="1185" width="18" style="4" customWidth="1"/>
    <col min="1186" max="1187" width="15.7109375" style="4" customWidth="1"/>
    <col min="1188" max="1188" width="17" style="4" customWidth="1"/>
    <col min="1189" max="1189" width="9" style="4" customWidth="1"/>
    <col min="1190" max="1195" width="9.140625" style="4"/>
    <col min="1196" max="1197" width="9.7109375" style="4" customWidth="1"/>
    <col min="1198" max="1198" width="8.140625" style="4" customWidth="1"/>
    <col min="1199" max="1200" width="9.7109375" style="4" customWidth="1"/>
    <col min="1201" max="1201" width="8.140625" style="4" customWidth="1"/>
    <col min="1202" max="1202" width="9.28515625" style="4" bestFit="1" customWidth="1"/>
    <col min="1203" max="1371" width="9.140625" style="4"/>
    <col min="1372" max="1372" width="4" style="4" bestFit="1" customWidth="1"/>
    <col min="1373" max="1373" width="23.85546875" style="4" bestFit="1" customWidth="1"/>
    <col min="1374" max="1374" width="7.28515625" style="4" customWidth="1"/>
    <col min="1375" max="1375" width="10.5703125" style="4" customWidth="1"/>
    <col min="1376" max="1377" width="9.28515625" style="4" customWidth="1"/>
    <col min="1378" max="1379" width="8.140625" style="4" customWidth="1"/>
    <col min="1380" max="1382" width="8.28515625" style="4" customWidth="1"/>
    <col min="1383" max="1383" width="9.5703125" style="4" customWidth="1"/>
    <col min="1384" max="1384" width="10" style="4" customWidth="1"/>
    <col min="1385" max="1385" width="1.85546875" style="4" customWidth="1"/>
    <col min="1386" max="1408" width="18" style="4" customWidth="1"/>
    <col min="1409" max="1410" width="10.7109375" style="4" customWidth="1"/>
    <col min="1411" max="1416" width="18" style="4" customWidth="1"/>
    <col min="1417" max="1417" width="16.42578125" style="4" bestFit="1" customWidth="1"/>
    <col min="1418" max="1441" width="18" style="4" customWidth="1"/>
    <col min="1442" max="1443" width="15.7109375" style="4" customWidth="1"/>
    <col min="1444" max="1444" width="17" style="4" customWidth="1"/>
    <col min="1445" max="1445" width="9" style="4" customWidth="1"/>
    <col min="1446" max="1451" width="9.140625" style="4"/>
    <col min="1452" max="1453" width="9.7109375" style="4" customWidth="1"/>
    <col min="1454" max="1454" width="8.140625" style="4" customWidth="1"/>
    <col min="1455" max="1456" width="9.7109375" style="4" customWidth="1"/>
    <col min="1457" max="1457" width="8.140625" style="4" customWidth="1"/>
    <col min="1458" max="1458" width="9.28515625" style="4" bestFit="1" customWidth="1"/>
    <col min="1459" max="1627" width="9.140625" style="4"/>
    <col min="1628" max="1628" width="4" style="4" bestFit="1" customWidth="1"/>
    <col min="1629" max="1629" width="23.85546875" style="4" bestFit="1" customWidth="1"/>
    <col min="1630" max="1630" width="7.28515625" style="4" customWidth="1"/>
    <col min="1631" max="1631" width="10.5703125" style="4" customWidth="1"/>
    <col min="1632" max="1633" width="9.28515625" style="4" customWidth="1"/>
    <col min="1634" max="1635" width="8.140625" style="4" customWidth="1"/>
    <col min="1636" max="1638" width="8.28515625" style="4" customWidth="1"/>
    <col min="1639" max="1639" width="9.5703125" style="4" customWidth="1"/>
    <col min="1640" max="1640" width="10" style="4" customWidth="1"/>
    <col min="1641" max="1641" width="1.85546875" style="4" customWidth="1"/>
    <col min="1642" max="1664" width="18" style="4" customWidth="1"/>
    <col min="1665" max="1666" width="10.7109375" style="4" customWidth="1"/>
    <col min="1667" max="1672" width="18" style="4" customWidth="1"/>
    <col min="1673" max="1673" width="16.42578125" style="4" bestFit="1" customWidth="1"/>
    <col min="1674" max="1697" width="18" style="4" customWidth="1"/>
    <col min="1698" max="1699" width="15.7109375" style="4" customWidth="1"/>
    <col min="1700" max="1700" width="17" style="4" customWidth="1"/>
    <col min="1701" max="1701" width="9" style="4" customWidth="1"/>
    <col min="1702" max="1707" width="9.140625" style="4"/>
    <col min="1708" max="1709" width="9.7109375" style="4" customWidth="1"/>
    <col min="1710" max="1710" width="8.140625" style="4" customWidth="1"/>
    <col min="1711" max="1712" width="9.7109375" style="4" customWidth="1"/>
    <col min="1713" max="1713" width="8.140625" style="4" customWidth="1"/>
    <col min="1714" max="1714" width="9.28515625" style="4" bestFit="1" customWidth="1"/>
    <col min="1715" max="1883" width="9.140625" style="4"/>
    <col min="1884" max="1884" width="4" style="4" bestFit="1" customWidth="1"/>
    <col min="1885" max="1885" width="23.85546875" style="4" bestFit="1" customWidth="1"/>
    <col min="1886" max="1886" width="7.28515625" style="4" customWidth="1"/>
    <col min="1887" max="1887" width="10.5703125" style="4" customWidth="1"/>
    <col min="1888" max="1889" width="9.28515625" style="4" customWidth="1"/>
    <col min="1890" max="1891" width="8.140625" style="4" customWidth="1"/>
    <col min="1892" max="1894" width="8.28515625" style="4" customWidth="1"/>
    <col min="1895" max="1895" width="9.5703125" style="4" customWidth="1"/>
    <col min="1896" max="1896" width="10" style="4" customWidth="1"/>
    <col min="1897" max="1897" width="1.85546875" style="4" customWidth="1"/>
    <col min="1898" max="1920" width="18" style="4" customWidth="1"/>
    <col min="1921" max="1922" width="10.7109375" style="4" customWidth="1"/>
    <col min="1923" max="1928" width="18" style="4" customWidth="1"/>
    <col min="1929" max="1929" width="16.42578125" style="4" bestFit="1" customWidth="1"/>
    <col min="1930" max="1953" width="18" style="4" customWidth="1"/>
    <col min="1954" max="1955" width="15.7109375" style="4" customWidth="1"/>
    <col min="1956" max="1956" width="17" style="4" customWidth="1"/>
    <col min="1957" max="1957" width="9" style="4" customWidth="1"/>
    <col min="1958" max="1963" width="9.140625" style="4"/>
    <col min="1964" max="1965" width="9.7109375" style="4" customWidth="1"/>
    <col min="1966" max="1966" width="8.140625" style="4" customWidth="1"/>
    <col min="1967" max="1968" width="9.7109375" style="4" customWidth="1"/>
    <col min="1969" max="1969" width="8.140625" style="4" customWidth="1"/>
    <col min="1970" max="1970" width="9.28515625" style="4" bestFit="1" customWidth="1"/>
    <col min="1971" max="2139" width="9.140625" style="4"/>
    <col min="2140" max="2140" width="4" style="4" bestFit="1" customWidth="1"/>
    <col min="2141" max="2141" width="23.85546875" style="4" bestFit="1" customWidth="1"/>
    <col min="2142" max="2142" width="7.28515625" style="4" customWidth="1"/>
    <col min="2143" max="2143" width="10.5703125" style="4" customWidth="1"/>
    <col min="2144" max="2145" width="9.28515625" style="4" customWidth="1"/>
    <col min="2146" max="2147" width="8.140625" style="4" customWidth="1"/>
    <col min="2148" max="2150" width="8.28515625" style="4" customWidth="1"/>
    <col min="2151" max="2151" width="9.5703125" style="4" customWidth="1"/>
    <col min="2152" max="2152" width="10" style="4" customWidth="1"/>
    <col min="2153" max="2153" width="1.85546875" style="4" customWidth="1"/>
    <col min="2154" max="2176" width="18" style="4" customWidth="1"/>
    <col min="2177" max="2178" width="10.7109375" style="4" customWidth="1"/>
    <col min="2179" max="2184" width="18" style="4" customWidth="1"/>
    <col min="2185" max="2185" width="16.42578125" style="4" bestFit="1" customWidth="1"/>
    <col min="2186" max="2209" width="18" style="4" customWidth="1"/>
    <col min="2210" max="2211" width="15.7109375" style="4" customWidth="1"/>
    <col min="2212" max="2212" width="17" style="4" customWidth="1"/>
    <col min="2213" max="2213" width="9" style="4" customWidth="1"/>
    <col min="2214" max="2219" width="9.140625" style="4"/>
    <col min="2220" max="2221" width="9.7109375" style="4" customWidth="1"/>
    <col min="2222" max="2222" width="8.140625" style="4" customWidth="1"/>
    <col min="2223" max="2224" width="9.7109375" style="4" customWidth="1"/>
    <col min="2225" max="2225" width="8.140625" style="4" customWidth="1"/>
    <col min="2226" max="2226" width="9.28515625" style="4" bestFit="1" customWidth="1"/>
    <col min="2227" max="2395" width="9.140625" style="4"/>
    <col min="2396" max="2396" width="4" style="4" bestFit="1" customWidth="1"/>
    <col min="2397" max="2397" width="23.85546875" style="4" bestFit="1" customWidth="1"/>
    <col min="2398" max="2398" width="7.28515625" style="4" customWidth="1"/>
    <col min="2399" max="2399" width="10.5703125" style="4" customWidth="1"/>
    <col min="2400" max="2401" width="9.28515625" style="4" customWidth="1"/>
    <col min="2402" max="2403" width="8.140625" style="4" customWidth="1"/>
    <col min="2404" max="2406" width="8.28515625" style="4" customWidth="1"/>
    <col min="2407" max="2407" width="9.5703125" style="4" customWidth="1"/>
    <col min="2408" max="2408" width="10" style="4" customWidth="1"/>
    <col min="2409" max="2409" width="1.85546875" style="4" customWidth="1"/>
    <col min="2410" max="2432" width="18" style="4" customWidth="1"/>
    <col min="2433" max="2434" width="10.7109375" style="4" customWidth="1"/>
    <col min="2435" max="2440" width="18" style="4" customWidth="1"/>
    <col min="2441" max="2441" width="16.42578125" style="4" bestFit="1" customWidth="1"/>
    <col min="2442" max="2465" width="18" style="4" customWidth="1"/>
    <col min="2466" max="2467" width="15.7109375" style="4" customWidth="1"/>
    <col min="2468" max="2468" width="17" style="4" customWidth="1"/>
    <col min="2469" max="2469" width="9" style="4" customWidth="1"/>
    <col min="2470" max="2475" width="9.140625" style="4"/>
    <col min="2476" max="2477" width="9.7109375" style="4" customWidth="1"/>
    <col min="2478" max="2478" width="8.140625" style="4" customWidth="1"/>
    <col min="2479" max="2480" width="9.7109375" style="4" customWidth="1"/>
    <col min="2481" max="2481" width="8.140625" style="4" customWidth="1"/>
    <col min="2482" max="2482" width="9.28515625" style="4" bestFit="1" customWidth="1"/>
    <col min="2483" max="2651" width="9.140625" style="4"/>
    <col min="2652" max="2652" width="4" style="4" bestFit="1" customWidth="1"/>
    <col min="2653" max="2653" width="23.85546875" style="4" bestFit="1" customWidth="1"/>
    <col min="2654" max="2654" width="7.28515625" style="4" customWidth="1"/>
    <col min="2655" max="2655" width="10.5703125" style="4" customWidth="1"/>
    <col min="2656" max="2657" width="9.28515625" style="4" customWidth="1"/>
    <col min="2658" max="2659" width="8.140625" style="4" customWidth="1"/>
    <col min="2660" max="2662" width="8.28515625" style="4" customWidth="1"/>
    <col min="2663" max="2663" width="9.5703125" style="4" customWidth="1"/>
    <col min="2664" max="2664" width="10" style="4" customWidth="1"/>
    <col min="2665" max="2665" width="1.85546875" style="4" customWidth="1"/>
    <col min="2666" max="2688" width="18" style="4" customWidth="1"/>
    <col min="2689" max="2690" width="10.7109375" style="4" customWidth="1"/>
    <col min="2691" max="2696" width="18" style="4" customWidth="1"/>
    <col min="2697" max="2697" width="16.42578125" style="4" bestFit="1" customWidth="1"/>
    <col min="2698" max="2721" width="18" style="4" customWidth="1"/>
    <col min="2722" max="2723" width="15.7109375" style="4" customWidth="1"/>
    <col min="2724" max="2724" width="17" style="4" customWidth="1"/>
    <col min="2725" max="2725" width="9" style="4" customWidth="1"/>
    <col min="2726" max="2731" width="9.140625" style="4"/>
    <col min="2732" max="2733" width="9.7109375" style="4" customWidth="1"/>
    <col min="2734" max="2734" width="8.140625" style="4" customWidth="1"/>
    <col min="2735" max="2736" width="9.7109375" style="4" customWidth="1"/>
    <col min="2737" max="2737" width="8.140625" style="4" customWidth="1"/>
    <col min="2738" max="2738" width="9.28515625" style="4" bestFit="1" customWidth="1"/>
    <col min="2739" max="2907" width="9.140625" style="4"/>
    <col min="2908" max="2908" width="4" style="4" bestFit="1" customWidth="1"/>
    <col min="2909" max="2909" width="23.85546875" style="4" bestFit="1" customWidth="1"/>
    <col min="2910" max="2910" width="7.28515625" style="4" customWidth="1"/>
    <col min="2911" max="2911" width="10.5703125" style="4" customWidth="1"/>
    <col min="2912" max="2913" width="9.28515625" style="4" customWidth="1"/>
    <col min="2914" max="2915" width="8.140625" style="4" customWidth="1"/>
    <col min="2916" max="2918" width="8.28515625" style="4" customWidth="1"/>
    <col min="2919" max="2919" width="9.5703125" style="4" customWidth="1"/>
    <col min="2920" max="2920" width="10" style="4" customWidth="1"/>
    <col min="2921" max="2921" width="1.85546875" style="4" customWidth="1"/>
    <col min="2922" max="2944" width="18" style="4" customWidth="1"/>
    <col min="2945" max="2946" width="10.7109375" style="4" customWidth="1"/>
    <col min="2947" max="2952" width="18" style="4" customWidth="1"/>
    <col min="2953" max="2953" width="16.42578125" style="4" bestFit="1" customWidth="1"/>
    <col min="2954" max="2977" width="18" style="4" customWidth="1"/>
    <col min="2978" max="2979" width="15.7109375" style="4" customWidth="1"/>
    <col min="2980" max="2980" width="17" style="4" customWidth="1"/>
    <col min="2981" max="2981" width="9" style="4" customWidth="1"/>
    <col min="2982" max="2987" width="9.140625" style="4"/>
    <col min="2988" max="2989" width="9.7109375" style="4" customWidth="1"/>
    <col min="2990" max="2990" width="8.140625" style="4" customWidth="1"/>
    <col min="2991" max="2992" width="9.7109375" style="4" customWidth="1"/>
    <col min="2993" max="2993" width="8.140625" style="4" customWidth="1"/>
    <col min="2994" max="2994" width="9.28515625" style="4" bestFit="1" customWidth="1"/>
    <col min="2995" max="3163" width="9.140625" style="4"/>
    <col min="3164" max="3164" width="4" style="4" bestFit="1" customWidth="1"/>
    <col min="3165" max="3165" width="23.85546875" style="4" bestFit="1" customWidth="1"/>
    <col min="3166" max="3166" width="7.28515625" style="4" customWidth="1"/>
    <col min="3167" max="3167" width="10.5703125" style="4" customWidth="1"/>
    <col min="3168" max="3169" width="9.28515625" style="4" customWidth="1"/>
    <col min="3170" max="3171" width="8.140625" style="4" customWidth="1"/>
    <col min="3172" max="3174" width="8.28515625" style="4" customWidth="1"/>
    <col min="3175" max="3175" width="9.5703125" style="4" customWidth="1"/>
    <col min="3176" max="3176" width="10" style="4" customWidth="1"/>
    <col min="3177" max="3177" width="1.85546875" style="4" customWidth="1"/>
    <col min="3178" max="3200" width="18" style="4" customWidth="1"/>
    <col min="3201" max="3202" width="10.7109375" style="4" customWidth="1"/>
    <col min="3203" max="3208" width="18" style="4" customWidth="1"/>
    <col min="3209" max="3209" width="16.42578125" style="4" bestFit="1" customWidth="1"/>
    <col min="3210" max="3233" width="18" style="4" customWidth="1"/>
    <col min="3234" max="3235" width="15.7109375" style="4" customWidth="1"/>
    <col min="3236" max="3236" width="17" style="4" customWidth="1"/>
    <col min="3237" max="3237" width="9" style="4" customWidth="1"/>
    <col min="3238" max="3243" width="9.140625" style="4"/>
    <col min="3244" max="3245" width="9.7109375" style="4" customWidth="1"/>
    <col min="3246" max="3246" width="8.140625" style="4" customWidth="1"/>
    <col min="3247" max="3248" width="9.7109375" style="4" customWidth="1"/>
    <col min="3249" max="3249" width="8.140625" style="4" customWidth="1"/>
    <col min="3250" max="3250" width="9.28515625" style="4" bestFit="1" customWidth="1"/>
    <col min="3251" max="3419" width="9.140625" style="4"/>
    <col min="3420" max="3420" width="4" style="4" bestFit="1" customWidth="1"/>
    <col min="3421" max="3421" width="23.85546875" style="4" bestFit="1" customWidth="1"/>
    <col min="3422" max="3422" width="7.28515625" style="4" customWidth="1"/>
    <col min="3423" max="3423" width="10.5703125" style="4" customWidth="1"/>
    <col min="3424" max="3425" width="9.28515625" style="4" customWidth="1"/>
    <col min="3426" max="3427" width="8.140625" style="4" customWidth="1"/>
    <col min="3428" max="3430" width="8.28515625" style="4" customWidth="1"/>
    <col min="3431" max="3431" width="9.5703125" style="4" customWidth="1"/>
    <col min="3432" max="3432" width="10" style="4" customWidth="1"/>
    <col min="3433" max="3433" width="1.85546875" style="4" customWidth="1"/>
    <col min="3434" max="3456" width="18" style="4" customWidth="1"/>
    <col min="3457" max="3458" width="10.7109375" style="4" customWidth="1"/>
    <col min="3459" max="3464" width="18" style="4" customWidth="1"/>
    <col min="3465" max="3465" width="16.42578125" style="4" bestFit="1" customWidth="1"/>
    <col min="3466" max="3489" width="18" style="4" customWidth="1"/>
    <col min="3490" max="3491" width="15.7109375" style="4" customWidth="1"/>
    <col min="3492" max="3492" width="17" style="4" customWidth="1"/>
    <col min="3493" max="3493" width="9" style="4" customWidth="1"/>
    <col min="3494" max="3499" width="9.140625" style="4"/>
    <col min="3500" max="3501" width="9.7109375" style="4" customWidth="1"/>
    <col min="3502" max="3502" width="8.140625" style="4" customWidth="1"/>
    <col min="3503" max="3504" width="9.7109375" style="4" customWidth="1"/>
    <col min="3505" max="3505" width="8.140625" style="4" customWidth="1"/>
    <col min="3506" max="3506" width="9.28515625" style="4" bestFit="1" customWidth="1"/>
    <col min="3507" max="3675" width="9.140625" style="4"/>
    <col min="3676" max="3676" width="4" style="4" bestFit="1" customWidth="1"/>
    <col min="3677" max="3677" width="23.85546875" style="4" bestFit="1" customWidth="1"/>
    <col min="3678" max="3678" width="7.28515625" style="4" customWidth="1"/>
    <col min="3679" max="3679" width="10.5703125" style="4" customWidth="1"/>
    <col min="3680" max="3681" width="9.28515625" style="4" customWidth="1"/>
    <col min="3682" max="3683" width="8.140625" style="4" customWidth="1"/>
    <col min="3684" max="3686" width="8.28515625" style="4" customWidth="1"/>
    <col min="3687" max="3687" width="9.5703125" style="4" customWidth="1"/>
    <col min="3688" max="3688" width="10" style="4" customWidth="1"/>
    <col min="3689" max="3689" width="1.85546875" style="4" customWidth="1"/>
    <col min="3690" max="3712" width="18" style="4" customWidth="1"/>
    <col min="3713" max="3714" width="10.7109375" style="4" customWidth="1"/>
    <col min="3715" max="3720" width="18" style="4" customWidth="1"/>
    <col min="3721" max="3721" width="16.42578125" style="4" bestFit="1" customWidth="1"/>
    <col min="3722" max="3745" width="18" style="4" customWidth="1"/>
    <col min="3746" max="3747" width="15.7109375" style="4" customWidth="1"/>
    <col min="3748" max="3748" width="17" style="4" customWidth="1"/>
    <col min="3749" max="3749" width="9" style="4" customWidth="1"/>
    <col min="3750" max="3755" width="9.140625" style="4"/>
    <col min="3756" max="3757" width="9.7109375" style="4" customWidth="1"/>
    <col min="3758" max="3758" width="8.140625" style="4" customWidth="1"/>
    <col min="3759" max="3760" width="9.7109375" style="4" customWidth="1"/>
    <col min="3761" max="3761" width="8.140625" style="4" customWidth="1"/>
    <col min="3762" max="3762" width="9.28515625" style="4" bestFit="1" customWidth="1"/>
    <col min="3763" max="3931" width="9.140625" style="4"/>
    <col min="3932" max="3932" width="4" style="4" bestFit="1" customWidth="1"/>
    <col min="3933" max="3933" width="23.85546875" style="4" bestFit="1" customWidth="1"/>
    <col min="3934" max="3934" width="7.28515625" style="4" customWidth="1"/>
    <col min="3935" max="3935" width="10.5703125" style="4" customWidth="1"/>
    <col min="3936" max="3937" width="9.28515625" style="4" customWidth="1"/>
    <col min="3938" max="3939" width="8.140625" style="4" customWidth="1"/>
    <col min="3940" max="3942" width="8.28515625" style="4" customWidth="1"/>
    <col min="3943" max="3943" width="9.5703125" style="4" customWidth="1"/>
    <col min="3944" max="3944" width="10" style="4" customWidth="1"/>
    <col min="3945" max="3945" width="1.85546875" style="4" customWidth="1"/>
    <col min="3946" max="3968" width="18" style="4" customWidth="1"/>
    <col min="3969" max="3970" width="10.7109375" style="4" customWidth="1"/>
    <col min="3971" max="3976" width="18" style="4" customWidth="1"/>
    <col min="3977" max="3977" width="16.42578125" style="4" bestFit="1" customWidth="1"/>
    <col min="3978" max="4001" width="18" style="4" customWidth="1"/>
    <col min="4002" max="4003" width="15.7109375" style="4" customWidth="1"/>
    <col min="4004" max="4004" width="17" style="4" customWidth="1"/>
    <col min="4005" max="4005" width="9" style="4" customWidth="1"/>
    <col min="4006" max="4011" width="9.140625" style="4"/>
    <col min="4012" max="4013" width="9.7109375" style="4" customWidth="1"/>
    <col min="4014" max="4014" width="8.140625" style="4" customWidth="1"/>
    <col min="4015" max="4016" width="9.7109375" style="4" customWidth="1"/>
    <col min="4017" max="4017" width="8.140625" style="4" customWidth="1"/>
    <col min="4018" max="4018" width="9.28515625" style="4" bestFit="1" customWidth="1"/>
    <col min="4019" max="4187" width="9.140625" style="4"/>
    <col min="4188" max="4188" width="4" style="4" bestFit="1" customWidth="1"/>
    <col min="4189" max="4189" width="23.85546875" style="4" bestFit="1" customWidth="1"/>
    <col min="4190" max="4190" width="7.28515625" style="4" customWidth="1"/>
    <col min="4191" max="4191" width="10.5703125" style="4" customWidth="1"/>
    <col min="4192" max="4193" width="9.28515625" style="4" customWidth="1"/>
    <col min="4194" max="4195" width="8.140625" style="4" customWidth="1"/>
    <col min="4196" max="4198" width="8.28515625" style="4" customWidth="1"/>
    <col min="4199" max="4199" width="9.5703125" style="4" customWidth="1"/>
    <col min="4200" max="4200" width="10" style="4" customWidth="1"/>
    <col min="4201" max="4201" width="1.85546875" style="4" customWidth="1"/>
    <col min="4202" max="4224" width="18" style="4" customWidth="1"/>
    <col min="4225" max="4226" width="10.7109375" style="4" customWidth="1"/>
    <col min="4227" max="4232" width="18" style="4" customWidth="1"/>
    <col min="4233" max="4233" width="16.42578125" style="4" bestFit="1" customWidth="1"/>
    <col min="4234" max="4257" width="18" style="4" customWidth="1"/>
    <col min="4258" max="4259" width="15.7109375" style="4" customWidth="1"/>
    <col min="4260" max="4260" width="17" style="4" customWidth="1"/>
    <col min="4261" max="4261" width="9" style="4" customWidth="1"/>
    <col min="4262" max="4267" width="9.140625" style="4"/>
    <col min="4268" max="4269" width="9.7109375" style="4" customWidth="1"/>
    <col min="4270" max="4270" width="8.140625" style="4" customWidth="1"/>
    <col min="4271" max="4272" width="9.7109375" style="4" customWidth="1"/>
    <col min="4273" max="4273" width="8.140625" style="4" customWidth="1"/>
    <col min="4274" max="4274" width="9.28515625" style="4" bestFit="1" customWidth="1"/>
    <col min="4275" max="4443" width="9.140625" style="4"/>
    <col min="4444" max="4444" width="4" style="4" bestFit="1" customWidth="1"/>
    <col min="4445" max="4445" width="23.85546875" style="4" bestFit="1" customWidth="1"/>
    <col min="4446" max="4446" width="7.28515625" style="4" customWidth="1"/>
    <col min="4447" max="4447" width="10.5703125" style="4" customWidth="1"/>
    <col min="4448" max="4449" width="9.28515625" style="4" customWidth="1"/>
    <col min="4450" max="4451" width="8.140625" style="4" customWidth="1"/>
    <col min="4452" max="4454" width="8.28515625" style="4" customWidth="1"/>
    <col min="4455" max="4455" width="9.5703125" style="4" customWidth="1"/>
    <col min="4456" max="4456" width="10" style="4" customWidth="1"/>
    <col min="4457" max="4457" width="1.85546875" style="4" customWidth="1"/>
    <col min="4458" max="4480" width="18" style="4" customWidth="1"/>
    <col min="4481" max="4482" width="10.7109375" style="4" customWidth="1"/>
    <col min="4483" max="4488" width="18" style="4" customWidth="1"/>
    <col min="4489" max="4489" width="16.42578125" style="4" bestFit="1" customWidth="1"/>
    <col min="4490" max="4513" width="18" style="4" customWidth="1"/>
    <col min="4514" max="4515" width="15.7109375" style="4" customWidth="1"/>
    <col min="4516" max="4516" width="17" style="4" customWidth="1"/>
    <col min="4517" max="4517" width="9" style="4" customWidth="1"/>
    <col min="4518" max="4523" width="9.140625" style="4"/>
    <col min="4524" max="4525" width="9.7109375" style="4" customWidth="1"/>
    <col min="4526" max="4526" width="8.140625" style="4" customWidth="1"/>
    <col min="4527" max="4528" width="9.7109375" style="4" customWidth="1"/>
    <col min="4529" max="4529" width="8.140625" style="4" customWidth="1"/>
    <col min="4530" max="4530" width="9.28515625" style="4" bestFit="1" customWidth="1"/>
    <col min="4531" max="4699" width="9.140625" style="4"/>
    <col min="4700" max="4700" width="4" style="4" bestFit="1" customWidth="1"/>
    <col min="4701" max="4701" width="23.85546875" style="4" bestFit="1" customWidth="1"/>
    <col min="4702" max="4702" width="7.28515625" style="4" customWidth="1"/>
    <col min="4703" max="4703" width="10.5703125" style="4" customWidth="1"/>
    <col min="4704" max="4705" width="9.28515625" style="4" customWidth="1"/>
    <col min="4706" max="4707" width="8.140625" style="4" customWidth="1"/>
    <col min="4708" max="4710" width="8.28515625" style="4" customWidth="1"/>
    <col min="4711" max="4711" width="9.5703125" style="4" customWidth="1"/>
    <col min="4712" max="4712" width="10" style="4" customWidth="1"/>
    <col min="4713" max="4713" width="1.85546875" style="4" customWidth="1"/>
    <col min="4714" max="4736" width="18" style="4" customWidth="1"/>
    <col min="4737" max="4738" width="10.7109375" style="4" customWidth="1"/>
    <col min="4739" max="4744" width="18" style="4" customWidth="1"/>
    <col min="4745" max="4745" width="16.42578125" style="4" bestFit="1" customWidth="1"/>
    <col min="4746" max="4769" width="18" style="4" customWidth="1"/>
    <col min="4770" max="4771" width="15.7109375" style="4" customWidth="1"/>
    <col min="4772" max="4772" width="17" style="4" customWidth="1"/>
    <col min="4773" max="4773" width="9" style="4" customWidth="1"/>
    <col min="4774" max="4779" width="9.140625" style="4"/>
    <col min="4780" max="4781" width="9.7109375" style="4" customWidth="1"/>
    <col min="4782" max="4782" width="8.140625" style="4" customWidth="1"/>
    <col min="4783" max="4784" width="9.7109375" style="4" customWidth="1"/>
    <col min="4785" max="4785" width="8.140625" style="4" customWidth="1"/>
    <col min="4786" max="4786" width="9.28515625" style="4" bestFit="1" customWidth="1"/>
    <col min="4787" max="4955" width="9.140625" style="4"/>
    <col min="4956" max="4956" width="4" style="4" bestFit="1" customWidth="1"/>
    <col min="4957" max="4957" width="23.85546875" style="4" bestFit="1" customWidth="1"/>
    <col min="4958" max="4958" width="7.28515625" style="4" customWidth="1"/>
    <col min="4959" max="4959" width="10.5703125" style="4" customWidth="1"/>
    <col min="4960" max="4961" width="9.28515625" style="4" customWidth="1"/>
    <col min="4962" max="4963" width="8.140625" style="4" customWidth="1"/>
    <col min="4964" max="4966" width="8.28515625" style="4" customWidth="1"/>
    <col min="4967" max="4967" width="9.5703125" style="4" customWidth="1"/>
    <col min="4968" max="4968" width="10" style="4" customWidth="1"/>
    <col min="4969" max="4969" width="1.85546875" style="4" customWidth="1"/>
    <col min="4970" max="4992" width="18" style="4" customWidth="1"/>
    <col min="4993" max="4994" width="10.7109375" style="4" customWidth="1"/>
    <col min="4995" max="5000" width="18" style="4" customWidth="1"/>
    <col min="5001" max="5001" width="16.42578125" style="4" bestFit="1" customWidth="1"/>
    <col min="5002" max="5025" width="18" style="4" customWidth="1"/>
    <col min="5026" max="5027" width="15.7109375" style="4" customWidth="1"/>
    <col min="5028" max="5028" width="17" style="4" customWidth="1"/>
    <col min="5029" max="5029" width="9" style="4" customWidth="1"/>
    <col min="5030" max="5035" width="9.140625" style="4"/>
    <col min="5036" max="5037" width="9.7109375" style="4" customWidth="1"/>
    <col min="5038" max="5038" width="8.140625" style="4" customWidth="1"/>
    <col min="5039" max="5040" width="9.7109375" style="4" customWidth="1"/>
    <col min="5041" max="5041" width="8.140625" style="4" customWidth="1"/>
    <col min="5042" max="5042" width="9.28515625" style="4" bestFit="1" customWidth="1"/>
    <col min="5043" max="5211" width="9.140625" style="4"/>
    <col min="5212" max="5212" width="4" style="4" bestFit="1" customWidth="1"/>
    <col min="5213" max="5213" width="23.85546875" style="4" bestFit="1" customWidth="1"/>
    <col min="5214" max="5214" width="7.28515625" style="4" customWidth="1"/>
    <col min="5215" max="5215" width="10.5703125" style="4" customWidth="1"/>
    <col min="5216" max="5217" width="9.28515625" style="4" customWidth="1"/>
    <col min="5218" max="5219" width="8.140625" style="4" customWidth="1"/>
    <col min="5220" max="5222" width="8.28515625" style="4" customWidth="1"/>
    <col min="5223" max="5223" width="9.5703125" style="4" customWidth="1"/>
    <col min="5224" max="5224" width="10" style="4" customWidth="1"/>
    <col min="5225" max="5225" width="1.85546875" style="4" customWidth="1"/>
    <col min="5226" max="5248" width="18" style="4" customWidth="1"/>
    <col min="5249" max="5250" width="10.7109375" style="4" customWidth="1"/>
    <col min="5251" max="5256" width="18" style="4" customWidth="1"/>
    <col min="5257" max="5257" width="16.42578125" style="4" bestFit="1" customWidth="1"/>
    <col min="5258" max="5281" width="18" style="4" customWidth="1"/>
    <col min="5282" max="5283" width="15.7109375" style="4" customWidth="1"/>
    <col min="5284" max="5284" width="17" style="4" customWidth="1"/>
    <col min="5285" max="5285" width="9" style="4" customWidth="1"/>
    <col min="5286" max="5291" width="9.140625" style="4"/>
    <col min="5292" max="5293" width="9.7109375" style="4" customWidth="1"/>
    <col min="5294" max="5294" width="8.140625" style="4" customWidth="1"/>
    <col min="5295" max="5296" width="9.7109375" style="4" customWidth="1"/>
    <col min="5297" max="5297" width="8.140625" style="4" customWidth="1"/>
    <col min="5298" max="5298" width="9.28515625" style="4" bestFit="1" customWidth="1"/>
    <col min="5299" max="5467" width="9.140625" style="4"/>
    <col min="5468" max="5468" width="4" style="4" bestFit="1" customWidth="1"/>
    <col min="5469" max="5469" width="23.85546875" style="4" bestFit="1" customWidth="1"/>
    <col min="5470" max="5470" width="7.28515625" style="4" customWidth="1"/>
    <col min="5471" max="5471" width="10.5703125" style="4" customWidth="1"/>
    <col min="5472" max="5473" width="9.28515625" style="4" customWidth="1"/>
    <col min="5474" max="5475" width="8.140625" style="4" customWidth="1"/>
    <col min="5476" max="5478" width="8.28515625" style="4" customWidth="1"/>
    <col min="5479" max="5479" width="9.5703125" style="4" customWidth="1"/>
    <col min="5480" max="5480" width="10" style="4" customWidth="1"/>
    <col min="5481" max="5481" width="1.85546875" style="4" customWidth="1"/>
    <col min="5482" max="5504" width="18" style="4" customWidth="1"/>
    <col min="5505" max="5506" width="10.7109375" style="4" customWidth="1"/>
    <col min="5507" max="5512" width="18" style="4" customWidth="1"/>
    <col min="5513" max="5513" width="16.42578125" style="4" bestFit="1" customWidth="1"/>
    <col min="5514" max="5537" width="18" style="4" customWidth="1"/>
    <col min="5538" max="5539" width="15.7109375" style="4" customWidth="1"/>
    <col min="5540" max="5540" width="17" style="4" customWidth="1"/>
    <col min="5541" max="5541" width="9" style="4" customWidth="1"/>
    <col min="5542" max="5547" width="9.140625" style="4"/>
    <col min="5548" max="5549" width="9.7109375" style="4" customWidth="1"/>
    <col min="5550" max="5550" width="8.140625" style="4" customWidth="1"/>
    <col min="5551" max="5552" width="9.7109375" style="4" customWidth="1"/>
    <col min="5553" max="5553" width="8.140625" style="4" customWidth="1"/>
    <col min="5554" max="5554" width="9.28515625" style="4" bestFit="1" customWidth="1"/>
    <col min="5555" max="5723" width="9.140625" style="4"/>
    <col min="5724" max="5724" width="4" style="4" bestFit="1" customWidth="1"/>
    <col min="5725" max="5725" width="23.85546875" style="4" bestFit="1" customWidth="1"/>
    <col min="5726" max="5726" width="7.28515625" style="4" customWidth="1"/>
    <col min="5727" max="5727" width="10.5703125" style="4" customWidth="1"/>
    <col min="5728" max="5729" width="9.28515625" style="4" customWidth="1"/>
    <col min="5730" max="5731" width="8.140625" style="4" customWidth="1"/>
    <col min="5732" max="5734" width="8.28515625" style="4" customWidth="1"/>
    <col min="5735" max="5735" width="9.5703125" style="4" customWidth="1"/>
    <col min="5736" max="5736" width="10" style="4" customWidth="1"/>
    <col min="5737" max="5737" width="1.85546875" style="4" customWidth="1"/>
    <col min="5738" max="5760" width="18" style="4" customWidth="1"/>
    <col min="5761" max="5762" width="10.7109375" style="4" customWidth="1"/>
    <col min="5763" max="5768" width="18" style="4" customWidth="1"/>
    <col min="5769" max="5769" width="16.42578125" style="4" bestFit="1" customWidth="1"/>
    <col min="5770" max="5793" width="18" style="4" customWidth="1"/>
    <col min="5794" max="5795" width="15.7109375" style="4" customWidth="1"/>
    <col min="5796" max="5796" width="17" style="4" customWidth="1"/>
    <col min="5797" max="5797" width="9" style="4" customWidth="1"/>
    <col min="5798" max="5803" width="9.140625" style="4"/>
    <col min="5804" max="5805" width="9.7109375" style="4" customWidth="1"/>
    <col min="5806" max="5806" width="8.140625" style="4" customWidth="1"/>
    <col min="5807" max="5808" width="9.7109375" style="4" customWidth="1"/>
    <col min="5809" max="5809" width="8.140625" style="4" customWidth="1"/>
    <col min="5810" max="5810" width="9.28515625" style="4" bestFit="1" customWidth="1"/>
    <col min="5811" max="5979" width="9.140625" style="4"/>
    <col min="5980" max="5980" width="4" style="4" bestFit="1" customWidth="1"/>
    <col min="5981" max="5981" width="23.85546875" style="4" bestFit="1" customWidth="1"/>
    <col min="5982" max="5982" width="7.28515625" style="4" customWidth="1"/>
    <col min="5983" max="5983" width="10.5703125" style="4" customWidth="1"/>
    <col min="5984" max="5985" width="9.28515625" style="4" customWidth="1"/>
    <col min="5986" max="5987" width="8.140625" style="4" customWidth="1"/>
    <col min="5988" max="5990" width="8.28515625" style="4" customWidth="1"/>
    <col min="5991" max="5991" width="9.5703125" style="4" customWidth="1"/>
    <col min="5992" max="5992" width="10" style="4" customWidth="1"/>
    <col min="5993" max="5993" width="1.85546875" style="4" customWidth="1"/>
    <col min="5994" max="6016" width="18" style="4" customWidth="1"/>
    <col min="6017" max="6018" width="10.7109375" style="4" customWidth="1"/>
    <col min="6019" max="6024" width="18" style="4" customWidth="1"/>
    <col min="6025" max="6025" width="16.42578125" style="4" bestFit="1" customWidth="1"/>
    <col min="6026" max="6049" width="18" style="4" customWidth="1"/>
    <col min="6050" max="6051" width="15.7109375" style="4" customWidth="1"/>
    <col min="6052" max="6052" width="17" style="4" customWidth="1"/>
    <col min="6053" max="6053" width="9" style="4" customWidth="1"/>
    <col min="6054" max="6059" width="9.140625" style="4"/>
    <col min="6060" max="6061" width="9.7109375" style="4" customWidth="1"/>
    <col min="6062" max="6062" width="8.140625" style="4" customWidth="1"/>
    <col min="6063" max="6064" width="9.7109375" style="4" customWidth="1"/>
    <col min="6065" max="6065" width="8.140625" style="4" customWidth="1"/>
    <col min="6066" max="6066" width="9.28515625" style="4" bestFit="1" customWidth="1"/>
    <col min="6067" max="6235" width="9.140625" style="4"/>
    <col min="6236" max="6236" width="4" style="4" bestFit="1" customWidth="1"/>
    <col min="6237" max="6237" width="23.85546875" style="4" bestFit="1" customWidth="1"/>
    <col min="6238" max="6238" width="7.28515625" style="4" customWidth="1"/>
    <col min="6239" max="6239" width="10.5703125" style="4" customWidth="1"/>
    <col min="6240" max="6241" width="9.28515625" style="4" customWidth="1"/>
    <col min="6242" max="6243" width="8.140625" style="4" customWidth="1"/>
    <col min="6244" max="6246" width="8.28515625" style="4" customWidth="1"/>
    <col min="6247" max="6247" width="9.5703125" style="4" customWidth="1"/>
    <col min="6248" max="6248" width="10" style="4" customWidth="1"/>
    <col min="6249" max="6249" width="1.85546875" style="4" customWidth="1"/>
    <col min="6250" max="6272" width="18" style="4" customWidth="1"/>
    <col min="6273" max="6274" width="10.7109375" style="4" customWidth="1"/>
    <col min="6275" max="6280" width="18" style="4" customWidth="1"/>
    <col min="6281" max="6281" width="16.42578125" style="4" bestFit="1" customWidth="1"/>
    <col min="6282" max="6305" width="18" style="4" customWidth="1"/>
    <col min="6306" max="6307" width="15.7109375" style="4" customWidth="1"/>
    <col min="6308" max="6308" width="17" style="4" customWidth="1"/>
    <col min="6309" max="6309" width="9" style="4" customWidth="1"/>
    <col min="6310" max="6315" width="9.140625" style="4"/>
    <col min="6316" max="6317" width="9.7109375" style="4" customWidth="1"/>
    <col min="6318" max="6318" width="8.140625" style="4" customWidth="1"/>
    <col min="6319" max="6320" width="9.7109375" style="4" customWidth="1"/>
    <col min="6321" max="6321" width="8.140625" style="4" customWidth="1"/>
    <col min="6322" max="6322" width="9.28515625" style="4" bestFit="1" customWidth="1"/>
    <col min="6323" max="6491" width="9.140625" style="4"/>
    <col min="6492" max="6492" width="4" style="4" bestFit="1" customWidth="1"/>
    <col min="6493" max="6493" width="23.85546875" style="4" bestFit="1" customWidth="1"/>
    <col min="6494" max="6494" width="7.28515625" style="4" customWidth="1"/>
    <col min="6495" max="6495" width="10.5703125" style="4" customWidth="1"/>
    <col min="6496" max="6497" width="9.28515625" style="4" customWidth="1"/>
    <col min="6498" max="6499" width="8.140625" style="4" customWidth="1"/>
    <col min="6500" max="6502" width="8.28515625" style="4" customWidth="1"/>
    <col min="6503" max="6503" width="9.5703125" style="4" customWidth="1"/>
    <col min="6504" max="6504" width="10" style="4" customWidth="1"/>
    <col min="6505" max="6505" width="1.85546875" style="4" customWidth="1"/>
    <col min="6506" max="6528" width="18" style="4" customWidth="1"/>
    <col min="6529" max="6530" width="10.7109375" style="4" customWidth="1"/>
    <col min="6531" max="6536" width="18" style="4" customWidth="1"/>
    <col min="6537" max="6537" width="16.42578125" style="4" bestFit="1" customWidth="1"/>
    <col min="6538" max="6561" width="18" style="4" customWidth="1"/>
    <col min="6562" max="6563" width="15.7109375" style="4" customWidth="1"/>
    <col min="6564" max="6564" width="17" style="4" customWidth="1"/>
    <col min="6565" max="6565" width="9" style="4" customWidth="1"/>
    <col min="6566" max="6571" width="9.140625" style="4"/>
    <col min="6572" max="6573" width="9.7109375" style="4" customWidth="1"/>
    <col min="6574" max="6574" width="8.140625" style="4" customWidth="1"/>
    <col min="6575" max="6576" width="9.7109375" style="4" customWidth="1"/>
    <col min="6577" max="6577" width="8.140625" style="4" customWidth="1"/>
    <col min="6578" max="6578" width="9.28515625" style="4" bestFit="1" customWidth="1"/>
    <col min="6579" max="6747" width="9.140625" style="4"/>
    <col min="6748" max="6748" width="4" style="4" bestFit="1" customWidth="1"/>
    <col min="6749" max="6749" width="23.85546875" style="4" bestFit="1" customWidth="1"/>
    <col min="6750" max="6750" width="7.28515625" style="4" customWidth="1"/>
    <col min="6751" max="6751" width="10.5703125" style="4" customWidth="1"/>
    <col min="6752" max="6753" width="9.28515625" style="4" customWidth="1"/>
    <col min="6754" max="6755" width="8.140625" style="4" customWidth="1"/>
    <col min="6756" max="6758" width="8.28515625" style="4" customWidth="1"/>
    <col min="6759" max="6759" width="9.5703125" style="4" customWidth="1"/>
    <col min="6760" max="6760" width="10" style="4" customWidth="1"/>
    <col min="6761" max="6761" width="1.85546875" style="4" customWidth="1"/>
    <col min="6762" max="6784" width="18" style="4" customWidth="1"/>
    <col min="6785" max="6786" width="10.7109375" style="4" customWidth="1"/>
    <col min="6787" max="6792" width="18" style="4" customWidth="1"/>
    <col min="6793" max="6793" width="16.42578125" style="4" bestFit="1" customWidth="1"/>
    <col min="6794" max="6817" width="18" style="4" customWidth="1"/>
    <col min="6818" max="6819" width="15.7109375" style="4" customWidth="1"/>
    <col min="6820" max="6820" width="17" style="4" customWidth="1"/>
    <col min="6821" max="6821" width="9" style="4" customWidth="1"/>
    <col min="6822" max="6827" width="9.140625" style="4"/>
    <col min="6828" max="6829" width="9.7109375" style="4" customWidth="1"/>
    <col min="6830" max="6830" width="8.140625" style="4" customWidth="1"/>
    <col min="6831" max="6832" width="9.7109375" style="4" customWidth="1"/>
    <col min="6833" max="6833" width="8.140625" style="4" customWidth="1"/>
    <col min="6834" max="6834" width="9.28515625" style="4" bestFit="1" customWidth="1"/>
    <col min="6835" max="7003" width="9.140625" style="4"/>
    <col min="7004" max="7004" width="4" style="4" bestFit="1" customWidth="1"/>
    <col min="7005" max="7005" width="23.85546875" style="4" bestFit="1" customWidth="1"/>
    <col min="7006" max="7006" width="7.28515625" style="4" customWidth="1"/>
    <col min="7007" max="7007" width="10.5703125" style="4" customWidth="1"/>
    <col min="7008" max="7009" width="9.28515625" style="4" customWidth="1"/>
    <col min="7010" max="7011" width="8.140625" style="4" customWidth="1"/>
    <col min="7012" max="7014" width="8.28515625" style="4" customWidth="1"/>
    <col min="7015" max="7015" width="9.5703125" style="4" customWidth="1"/>
    <col min="7016" max="7016" width="10" style="4" customWidth="1"/>
    <col min="7017" max="7017" width="1.85546875" style="4" customWidth="1"/>
    <col min="7018" max="7040" width="18" style="4" customWidth="1"/>
    <col min="7041" max="7042" width="10.7109375" style="4" customWidth="1"/>
    <col min="7043" max="7048" width="18" style="4" customWidth="1"/>
    <col min="7049" max="7049" width="16.42578125" style="4" bestFit="1" customWidth="1"/>
    <col min="7050" max="7073" width="18" style="4" customWidth="1"/>
    <col min="7074" max="7075" width="15.7109375" style="4" customWidth="1"/>
    <col min="7076" max="7076" width="17" style="4" customWidth="1"/>
    <col min="7077" max="7077" width="9" style="4" customWidth="1"/>
    <col min="7078" max="7083" width="9.140625" style="4"/>
    <col min="7084" max="7085" width="9.7109375" style="4" customWidth="1"/>
    <col min="7086" max="7086" width="8.140625" style="4" customWidth="1"/>
    <col min="7087" max="7088" width="9.7109375" style="4" customWidth="1"/>
    <col min="7089" max="7089" width="8.140625" style="4" customWidth="1"/>
    <col min="7090" max="7090" width="9.28515625" style="4" bestFit="1" customWidth="1"/>
    <col min="7091" max="7259" width="9.140625" style="4"/>
    <col min="7260" max="7260" width="4" style="4" bestFit="1" customWidth="1"/>
    <col min="7261" max="7261" width="23.85546875" style="4" bestFit="1" customWidth="1"/>
    <col min="7262" max="7262" width="7.28515625" style="4" customWidth="1"/>
    <col min="7263" max="7263" width="10.5703125" style="4" customWidth="1"/>
    <col min="7264" max="7265" width="9.28515625" style="4" customWidth="1"/>
    <col min="7266" max="7267" width="8.140625" style="4" customWidth="1"/>
    <col min="7268" max="7270" width="8.28515625" style="4" customWidth="1"/>
    <col min="7271" max="7271" width="9.5703125" style="4" customWidth="1"/>
    <col min="7272" max="7272" width="10" style="4" customWidth="1"/>
    <col min="7273" max="7273" width="1.85546875" style="4" customWidth="1"/>
    <col min="7274" max="7296" width="18" style="4" customWidth="1"/>
    <col min="7297" max="7298" width="10.7109375" style="4" customWidth="1"/>
    <col min="7299" max="7304" width="18" style="4" customWidth="1"/>
    <col min="7305" max="7305" width="16.42578125" style="4" bestFit="1" customWidth="1"/>
    <col min="7306" max="7329" width="18" style="4" customWidth="1"/>
    <col min="7330" max="7331" width="15.7109375" style="4" customWidth="1"/>
    <col min="7332" max="7332" width="17" style="4" customWidth="1"/>
    <col min="7333" max="7333" width="9" style="4" customWidth="1"/>
    <col min="7334" max="7339" width="9.140625" style="4"/>
    <col min="7340" max="7341" width="9.7109375" style="4" customWidth="1"/>
    <col min="7342" max="7342" width="8.140625" style="4" customWidth="1"/>
    <col min="7343" max="7344" width="9.7109375" style="4" customWidth="1"/>
    <col min="7345" max="7345" width="8.140625" style="4" customWidth="1"/>
    <col min="7346" max="7346" width="9.28515625" style="4" bestFit="1" customWidth="1"/>
    <col min="7347" max="7515" width="9.140625" style="4"/>
    <col min="7516" max="7516" width="4" style="4" bestFit="1" customWidth="1"/>
    <col min="7517" max="7517" width="23.85546875" style="4" bestFit="1" customWidth="1"/>
    <col min="7518" max="7518" width="7.28515625" style="4" customWidth="1"/>
    <col min="7519" max="7519" width="10.5703125" style="4" customWidth="1"/>
    <col min="7520" max="7521" width="9.28515625" style="4" customWidth="1"/>
    <col min="7522" max="7523" width="8.140625" style="4" customWidth="1"/>
    <col min="7524" max="7526" width="8.28515625" style="4" customWidth="1"/>
    <col min="7527" max="7527" width="9.5703125" style="4" customWidth="1"/>
    <col min="7528" max="7528" width="10" style="4" customWidth="1"/>
    <col min="7529" max="7529" width="1.85546875" style="4" customWidth="1"/>
    <col min="7530" max="7552" width="18" style="4" customWidth="1"/>
    <col min="7553" max="7554" width="10.7109375" style="4" customWidth="1"/>
    <col min="7555" max="7560" width="18" style="4" customWidth="1"/>
    <col min="7561" max="7561" width="16.42578125" style="4" bestFit="1" customWidth="1"/>
    <col min="7562" max="7585" width="18" style="4" customWidth="1"/>
    <col min="7586" max="7587" width="15.7109375" style="4" customWidth="1"/>
    <col min="7588" max="7588" width="17" style="4" customWidth="1"/>
    <col min="7589" max="7589" width="9" style="4" customWidth="1"/>
    <col min="7590" max="7595" width="9.140625" style="4"/>
    <col min="7596" max="7597" width="9.7109375" style="4" customWidth="1"/>
    <col min="7598" max="7598" width="8.140625" style="4" customWidth="1"/>
    <col min="7599" max="7600" width="9.7109375" style="4" customWidth="1"/>
    <col min="7601" max="7601" width="8.140625" style="4" customWidth="1"/>
    <col min="7602" max="7602" width="9.28515625" style="4" bestFit="1" customWidth="1"/>
    <col min="7603" max="7771" width="9.140625" style="4"/>
    <col min="7772" max="7772" width="4" style="4" bestFit="1" customWidth="1"/>
    <col min="7773" max="7773" width="23.85546875" style="4" bestFit="1" customWidth="1"/>
    <col min="7774" max="7774" width="7.28515625" style="4" customWidth="1"/>
    <col min="7775" max="7775" width="10.5703125" style="4" customWidth="1"/>
    <col min="7776" max="7777" width="9.28515625" style="4" customWidth="1"/>
    <col min="7778" max="7779" width="8.140625" style="4" customWidth="1"/>
    <col min="7780" max="7782" width="8.28515625" style="4" customWidth="1"/>
    <col min="7783" max="7783" width="9.5703125" style="4" customWidth="1"/>
    <col min="7784" max="7784" width="10" style="4" customWidth="1"/>
    <col min="7785" max="7785" width="1.85546875" style="4" customWidth="1"/>
    <col min="7786" max="7808" width="18" style="4" customWidth="1"/>
    <col min="7809" max="7810" width="10.7109375" style="4" customWidth="1"/>
    <col min="7811" max="7816" width="18" style="4" customWidth="1"/>
    <col min="7817" max="7817" width="16.42578125" style="4" bestFit="1" customWidth="1"/>
    <col min="7818" max="7841" width="18" style="4" customWidth="1"/>
    <col min="7842" max="7843" width="15.7109375" style="4" customWidth="1"/>
    <col min="7844" max="7844" width="17" style="4" customWidth="1"/>
    <col min="7845" max="7845" width="9" style="4" customWidth="1"/>
    <col min="7846" max="7851" width="9.140625" style="4"/>
    <col min="7852" max="7853" width="9.7109375" style="4" customWidth="1"/>
    <col min="7854" max="7854" width="8.140625" style="4" customWidth="1"/>
    <col min="7855" max="7856" width="9.7109375" style="4" customWidth="1"/>
    <col min="7857" max="7857" width="8.140625" style="4" customWidth="1"/>
    <col min="7858" max="7858" width="9.28515625" style="4" bestFit="1" customWidth="1"/>
    <col min="7859" max="8027" width="9.140625" style="4"/>
    <col min="8028" max="8028" width="4" style="4" bestFit="1" customWidth="1"/>
    <col min="8029" max="8029" width="23.85546875" style="4" bestFit="1" customWidth="1"/>
    <col min="8030" max="8030" width="7.28515625" style="4" customWidth="1"/>
    <col min="8031" max="8031" width="10.5703125" style="4" customWidth="1"/>
    <col min="8032" max="8033" width="9.28515625" style="4" customWidth="1"/>
    <col min="8034" max="8035" width="8.140625" style="4" customWidth="1"/>
    <col min="8036" max="8038" width="8.28515625" style="4" customWidth="1"/>
    <col min="8039" max="8039" width="9.5703125" style="4" customWidth="1"/>
    <col min="8040" max="8040" width="10" style="4" customWidth="1"/>
    <col min="8041" max="8041" width="1.85546875" style="4" customWidth="1"/>
    <col min="8042" max="8064" width="18" style="4" customWidth="1"/>
    <col min="8065" max="8066" width="10.7109375" style="4" customWidth="1"/>
    <col min="8067" max="8072" width="18" style="4" customWidth="1"/>
    <col min="8073" max="8073" width="16.42578125" style="4" bestFit="1" customWidth="1"/>
    <col min="8074" max="8097" width="18" style="4" customWidth="1"/>
    <col min="8098" max="8099" width="15.7109375" style="4" customWidth="1"/>
    <col min="8100" max="8100" width="17" style="4" customWidth="1"/>
    <col min="8101" max="8101" width="9" style="4" customWidth="1"/>
    <col min="8102" max="8107" width="9.140625" style="4"/>
    <col min="8108" max="8109" width="9.7109375" style="4" customWidth="1"/>
    <col min="8110" max="8110" width="8.140625" style="4" customWidth="1"/>
    <col min="8111" max="8112" width="9.7109375" style="4" customWidth="1"/>
    <col min="8113" max="8113" width="8.140625" style="4" customWidth="1"/>
    <col min="8114" max="8114" width="9.28515625" style="4" bestFit="1" customWidth="1"/>
    <col min="8115" max="8283" width="9.140625" style="4"/>
    <col min="8284" max="8284" width="4" style="4" bestFit="1" customWidth="1"/>
    <col min="8285" max="8285" width="23.85546875" style="4" bestFit="1" customWidth="1"/>
    <col min="8286" max="8286" width="7.28515625" style="4" customWidth="1"/>
    <col min="8287" max="8287" width="10.5703125" style="4" customWidth="1"/>
    <col min="8288" max="8289" width="9.28515625" style="4" customWidth="1"/>
    <col min="8290" max="8291" width="8.140625" style="4" customWidth="1"/>
    <col min="8292" max="8294" width="8.28515625" style="4" customWidth="1"/>
    <col min="8295" max="8295" width="9.5703125" style="4" customWidth="1"/>
    <col min="8296" max="8296" width="10" style="4" customWidth="1"/>
    <col min="8297" max="8297" width="1.85546875" style="4" customWidth="1"/>
    <col min="8298" max="8320" width="18" style="4" customWidth="1"/>
    <col min="8321" max="8322" width="10.7109375" style="4" customWidth="1"/>
    <col min="8323" max="8328" width="18" style="4" customWidth="1"/>
    <col min="8329" max="8329" width="16.42578125" style="4" bestFit="1" customWidth="1"/>
    <col min="8330" max="8353" width="18" style="4" customWidth="1"/>
    <col min="8354" max="8355" width="15.7109375" style="4" customWidth="1"/>
    <col min="8356" max="8356" width="17" style="4" customWidth="1"/>
    <col min="8357" max="8357" width="9" style="4" customWidth="1"/>
    <col min="8358" max="8363" width="9.140625" style="4"/>
    <col min="8364" max="8365" width="9.7109375" style="4" customWidth="1"/>
    <col min="8366" max="8366" width="8.140625" style="4" customWidth="1"/>
    <col min="8367" max="8368" width="9.7109375" style="4" customWidth="1"/>
    <col min="8369" max="8369" width="8.140625" style="4" customWidth="1"/>
    <col min="8370" max="8370" width="9.28515625" style="4" bestFit="1" customWidth="1"/>
    <col min="8371" max="8539" width="9.140625" style="4"/>
    <col min="8540" max="8540" width="4" style="4" bestFit="1" customWidth="1"/>
    <col min="8541" max="8541" width="23.85546875" style="4" bestFit="1" customWidth="1"/>
    <col min="8542" max="8542" width="7.28515625" style="4" customWidth="1"/>
    <col min="8543" max="8543" width="10.5703125" style="4" customWidth="1"/>
    <col min="8544" max="8545" width="9.28515625" style="4" customWidth="1"/>
    <col min="8546" max="8547" width="8.140625" style="4" customWidth="1"/>
    <col min="8548" max="8550" width="8.28515625" style="4" customWidth="1"/>
    <col min="8551" max="8551" width="9.5703125" style="4" customWidth="1"/>
    <col min="8552" max="8552" width="10" style="4" customWidth="1"/>
    <col min="8553" max="8553" width="1.85546875" style="4" customWidth="1"/>
    <col min="8554" max="8576" width="18" style="4" customWidth="1"/>
    <col min="8577" max="8578" width="10.7109375" style="4" customWidth="1"/>
    <col min="8579" max="8584" width="18" style="4" customWidth="1"/>
    <col min="8585" max="8585" width="16.42578125" style="4" bestFit="1" customWidth="1"/>
    <col min="8586" max="8609" width="18" style="4" customWidth="1"/>
    <col min="8610" max="8611" width="15.7109375" style="4" customWidth="1"/>
    <col min="8612" max="8612" width="17" style="4" customWidth="1"/>
    <col min="8613" max="8613" width="9" style="4" customWidth="1"/>
    <col min="8614" max="8619" width="9.140625" style="4"/>
    <col min="8620" max="8621" width="9.7109375" style="4" customWidth="1"/>
    <col min="8622" max="8622" width="8.140625" style="4" customWidth="1"/>
    <col min="8623" max="8624" width="9.7109375" style="4" customWidth="1"/>
    <col min="8625" max="8625" width="8.140625" style="4" customWidth="1"/>
    <col min="8626" max="8626" width="9.28515625" style="4" bestFit="1" customWidth="1"/>
    <col min="8627" max="8795" width="9.140625" style="4"/>
    <col min="8796" max="8796" width="4" style="4" bestFit="1" customWidth="1"/>
    <col min="8797" max="8797" width="23.85546875" style="4" bestFit="1" customWidth="1"/>
    <col min="8798" max="8798" width="7.28515625" style="4" customWidth="1"/>
    <col min="8799" max="8799" width="10.5703125" style="4" customWidth="1"/>
    <col min="8800" max="8801" width="9.28515625" style="4" customWidth="1"/>
    <col min="8802" max="8803" width="8.140625" style="4" customWidth="1"/>
    <col min="8804" max="8806" width="8.28515625" style="4" customWidth="1"/>
    <col min="8807" max="8807" width="9.5703125" style="4" customWidth="1"/>
    <col min="8808" max="8808" width="10" style="4" customWidth="1"/>
    <col min="8809" max="8809" width="1.85546875" style="4" customWidth="1"/>
    <col min="8810" max="8832" width="18" style="4" customWidth="1"/>
    <col min="8833" max="8834" width="10.7109375" style="4" customWidth="1"/>
    <col min="8835" max="8840" width="18" style="4" customWidth="1"/>
    <col min="8841" max="8841" width="16.42578125" style="4" bestFit="1" customWidth="1"/>
    <col min="8842" max="8865" width="18" style="4" customWidth="1"/>
    <col min="8866" max="8867" width="15.7109375" style="4" customWidth="1"/>
    <col min="8868" max="8868" width="17" style="4" customWidth="1"/>
    <col min="8869" max="8869" width="9" style="4" customWidth="1"/>
    <col min="8870" max="8875" width="9.140625" style="4"/>
    <col min="8876" max="8877" width="9.7109375" style="4" customWidth="1"/>
    <col min="8878" max="8878" width="8.140625" style="4" customWidth="1"/>
    <col min="8879" max="8880" width="9.7109375" style="4" customWidth="1"/>
    <col min="8881" max="8881" width="8.140625" style="4" customWidth="1"/>
    <col min="8882" max="8882" width="9.28515625" style="4" bestFit="1" customWidth="1"/>
    <col min="8883" max="9051" width="9.140625" style="4"/>
    <col min="9052" max="9052" width="4" style="4" bestFit="1" customWidth="1"/>
    <col min="9053" max="9053" width="23.85546875" style="4" bestFit="1" customWidth="1"/>
    <col min="9054" max="9054" width="7.28515625" style="4" customWidth="1"/>
    <col min="9055" max="9055" width="10.5703125" style="4" customWidth="1"/>
    <col min="9056" max="9057" width="9.28515625" style="4" customWidth="1"/>
    <col min="9058" max="9059" width="8.140625" style="4" customWidth="1"/>
    <col min="9060" max="9062" width="8.28515625" style="4" customWidth="1"/>
    <col min="9063" max="9063" width="9.5703125" style="4" customWidth="1"/>
    <col min="9064" max="9064" width="10" style="4" customWidth="1"/>
    <col min="9065" max="9065" width="1.85546875" style="4" customWidth="1"/>
    <col min="9066" max="9088" width="18" style="4" customWidth="1"/>
    <col min="9089" max="9090" width="10.7109375" style="4" customWidth="1"/>
    <col min="9091" max="9096" width="18" style="4" customWidth="1"/>
    <col min="9097" max="9097" width="16.42578125" style="4" bestFit="1" customWidth="1"/>
    <col min="9098" max="9121" width="18" style="4" customWidth="1"/>
    <col min="9122" max="9123" width="15.7109375" style="4" customWidth="1"/>
    <col min="9124" max="9124" width="17" style="4" customWidth="1"/>
    <col min="9125" max="9125" width="9" style="4" customWidth="1"/>
    <col min="9126" max="9131" width="9.140625" style="4"/>
    <col min="9132" max="9133" width="9.7109375" style="4" customWidth="1"/>
    <col min="9134" max="9134" width="8.140625" style="4" customWidth="1"/>
    <col min="9135" max="9136" width="9.7109375" style="4" customWidth="1"/>
    <col min="9137" max="9137" width="8.140625" style="4" customWidth="1"/>
    <col min="9138" max="9138" width="9.28515625" style="4" bestFit="1" customWidth="1"/>
    <col min="9139" max="9307" width="9.140625" style="4"/>
    <col min="9308" max="9308" width="4" style="4" bestFit="1" customWidth="1"/>
    <col min="9309" max="9309" width="23.85546875" style="4" bestFit="1" customWidth="1"/>
    <col min="9310" max="9310" width="7.28515625" style="4" customWidth="1"/>
    <col min="9311" max="9311" width="10.5703125" style="4" customWidth="1"/>
    <col min="9312" max="9313" width="9.28515625" style="4" customWidth="1"/>
    <col min="9314" max="9315" width="8.140625" style="4" customWidth="1"/>
    <col min="9316" max="9318" width="8.28515625" style="4" customWidth="1"/>
    <col min="9319" max="9319" width="9.5703125" style="4" customWidth="1"/>
    <col min="9320" max="9320" width="10" style="4" customWidth="1"/>
    <col min="9321" max="9321" width="1.85546875" style="4" customWidth="1"/>
    <col min="9322" max="9344" width="18" style="4" customWidth="1"/>
    <col min="9345" max="9346" width="10.7109375" style="4" customWidth="1"/>
    <col min="9347" max="9352" width="18" style="4" customWidth="1"/>
    <col min="9353" max="9353" width="16.42578125" style="4" bestFit="1" customWidth="1"/>
    <col min="9354" max="9377" width="18" style="4" customWidth="1"/>
    <col min="9378" max="9379" width="15.7109375" style="4" customWidth="1"/>
    <col min="9380" max="9380" width="17" style="4" customWidth="1"/>
    <col min="9381" max="9381" width="9" style="4" customWidth="1"/>
    <col min="9382" max="9387" width="9.140625" style="4"/>
    <col min="9388" max="9389" width="9.7109375" style="4" customWidth="1"/>
    <col min="9390" max="9390" width="8.140625" style="4" customWidth="1"/>
    <col min="9391" max="9392" width="9.7109375" style="4" customWidth="1"/>
    <col min="9393" max="9393" width="8.140625" style="4" customWidth="1"/>
    <col min="9394" max="9394" width="9.28515625" style="4" bestFit="1" customWidth="1"/>
    <col min="9395" max="9563" width="9.140625" style="4"/>
    <col min="9564" max="9564" width="4" style="4" bestFit="1" customWidth="1"/>
    <col min="9565" max="9565" width="23.85546875" style="4" bestFit="1" customWidth="1"/>
    <col min="9566" max="9566" width="7.28515625" style="4" customWidth="1"/>
    <col min="9567" max="9567" width="10.5703125" style="4" customWidth="1"/>
    <col min="9568" max="9569" width="9.28515625" style="4" customWidth="1"/>
    <col min="9570" max="9571" width="8.140625" style="4" customWidth="1"/>
    <col min="9572" max="9574" width="8.28515625" style="4" customWidth="1"/>
    <col min="9575" max="9575" width="9.5703125" style="4" customWidth="1"/>
    <col min="9576" max="9576" width="10" style="4" customWidth="1"/>
    <col min="9577" max="9577" width="1.85546875" style="4" customWidth="1"/>
    <col min="9578" max="9600" width="18" style="4" customWidth="1"/>
    <col min="9601" max="9602" width="10.7109375" style="4" customWidth="1"/>
    <col min="9603" max="9608" width="18" style="4" customWidth="1"/>
    <col min="9609" max="9609" width="16.42578125" style="4" bestFit="1" customWidth="1"/>
    <col min="9610" max="9633" width="18" style="4" customWidth="1"/>
    <col min="9634" max="9635" width="15.7109375" style="4" customWidth="1"/>
    <col min="9636" max="9636" width="17" style="4" customWidth="1"/>
    <col min="9637" max="9637" width="9" style="4" customWidth="1"/>
    <col min="9638" max="9643" width="9.140625" style="4"/>
    <col min="9644" max="9645" width="9.7109375" style="4" customWidth="1"/>
    <col min="9646" max="9646" width="8.140625" style="4" customWidth="1"/>
    <col min="9647" max="9648" width="9.7109375" style="4" customWidth="1"/>
    <col min="9649" max="9649" width="8.140625" style="4" customWidth="1"/>
    <col min="9650" max="9650" width="9.28515625" style="4" bestFit="1" customWidth="1"/>
    <col min="9651" max="9819" width="9.140625" style="4"/>
    <col min="9820" max="9820" width="4" style="4" bestFit="1" customWidth="1"/>
    <col min="9821" max="9821" width="23.85546875" style="4" bestFit="1" customWidth="1"/>
    <col min="9822" max="9822" width="7.28515625" style="4" customWidth="1"/>
    <col min="9823" max="9823" width="10.5703125" style="4" customWidth="1"/>
    <col min="9824" max="9825" width="9.28515625" style="4" customWidth="1"/>
    <col min="9826" max="9827" width="8.140625" style="4" customWidth="1"/>
    <col min="9828" max="9830" width="8.28515625" style="4" customWidth="1"/>
    <col min="9831" max="9831" width="9.5703125" style="4" customWidth="1"/>
    <col min="9832" max="9832" width="10" style="4" customWidth="1"/>
    <col min="9833" max="9833" width="1.85546875" style="4" customWidth="1"/>
    <col min="9834" max="9856" width="18" style="4" customWidth="1"/>
    <col min="9857" max="9858" width="10.7109375" style="4" customWidth="1"/>
    <col min="9859" max="9864" width="18" style="4" customWidth="1"/>
    <col min="9865" max="9865" width="16.42578125" style="4" bestFit="1" customWidth="1"/>
    <col min="9866" max="9889" width="18" style="4" customWidth="1"/>
    <col min="9890" max="9891" width="15.7109375" style="4" customWidth="1"/>
    <col min="9892" max="9892" width="17" style="4" customWidth="1"/>
    <col min="9893" max="9893" width="9" style="4" customWidth="1"/>
    <col min="9894" max="9899" width="9.140625" style="4"/>
    <col min="9900" max="9901" width="9.7109375" style="4" customWidth="1"/>
    <col min="9902" max="9902" width="8.140625" style="4" customWidth="1"/>
    <col min="9903" max="9904" width="9.7109375" style="4" customWidth="1"/>
    <col min="9905" max="9905" width="8.140625" style="4" customWidth="1"/>
    <col min="9906" max="9906" width="9.28515625" style="4" bestFit="1" customWidth="1"/>
    <col min="9907" max="10075" width="9.140625" style="4"/>
    <col min="10076" max="10076" width="4" style="4" bestFit="1" customWidth="1"/>
    <col min="10077" max="10077" width="23.85546875" style="4" bestFit="1" customWidth="1"/>
    <col min="10078" max="10078" width="7.28515625" style="4" customWidth="1"/>
    <col min="10079" max="10079" width="10.5703125" style="4" customWidth="1"/>
    <col min="10080" max="10081" width="9.28515625" style="4" customWidth="1"/>
    <col min="10082" max="10083" width="8.140625" style="4" customWidth="1"/>
    <col min="10084" max="10086" width="8.28515625" style="4" customWidth="1"/>
    <col min="10087" max="10087" width="9.5703125" style="4" customWidth="1"/>
    <col min="10088" max="10088" width="10" style="4" customWidth="1"/>
    <col min="10089" max="10089" width="1.85546875" style="4" customWidth="1"/>
    <col min="10090" max="10112" width="18" style="4" customWidth="1"/>
    <col min="10113" max="10114" width="10.7109375" style="4" customWidth="1"/>
    <col min="10115" max="10120" width="18" style="4" customWidth="1"/>
    <col min="10121" max="10121" width="16.42578125" style="4" bestFit="1" customWidth="1"/>
    <col min="10122" max="10145" width="18" style="4" customWidth="1"/>
    <col min="10146" max="10147" width="15.7109375" style="4" customWidth="1"/>
    <col min="10148" max="10148" width="17" style="4" customWidth="1"/>
    <col min="10149" max="10149" width="9" style="4" customWidth="1"/>
    <col min="10150" max="10155" width="9.140625" style="4"/>
    <col min="10156" max="10157" width="9.7109375" style="4" customWidth="1"/>
    <col min="10158" max="10158" width="8.140625" style="4" customWidth="1"/>
    <col min="10159" max="10160" width="9.7109375" style="4" customWidth="1"/>
    <col min="10161" max="10161" width="8.140625" style="4" customWidth="1"/>
    <col min="10162" max="10162" width="9.28515625" style="4" bestFit="1" customWidth="1"/>
    <col min="10163" max="10331" width="9.140625" style="4"/>
    <col min="10332" max="10332" width="4" style="4" bestFit="1" customWidth="1"/>
    <col min="10333" max="10333" width="23.85546875" style="4" bestFit="1" customWidth="1"/>
    <col min="10334" max="10334" width="7.28515625" style="4" customWidth="1"/>
    <col min="10335" max="10335" width="10.5703125" style="4" customWidth="1"/>
    <col min="10336" max="10337" width="9.28515625" style="4" customWidth="1"/>
    <col min="10338" max="10339" width="8.140625" style="4" customWidth="1"/>
    <col min="10340" max="10342" width="8.28515625" style="4" customWidth="1"/>
    <col min="10343" max="10343" width="9.5703125" style="4" customWidth="1"/>
    <col min="10344" max="10344" width="10" style="4" customWidth="1"/>
    <col min="10345" max="10345" width="1.85546875" style="4" customWidth="1"/>
    <col min="10346" max="10368" width="18" style="4" customWidth="1"/>
    <col min="10369" max="10370" width="10.7109375" style="4" customWidth="1"/>
    <col min="10371" max="10376" width="18" style="4" customWidth="1"/>
    <col min="10377" max="10377" width="16.42578125" style="4" bestFit="1" customWidth="1"/>
    <col min="10378" max="10401" width="18" style="4" customWidth="1"/>
    <col min="10402" max="10403" width="15.7109375" style="4" customWidth="1"/>
    <col min="10404" max="10404" width="17" style="4" customWidth="1"/>
    <col min="10405" max="10405" width="9" style="4" customWidth="1"/>
    <col min="10406" max="10411" width="9.140625" style="4"/>
    <col min="10412" max="10413" width="9.7109375" style="4" customWidth="1"/>
    <col min="10414" max="10414" width="8.140625" style="4" customWidth="1"/>
    <col min="10415" max="10416" width="9.7109375" style="4" customWidth="1"/>
    <col min="10417" max="10417" width="8.140625" style="4" customWidth="1"/>
    <col min="10418" max="10418" width="9.28515625" style="4" bestFit="1" customWidth="1"/>
    <col min="10419" max="10587" width="9.140625" style="4"/>
    <col min="10588" max="10588" width="4" style="4" bestFit="1" customWidth="1"/>
    <col min="10589" max="10589" width="23.85546875" style="4" bestFit="1" customWidth="1"/>
    <col min="10590" max="10590" width="7.28515625" style="4" customWidth="1"/>
    <col min="10591" max="10591" width="10.5703125" style="4" customWidth="1"/>
    <col min="10592" max="10593" width="9.28515625" style="4" customWidth="1"/>
    <col min="10594" max="10595" width="8.140625" style="4" customWidth="1"/>
    <col min="10596" max="10598" width="8.28515625" style="4" customWidth="1"/>
    <col min="10599" max="10599" width="9.5703125" style="4" customWidth="1"/>
    <col min="10600" max="10600" width="10" style="4" customWidth="1"/>
    <col min="10601" max="10601" width="1.85546875" style="4" customWidth="1"/>
    <col min="10602" max="10624" width="18" style="4" customWidth="1"/>
    <col min="10625" max="10626" width="10.7109375" style="4" customWidth="1"/>
    <col min="10627" max="10632" width="18" style="4" customWidth="1"/>
    <col min="10633" max="10633" width="16.42578125" style="4" bestFit="1" customWidth="1"/>
    <col min="10634" max="10657" width="18" style="4" customWidth="1"/>
    <col min="10658" max="10659" width="15.7109375" style="4" customWidth="1"/>
    <col min="10660" max="10660" width="17" style="4" customWidth="1"/>
    <col min="10661" max="10661" width="9" style="4" customWidth="1"/>
    <col min="10662" max="10667" width="9.140625" style="4"/>
    <col min="10668" max="10669" width="9.7109375" style="4" customWidth="1"/>
    <col min="10670" max="10670" width="8.140625" style="4" customWidth="1"/>
    <col min="10671" max="10672" width="9.7109375" style="4" customWidth="1"/>
    <col min="10673" max="10673" width="8.140625" style="4" customWidth="1"/>
    <col min="10674" max="10674" width="9.28515625" style="4" bestFit="1" customWidth="1"/>
    <col min="10675" max="10843" width="9.140625" style="4"/>
    <col min="10844" max="10844" width="4" style="4" bestFit="1" customWidth="1"/>
    <col min="10845" max="10845" width="23.85546875" style="4" bestFit="1" customWidth="1"/>
    <col min="10846" max="10846" width="7.28515625" style="4" customWidth="1"/>
    <col min="10847" max="10847" width="10.5703125" style="4" customWidth="1"/>
    <col min="10848" max="10849" width="9.28515625" style="4" customWidth="1"/>
    <col min="10850" max="10851" width="8.140625" style="4" customWidth="1"/>
    <col min="10852" max="10854" width="8.28515625" style="4" customWidth="1"/>
    <col min="10855" max="10855" width="9.5703125" style="4" customWidth="1"/>
    <col min="10856" max="10856" width="10" style="4" customWidth="1"/>
    <col min="10857" max="10857" width="1.85546875" style="4" customWidth="1"/>
    <col min="10858" max="10880" width="18" style="4" customWidth="1"/>
    <col min="10881" max="10882" width="10.7109375" style="4" customWidth="1"/>
    <col min="10883" max="10888" width="18" style="4" customWidth="1"/>
    <col min="10889" max="10889" width="16.42578125" style="4" bestFit="1" customWidth="1"/>
    <col min="10890" max="10913" width="18" style="4" customWidth="1"/>
    <col min="10914" max="10915" width="15.7109375" style="4" customWidth="1"/>
    <col min="10916" max="10916" width="17" style="4" customWidth="1"/>
    <col min="10917" max="10917" width="9" style="4" customWidth="1"/>
    <col min="10918" max="10923" width="9.140625" style="4"/>
    <col min="10924" max="10925" width="9.7109375" style="4" customWidth="1"/>
    <col min="10926" max="10926" width="8.140625" style="4" customWidth="1"/>
    <col min="10927" max="10928" width="9.7109375" style="4" customWidth="1"/>
    <col min="10929" max="10929" width="8.140625" style="4" customWidth="1"/>
    <col min="10930" max="10930" width="9.28515625" style="4" bestFit="1" customWidth="1"/>
    <col min="10931" max="11099" width="9.140625" style="4"/>
    <col min="11100" max="11100" width="4" style="4" bestFit="1" customWidth="1"/>
    <col min="11101" max="11101" width="23.85546875" style="4" bestFit="1" customWidth="1"/>
    <col min="11102" max="11102" width="7.28515625" style="4" customWidth="1"/>
    <col min="11103" max="11103" width="10.5703125" style="4" customWidth="1"/>
    <col min="11104" max="11105" width="9.28515625" style="4" customWidth="1"/>
    <col min="11106" max="11107" width="8.140625" style="4" customWidth="1"/>
    <col min="11108" max="11110" width="8.28515625" style="4" customWidth="1"/>
    <col min="11111" max="11111" width="9.5703125" style="4" customWidth="1"/>
    <col min="11112" max="11112" width="10" style="4" customWidth="1"/>
    <col min="11113" max="11113" width="1.85546875" style="4" customWidth="1"/>
    <col min="11114" max="11136" width="18" style="4" customWidth="1"/>
    <col min="11137" max="11138" width="10.7109375" style="4" customWidth="1"/>
    <col min="11139" max="11144" width="18" style="4" customWidth="1"/>
    <col min="11145" max="11145" width="16.42578125" style="4" bestFit="1" customWidth="1"/>
    <col min="11146" max="11169" width="18" style="4" customWidth="1"/>
    <col min="11170" max="11171" width="15.7109375" style="4" customWidth="1"/>
    <col min="11172" max="11172" width="17" style="4" customWidth="1"/>
    <col min="11173" max="11173" width="9" style="4" customWidth="1"/>
    <col min="11174" max="11179" width="9.140625" style="4"/>
    <col min="11180" max="11181" width="9.7109375" style="4" customWidth="1"/>
    <col min="11182" max="11182" width="8.140625" style="4" customWidth="1"/>
    <col min="11183" max="11184" width="9.7109375" style="4" customWidth="1"/>
    <col min="11185" max="11185" width="8.140625" style="4" customWidth="1"/>
    <col min="11186" max="11186" width="9.28515625" style="4" bestFit="1" customWidth="1"/>
    <col min="11187" max="11355" width="9.140625" style="4"/>
    <col min="11356" max="11356" width="4" style="4" bestFit="1" customWidth="1"/>
    <col min="11357" max="11357" width="23.85546875" style="4" bestFit="1" customWidth="1"/>
    <col min="11358" max="11358" width="7.28515625" style="4" customWidth="1"/>
    <col min="11359" max="11359" width="10.5703125" style="4" customWidth="1"/>
    <col min="11360" max="11361" width="9.28515625" style="4" customWidth="1"/>
    <col min="11362" max="11363" width="8.140625" style="4" customWidth="1"/>
    <col min="11364" max="11366" width="8.28515625" style="4" customWidth="1"/>
    <col min="11367" max="11367" width="9.5703125" style="4" customWidth="1"/>
    <col min="11368" max="11368" width="10" style="4" customWidth="1"/>
    <col min="11369" max="11369" width="1.85546875" style="4" customWidth="1"/>
    <col min="11370" max="11392" width="18" style="4" customWidth="1"/>
    <col min="11393" max="11394" width="10.7109375" style="4" customWidth="1"/>
    <col min="11395" max="11400" width="18" style="4" customWidth="1"/>
    <col min="11401" max="11401" width="16.42578125" style="4" bestFit="1" customWidth="1"/>
    <col min="11402" max="11425" width="18" style="4" customWidth="1"/>
    <col min="11426" max="11427" width="15.7109375" style="4" customWidth="1"/>
    <col min="11428" max="11428" width="17" style="4" customWidth="1"/>
    <col min="11429" max="11429" width="9" style="4" customWidth="1"/>
    <col min="11430" max="11435" width="9.140625" style="4"/>
    <col min="11436" max="11437" width="9.7109375" style="4" customWidth="1"/>
    <col min="11438" max="11438" width="8.140625" style="4" customWidth="1"/>
    <col min="11439" max="11440" width="9.7109375" style="4" customWidth="1"/>
    <col min="11441" max="11441" width="8.140625" style="4" customWidth="1"/>
    <col min="11442" max="11442" width="9.28515625" style="4" bestFit="1" customWidth="1"/>
    <col min="11443" max="11611" width="9.140625" style="4"/>
    <col min="11612" max="11612" width="4" style="4" bestFit="1" customWidth="1"/>
    <col min="11613" max="11613" width="23.85546875" style="4" bestFit="1" customWidth="1"/>
    <col min="11614" max="11614" width="7.28515625" style="4" customWidth="1"/>
    <col min="11615" max="11615" width="10.5703125" style="4" customWidth="1"/>
    <col min="11616" max="11617" width="9.28515625" style="4" customWidth="1"/>
    <col min="11618" max="11619" width="8.140625" style="4" customWidth="1"/>
    <col min="11620" max="11622" width="8.28515625" style="4" customWidth="1"/>
    <col min="11623" max="11623" width="9.5703125" style="4" customWidth="1"/>
    <col min="11624" max="11624" width="10" style="4" customWidth="1"/>
    <col min="11625" max="11625" width="1.85546875" style="4" customWidth="1"/>
    <col min="11626" max="11648" width="18" style="4" customWidth="1"/>
    <col min="11649" max="11650" width="10.7109375" style="4" customWidth="1"/>
    <col min="11651" max="11656" width="18" style="4" customWidth="1"/>
    <col min="11657" max="11657" width="16.42578125" style="4" bestFit="1" customWidth="1"/>
    <col min="11658" max="11681" width="18" style="4" customWidth="1"/>
    <col min="11682" max="11683" width="15.7109375" style="4" customWidth="1"/>
    <col min="11684" max="11684" width="17" style="4" customWidth="1"/>
    <col min="11685" max="11685" width="9" style="4" customWidth="1"/>
    <col min="11686" max="11691" width="9.140625" style="4"/>
    <col min="11692" max="11693" width="9.7109375" style="4" customWidth="1"/>
    <col min="11694" max="11694" width="8.140625" style="4" customWidth="1"/>
    <col min="11695" max="11696" width="9.7109375" style="4" customWidth="1"/>
    <col min="11697" max="11697" width="8.140625" style="4" customWidth="1"/>
    <col min="11698" max="11698" width="9.28515625" style="4" bestFit="1" customWidth="1"/>
    <col min="11699" max="11867" width="9.140625" style="4"/>
    <col min="11868" max="11868" width="4" style="4" bestFit="1" customWidth="1"/>
    <col min="11869" max="11869" width="23.85546875" style="4" bestFit="1" customWidth="1"/>
    <col min="11870" max="11870" width="7.28515625" style="4" customWidth="1"/>
    <col min="11871" max="11871" width="10.5703125" style="4" customWidth="1"/>
    <col min="11872" max="11873" width="9.28515625" style="4" customWidth="1"/>
    <col min="11874" max="11875" width="8.140625" style="4" customWidth="1"/>
    <col min="11876" max="11878" width="8.28515625" style="4" customWidth="1"/>
    <col min="11879" max="11879" width="9.5703125" style="4" customWidth="1"/>
    <col min="11880" max="11880" width="10" style="4" customWidth="1"/>
    <col min="11881" max="11881" width="1.85546875" style="4" customWidth="1"/>
    <col min="11882" max="11904" width="18" style="4" customWidth="1"/>
    <col min="11905" max="11906" width="10.7109375" style="4" customWidth="1"/>
    <col min="11907" max="11912" width="18" style="4" customWidth="1"/>
    <col min="11913" max="11913" width="16.42578125" style="4" bestFit="1" customWidth="1"/>
    <col min="11914" max="11937" width="18" style="4" customWidth="1"/>
    <col min="11938" max="11939" width="15.7109375" style="4" customWidth="1"/>
    <col min="11940" max="11940" width="17" style="4" customWidth="1"/>
    <col min="11941" max="11941" width="9" style="4" customWidth="1"/>
    <col min="11942" max="11947" width="9.140625" style="4"/>
    <col min="11948" max="11949" width="9.7109375" style="4" customWidth="1"/>
    <col min="11950" max="11950" width="8.140625" style="4" customWidth="1"/>
    <col min="11951" max="11952" width="9.7109375" style="4" customWidth="1"/>
    <col min="11953" max="11953" width="8.140625" style="4" customWidth="1"/>
    <col min="11954" max="11954" width="9.28515625" style="4" bestFit="1" customWidth="1"/>
    <col min="11955" max="12123" width="9.140625" style="4"/>
    <col min="12124" max="12124" width="4" style="4" bestFit="1" customWidth="1"/>
    <col min="12125" max="12125" width="23.85546875" style="4" bestFit="1" customWidth="1"/>
    <col min="12126" max="12126" width="7.28515625" style="4" customWidth="1"/>
    <col min="12127" max="12127" width="10.5703125" style="4" customWidth="1"/>
    <col min="12128" max="12129" width="9.28515625" style="4" customWidth="1"/>
    <col min="12130" max="12131" width="8.140625" style="4" customWidth="1"/>
    <col min="12132" max="12134" width="8.28515625" style="4" customWidth="1"/>
    <col min="12135" max="12135" width="9.5703125" style="4" customWidth="1"/>
    <col min="12136" max="12136" width="10" style="4" customWidth="1"/>
    <col min="12137" max="12137" width="1.85546875" style="4" customWidth="1"/>
    <col min="12138" max="12160" width="18" style="4" customWidth="1"/>
    <col min="12161" max="12162" width="10.7109375" style="4" customWidth="1"/>
    <col min="12163" max="12168" width="18" style="4" customWidth="1"/>
    <col min="12169" max="12169" width="16.42578125" style="4" bestFit="1" customWidth="1"/>
    <col min="12170" max="12193" width="18" style="4" customWidth="1"/>
    <col min="12194" max="12195" width="15.7109375" style="4" customWidth="1"/>
    <col min="12196" max="12196" width="17" style="4" customWidth="1"/>
    <col min="12197" max="12197" width="9" style="4" customWidth="1"/>
    <col min="12198" max="12203" width="9.140625" style="4"/>
    <col min="12204" max="12205" width="9.7109375" style="4" customWidth="1"/>
    <col min="12206" max="12206" width="8.140625" style="4" customWidth="1"/>
    <col min="12207" max="12208" width="9.7109375" style="4" customWidth="1"/>
    <col min="12209" max="12209" width="8.140625" style="4" customWidth="1"/>
    <col min="12210" max="12210" width="9.28515625" style="4" bestFit="1" customWidth="1"/>
    <col min="12211" max="12379" width="9.140625" style="4"/>
    <col min="12380" max="12380" width="4" style="4" bestFit="1" customWidth="1"/>
    <col min="12381" max="12381" width="23.85546875" style="4" bestFit="1" customWidth="1"/>
    <col min="12382" max="12382" width="7.28515625" style="4" customWidth="1"/>
    <col min="12383" max="12383" width="10.5703125" style="4" customWidth="1"/>
    <col min="12384" max="12385" width="9.28515625" style="4" customWidth="1"/>
    <col min="12386" max="12387" width="8.140625" style="4" customWidth="1"/>
    <col min="12388" max="12390" width="8.28515625" style="4" customWidth="1"/>
    <col min="12391" max="12391" width="9.5703125" style="4" customWidth="1"/>
    <col min="12392" max="12392" width="10" style="4" customWidth="1"/>
    <col min="12393" max="12393" width="1.85546875" style="4" customWidth="1"/>
    <col min="12394" max="12416" width="18" style="4" customWidth="1"/>
    <col min="12417" max="12418" width="10.7109375" style="4" customWidth="1"/>
    <col min="12419" max="12424" width="18" style="4" customWidth="1"/>
    <col min="12425" max="12425" width="16.42578125" style="4" bestFit="1" customWidth="1"/>
    <col min="12426" max="12449" width="18" style="4" customWidth="1"/>
    <col min="12450" max="12451" width="15.7109375" style="4" customWidth="1"/>
    <col min="12452" max="12452" width="17" style="4" customWidth="1"/>
    <col min="12453" max="12453" width="9" style="4" customWidth="1"/>
    <col min="12454" max="12459" width="9.140625" style="4"/>
    <col min="12460" max="12461" width="9.7109375" style="4" customWidth="1"/>
    <col min="12462" max="12462" width="8.140625" style="4" customWidth="1"/>
    <col min="12463" max="12464" width="9.7109375" style="4" customWidth="1"/>
    <col min="12465" max="12465" width="8.140625" style="4" customWidth="1"/>
    <col min="12466" max="12466" width="9.28515625" style="4" bestFit="1" customWidth="1"/>
    <col min="12467" max="12635" width="9.140625" style="4"/>
    <col min="12636" max="12636" width="4" style="4" bestFit="1" customWidth="1"/>
    <col min="12637" max="12637" width="23.85546875" style="4" bestFit="1" customWidth="1"/>
    <col min="12638" max="12638" width="7.28515625" style="4" customWidth="1"/>
    <col min="12639" max="12639" width="10.5703125" style="4" customWidth="1"/>
    <col min="12640" max="12641" width="9.28515625" style="4" customWidth="1"/>
    <col min="12642" max="12643" width="8.140625" style="4" customWidth="1"/>
    <col min="12644" max="12646" width="8.28515625" style="4" customWidth="1"/>
    <col min="12647" max="12647" width="9.5703125" style="4" customWidth="1"/>
    <col min="12648" max="12648" width="10" style="4" customWidth="1"/>
    <col min="12649" max="12649" width="1.85546875" style="4" customWidth="1"/>
    <col min="12650" max="12672" width="18" style="4" customWidth="1"/>
    <col min="12673" max="12674" width="10.7109375" style="4" customWidth="1"/>
    <col min="12675" max="12680" width="18" style="4" customWidth="1"/>
    <col min="12681" max="12681" width="16.42578125" style="4" bestFit="1" customWidth="1"/>
    <col min="12682" max="12705" width="18" style="4" customWidth="1"/>
    <col min="12706" max="12707" width="15.7109375" style="4" customWidth="1"/>
    <col min="12708" max="12708" width="17" style="4" customWidth="1"/>
    <col min="12709" max="12709" width="9" style="4" customWidth="1"/>
    <col min="12710" max="12715" width="9.140625" style="4"/>
    <col min="12716" max="12717" width="9.7109375" style="4" customWidth="1"/>
    <col min="12718" max="12718" width="8.140625" style="4" customWidth="1"/>
    <col min="12719" max="12720" width="9.7109375" style="4" customWidth="1"/>
    <col min="12721" max="12721" width="8.140625" style="4" customWidth="1"/>
    <col min="12722" max="12722" width="9.28515625" style="4" bestFit="1" customWidth="1"/>
    <col min="12723" max="12891" width="9.140625" style="4"/>
    <col min="12892" max="12892" width="4" style="4" bestFit="1" customWidth="1"/>
    <col min="12893" max="12893" width="23.85546875" style="4" bestFit="1" customWidth="1"/>
    <col min="12894" max="12894" width="7.28515625" style="4" customWidth="1"/>
    <col min="12895" max="12895" width="10.5703125" style="4" customWidth="1"/>
    <col min="12896" max="12897" width="9.28515625" style="4" customWidth="1"/>
    <col min="12898" max="12899" width="8.140625" style="4" customWidth="1"/>
    <col min="12900" max="12902" width="8.28515625" style="4" customWidth="1"/>
    <col min="12903" max="12903" width="9.5703125" style="4" customWidth="1"/>
    <col min="12904" max="12904" width="10" style="4" customWidth="1"/>
    <col min="12905" max="12905" width="1.85546875" style="4" customWidth="1"/>
    <col min="12906" max="12928" width="18" style="4" customWidth="1"/>
    <col min="12929" max="12930" width="10.7109375" style="4" customWidth="1"/>
    <col min="12931" max="12936" width="18" style="4" customWidth="1"/>
    <col min="12937" max="12937" width="16.42578125" style="4" bestFit="1" customWidth="1"/>
    <col min="12938" max="12961" width="18" style="4" customWidth="1"/>
    <col min="12962" max="12963" width="15.7109375" style="4" customWidth="1"/>
    <col min="12964" max="12964" width="17" style="4" customWidth="1"/>
    <col min="12965" max="12965" width="9" style="4" customWidth="1"/>
    <col min="12966" max="12971" width="9.140625" style="4"/>
    <col min="12972" max="12973" width="9.7109375" style="4" customWidth="1"/>
    <col min="12974" max="12974" width="8.140625" style="4" customWidth="1"/>
    <col min="12975" max="12976" width="9.7109375" style="4" customWidth="1"/>
    <col min="12977" max="12977" width="8.140625" style="4" customWidth="1"/>
    <col min="12978" max="12978" width="9.28515625" style="4" bestFit="1" customWidth="1"/>
    <col min="12979" max="13147" width="9.140625" style="4"/>
    <col min="13148" max="13148" width="4" style="4" bestFit="1" customWidth="1"/>
    <col min="13149" max="13149" width="23.85546875" style="4" bestFit="1" customWidth="1"/>
    <col min="13150" max="13150" width="7.28515625" style="4" customWidth="1"/>
    <col min="13151" max="13151" width="10.5703125" style="4" customWidth="1"/>
    <col min="13152" max="13153" width="9.28515625" style="4" customWidth="1"/>
    <col min="13154" max="13155" width="8.140625" style="4" customWidth="1"/>
    <col min="13156" max="13158" width="8.28515625" style="4" customWidth="1"/>
    <col min="13159" max="13159" width="9.5703125" style="4" customWidth="1"/>
    <col min="13160" max="13160" width="10" style="4" customWidth="1"/>
    <col min="13161" max="13161" width="1.85546875" style="4" customWidth="1"/>
    <col min="13162" max="13184" width="18" style="4" customWidth="1"/>
    <col min="13185" max="13186" width="10.7109375" style="4" customWidth="1"/>
    <col min="13187" max="13192" width="18" style="4" customWidth="1"/>
    <col min="13193" max="13193" width="16.42578125" style="4" bestFit="1" customWidth="1"/>
    <col min="13194" max="13217" width="18" style="4" customWidth="1"/>
    <col min="13218" max="13219" width="15.7109375" style="4" customWidth="1"/>
    <col min="13220" max="13220" width="17" style="4" customWidth="1"/>
    <col min="13221" max="13221" width="9" style="4" customWidth="1"/>
    <col min="13222" max="13227" width="9.140625" style="4"/>
    <col min="13228" max="13229" width="9.7109375" style="4" customWidth="1"/>
    <col min="13230" max="13230" width="8.140625" style="4" customWidth="1"/>
    <col min="13231" max="13232" width="9.7109375" style="4" customWidth="1"/>
    <col min="13233" max="13233" width="8.140625" style="4" customWidth="1"/>
    <col min="13234" max="13234" width="9.28515625" style="4" bestFit="1" customWidth="1"/>
    <col min="13235" max="13403" width="9.140625" style="4"/>
    <col min="13404" max="13404" width="4" style="4" bestFit="1" customWidth="1"/>
    <col min="13405" max="13405" width="23.85546875" style="4" bestFit="1" customWidth="1"/>
    <col min="13406" max="13406" width="7.28515625" style="4" customWidth="1"/>
    <col min="13407" max="13407" width="10.5703125" style="4" customWidth="1"/>
    <col min="13408" max="13409" width="9.28515625" style="4" customWidth="1"/>
    <col min="13410" max="13411" width="8.140625" style="4" customWidth="1"/>
    <col min="13412" max="13414" width="8.28515625" style="4" customWidth="1"/>
    <col min="13415" max="13415" width="9.5703125" style="4" customWidth="1"/>
    <col min="13416" max="13416" width="10" style="4" customWidth="1"/>
    <col min="13417" max="13417" width="1.85546875" style="4" customWidth="1"/>
    <col min="13418" max="13440" width="18" style="4" customWidth="1"/>
    <col min="13441" max="13442" width="10.7109375" style="4" customWidth="1"/>
    <col min="13443" max="13448" width="18" style="4" customWidth="1"/>
    <col min="13449" max="13449" width="16.42578125" style="4" bestFit="1" customWidth="1"/>
    <col min="13450" max="13473" width="18" style="4" customWidth="1"/>
    <col min="13474" max="13475" width="15.7109375" style="4" customWidth="1"/>
    <col min="13476" max="13476" width="17" style="4" customWidth="1"/>
    <col min="13477" max="13477" width="9" style="4" customWidth="1"/>
    <col min="13478" max="13483" width="9.140625" style="4"/>
    <col min="13484" max="13485" width="9.7109375" style="4" customWidth="1"/>
    <col min="13486" max="13486" width="8.140625" style="4" customWidth="1"/>
    <col min="13487" max="13488" width="9.7109375" style="4" customWidth="1"/>
    <col min="13489" max="13489" width="8.140625" style="4" customWidth="1"/>
    <col min="13490" max="13490" width="9.28515625" style="4" bestFit="1" customWidth="1"/>
    <col min="13491" max="13659" width="9.140625" style="4"/>
    <col min="13660" max="13660" width="4" style="4" bestFit="1" customWidth="1"/>
    <col min="13661" max="13661" width="23.85546875" style="4" bestFit="1" customWidth="1"/>
    <col min="13662" max="13662" width="7.28515625" style="4" customWidth="1"/>
    <col min="13663" max="13663" width="10.5703125" style="4" customWidth="1"/>
    <col min="13664" max="13665" width="9.28515625" style="4" customWidth="1"/>
    <col min="13666" max="13667" width="8.140625" style="4" customWidth="1"/>
    <col min="13668" max="13670" width="8.28515625" style="4" customWidth="1"/>
    <col min="13671" max="13671" width="9.5703125" style="4" customWidth="1"/>
    <col min="13672" max="13672" width="10" style="4" customWidth="1"/>
    <col min="13673" max="13673" width="1.85546875" style="4" customWidth="1"/>
    <col min="13674" max="13696" width="18" style="4" customWidth="1"/>
    <col min="13697" max="13698" width="10.7109375" style="4" customWidth="1"/>
    <col min="13699" max="13704" width="18" style="4" customWidth="1"/>
    <col min="13705" max="13705" width="16.42578125" style="4" bestFit="1" customWidth="1"/>
    <col min="13706" max="13729" width="18" style="4" customWidth="1"/>
    <col min="13730" max="13731" width="15.7109375" style="4" customWidth="1"/>
    <col min="13732" max="13732" width="17" style="4" customWidth="1"/>
    <col min="13733" max="13733" width="9" style="4" customWidth="1"/>
    <col min="13734" max="13739" width="9.140625" style="4"/>
    <col min="13740" max="13741" width="9.7109375" style="4" customWidth="1"/>
    <col min="13742" max="13742" width="8.140625" style="4" customWidth="1"/>
    <col min="13743" max="13744" width="9.7109375" style="4" customWidth="1"/>
    <col min="13745" max="13745" width="8.140625" style="4" customWidth="1"/>
    <col min="13746" max="13746" width="9.28515625" style="4" bestFit="1" customWidth="1"/>
    <col min="13747" max="13915" width="9.140625" style="4"/>
    <col min="13916" max="13916" width="4" style="4" bestFit="1" customWidth="1"/>
    <col min="13917" max="13917" width="23.85546875" style="4" bestFit="1" customWidth="1"/>
    <col min="13918" max="13918" width="7.28515625" style="4" customWidth="1"/>
    <col min="13919" max="13919" width="10.5703125" style="4" customWidth="1"/>
    <col min="13920" max="13921" width="9.28515625" style="4" customWidth="1"/>
    <col min="13922" max="13923" width="8.140625" style="4" customWidth="1"/>
    <col min="13924" max="13926" width="8.28515625" style="4" customWidth="1"/>
    <col min="13927" max="13927" width="9.5703125" style="4" customWidth="1"/>
    <col min="13928" max="13928" width="10" style="4" customWidth="1"/>
    <col min="13929" max="13929" width="1.85546875" style="4" customWidth="1"/>
    <col min="13930" max="13952" width="18" style="4" customWidth="1"/>
    <col min="13953" max="13954" width="10.7109375" style="4" customWidth="1"/>
    <col min="13955" max="13960" width="18" style="4" customWidth="1"/>
    <col min="13961" max="13961" width="16.42578125" style="4" bestFit="1" customWidth="1"/>
    <col min="13962" max="13985" width="18" style="4" customWidth="1"/>
    <col min="13986" max="13987" width="15.7109375" style="4" customWidth="1"/>
    <col min="13988" max="13988" width="17" style="4" customWidth="1"/>
    <col min="13989" max="13989" width="9" style="4" customWidth="1"/>
    <col min="13990" max="13995" width="9.140625" style="4"/>
    <col min="13996" max="13997" width="9.7109375" style="4" customWidth="1"/>
    <col min="13998" max="13998" width="8.140625" style="4" customWidth="1"/>
    <col min="13999" max="14000" width="9.7109375" style="4" customWidth="1"/>
    <col min="14001" max="14001" width="8.140625" style="4" customWidth="1"/>
    <col min="14002" max="14002" width="9.28515625" style="4" bestFit="1" customWidth="1"/>
    <col min="14003" max="14171" width="9.140625" style="4"/>
    <col min="14172" max="14172" width="4" style="4" bestFit="1" customWidth="1"/>
    <col min="14173" max="14173" width="23.85546875" style="4" bestFit="1" customWidth="1"/>
    <col min="14174" max="14174" width="7.28515625" style="4" customWidth="1"/>
    <col min="14175" max="14175" width="10.5703125" style="4" customWidth="1"/>
    <col min="14176" max="14177" width="9.28515625" style="4" customWidth="1"/>
    <col min="14178" max="14179" width="8.140625" style="4" customWidth="1"/>
    <col min="14180" max="14182" width="8.28515625" style="4" customWidth="1"/>
    <col min="14183" max="14183" width="9.5703125" style="4" customWidth="1"/>
    <col min="14184" max="14184" width="10" style="4" customWidth="1"/>
    <col min="14185" max="14185" width="1.85546875" style="4" customWidth="1"/>
    <col min="14186" max="14208" width="18" style="4" customWidth="1"/>
    <col min="14209" max="14210" width="10.7109375" style="4" customWidth="1"/>
    <col min="14211" max="14216" width="18" style="4" customWidth="1"/>
    <col min="14217" max="14217" width="16.42578125" style="4" bestFit="1" customWidth="1"/>
    <col min="14218" max="14241" width="18" style="4" customWidth="1"/>
    <col min="14242" max="14243" width="15.7109375" style="4" customWidth="1"/>
    <col min="14244" max="14244" width="17" style="4" customWidth="1"/>
    <col min="14245" max="14245" width="9" style="4" customWidth="1"/>
    <col min="14246" max="14251" width="9.140625" style="4"/>
    <col min="14252" max="14253" width="9.7109375" style="4" customWidth="1"/>
    <col min="14254" max="14254" width="8.140625" style="4" customWidth="1"/>
    <col min="14255" max="14256" width="9.7109375" style="4" customWidth="1"/>
    <col min="14257" max="14257" width="8.140625" style="4" customWidth="1"/>
    <col min="14258" max="14258" width="9.28515625" style="4" bestFit="1" customWidth="1"/>
    <col min="14259" max="14427" width="9.140625" style="4"/>
    <col min="14428" max="14428" width="4" style="4" bestFit="1" customWidth="1"/>
    <col min="14429" max="14429" width="23.85546875" style="4" bestFit="1" customWidth="1"/>
    <col min="14430" max="14430" width="7.28515625" style="4" customWidth="1"/>
    <col min="14431" max="14431" width="10.5703125" style="4" customWidth="1"/>
    <col min="14432" max="14433" width="9.28515625" style="4" customWidth="1"/>
    <col min="14434" max="14435" width="8.140625" style="4" customWidth="1"/>
    <col min="14436" max="14438" width="8.28515625" style="4" customWidth="1"/>
    <col min="14439" max="14439" width="9.5703125" style="4" customWidth="1"/>
    <col min="14440" max="14440" width="10" style="4" customWidth="1"/>
    <col min="14441" max="14441" width="1.85546875" style="4" customWidth="1"/>
    <col min="14442" max="14464" width="18" style="4" customWidth="1"/>
    <col min="14465" max="14466" width="10.7109375" style="4" customWidth="1"/>
    <col min="14467" max="14472" width="18" style="4" customWidth="1"/>
    <col min="14473" max="14473" width="16.42578125" style="4" bestFit="1" customWidth="1"/>
    <col min="14474" max="14497" width="18" style="4" customWidth="1"/>
    <col min="14498" max="14499" width="15.7109375" style="4" customWidth="1"/>
    <col min="14500" max="14500" width="17" style="4" customWidth="1"/>
    <col min="14501" max="14501" width="9" style="4" customWidth="1"/>
    <col min="14502" max="14507" width="9.140625" style="4"/>
    <col min="14508" max="14509" width="9.7109375" style="4" customWidth="1"/>
    <col min="14510" max="14510" width="8.140625" style="4" customWidth="1"/>
    <col min="14511" max="14512" width="9.7109375" style="4" customWidth="1"/>
    <col min="14513" max="14513" width="8.140625" style="4" customWidth="1"/>
    <col min="14514" max="14514" width="9.28515625" style="4" bestFit="1" customWidth="1"/>
    <col min="14515" max="14683" width="9.140625" style="4"/>
    <col min="14684" max="14684" width="4" style="4" bestFit="1" customWidth="1"/>
    <col min="14685" max="14685" width="23.85546875" style="4" bestFit="1" customWidth="1"/>
    <col min="14686" max="14686" width="7.28515625" style="4" customWidth="1"/>
    <col min="14687" max="14687" width="10.5703125" style="4" customWidth="1"/>
    <col min="14688" max="14689" width="9.28515625" style="4" customWidth="1"/>
    <col min="14690" max="14691" width="8.140625" style="4" customWidth="1"/>
    <col min="14692" max="14694" width="8.28515625" style="4" customWidth="1"/>
    <col min="14695" max="14695" width="9.5703125" style="4" customWidth="1"/>
    <col min="14696" max="14696" width="10" style="4" customWidth="1"/>
    <col min="14697" max="14697" width="1.85546875" style="4" customWidth="1"/>
    <col min="14698" max="14720" width="18" style="4" customWidth="1"/>
    <col min="14721" max="14722" width="10.7109375" style="4" customWidth="1"/>
    <col min="14723" max="14728" width="18" style="4" customWidth="1"/>
    <col min="14729" max="14729" width="16.42578125" style="4" bestFit="1" customWidth="1"/>
    <col min="14730" max="14753" width="18" style="4" customWidth="1"/>
    <col min="14754" max="14755" width="15.7109375" style="4" customWidth="1"/>
    <col min="14756" max="14756" width="17" style="4" customWidth="1"/>
    <col min="14757" max="14757" width="9" style="4" customWidth="1"/>
    <col min="14758" max="14763" width="9.140625" style="4"/>
    <col min="14764" max="14765" width="9.7109375" style="4" customWidth="1"/>
    <col min="14766" max="14766" width="8.140625" style="4" customWidth="1"/>
    <col min="14767" max="14768" width="9.7109375" style="4" customWidth="1"/>
    <col min="14769" max="14769" width="8.140625" style="4" customWidth="1"/>
    <col min="14770" max="14770" width="9.28515625" style="4" bestFit="1" customWidth="1"/>
    <col min="14771" max="14939" width="9.140625" style="4"/>
    <col min="14940" max="14940" width="4" style="4" bestFit="1" customWidth="1"/>
    <col min="14941" max="14941" width="23.85546875" style="4" bestFit="1" customWidth="1"/>
    <col min="14942" max="14942" width="7.28515625" style="4" customWidth="1"/>
    <col min="14943" max="14943" width="10.5703125" style="4" customWidth="1"/>
    <col min="14944" max="14945" width="9.28515625" style="4" customWidth="1"/>
    <col min="14946" max="14947" width="8.140625" style="4" customWidth="1"/>
    <col min="14948" max="14950" width="8.28515625" style="4" customWidth="1"/>
    <col min="14951" max="14951" width="9.5703125" style="4" customWidth="1"/>
    <col min="14952" max="14952" width="10" style="4" customWidth="1"/>
    <col min="14953" max="14953" width="1.85546875" style="4" customWidth="1"/>
    <col min="14954" max="14976" width="18" style="4" customWidth="1"/>
    <col min="14977" max="14978" width="10.7109375" style="4" customWidth="1"/>
    <col min="14979" max="14984" width="18" style="4" customWidth="1"/>
    <col min="14985" max="14985" width="16.42578125" style="4" bestFit="1" customWidth="1"/>
    <col min="14986" max="15009" width="18" style="4" customWidth="1"/>
    <col min="15010" max="15011" width="15.7109375" style="4" customWidth="1"/>
    <col min="15012" max="15012" width="17" style="4" customWidth="1"/>
    <col min="15013" max="15013" width="9" style="4" customWidth="1"/>
    <col min="15014" max="15019" width="9.140625" style="4"/>
    <col min="15020" max="15021" width="9.7109375" style="4" customWidth="1"/>
    <col min="15022" max="15022" width="8.140625" style="4" customWidth="1"/>
    <col min="15023" max="15024" width="9.7109375" style="4" customWidth="1"/>
    <col min="15025" max="15025" width="8.140625" style="4" customWidth="1"/>
    <col min="15026" max="15026" width="9.28515625" style="4" bestFit="1" customWidth="1"/>
    <col min="15027" max="15195" width="9.140625" style="4"/>
    <col min="15196" max="15196" width="4" style="4" bestFit="1" customWidth="1"/>
    <col min="15197" max="15197" width="23.85546875" style="4" bestFit="1" customWidth="1"/>
    <col min="15198" max="15198" width="7.28515625" style="4" customWidth="1"/>
    <col min="15199" max="15199" width="10.5703125" style="4" customWidth="1"/>
    <col min="15200" max="15201" width="9.28515625" style="4" customWidth="1"/>
    <col min="15202" max="15203" width="8.140625" style="4" customWidth="1"/>
    <col min="15204" max="15206" width="8.28515625" style="4" customWidth="1"/>
    <col min="15207" max="15207" width="9.5703125" style="4" customWidth="1"/>
    <col min="15208" max="15208" width="10" style="4" customWidth="1"/>
    <col min="15209" max="15209" width="1.85546875" style="4" customWidth="1"/>
    <col min="15210" max="15232" width="18" style="4" customWidth="1"/>
    <col min="15233" max="15234" width="10.7109375" style="4" customWidth="1"/>
    <col min="15235" max="15240" width="18" style="4" customWidth="1"/>
    <col min="15241" max="15241" width="16.42578125" style="4" bestFit="1" customWidth="1"/>
    <col min="15242" max="15265" width="18" style="4" customWidth="1"/>
    <col min="15266" max="15267" width="15.7109375" style="4" customWidth="1"/>
    <col min="15268" max="15268" width="17" style="4" customWidth="1"/>
    <col min="15269" max="15269" width="9" style="4" customWidth="1"/>
    <col min="15270" max="15275" width="9.140625" style="4"/>
    <col min="15276" max="15277" width="9.7109375" style="4" customWidth="1"/>
    <col min="15278" max="15278" width="8.140625" style="4" customWidth="1"/>
    <col min="15279" max="15280" width="9.7109375" style="4" customWidth="1"/>
    <col min="15281" max="15281" width="8.140625" style="4" customWidth="1"/>
    <col min="15282" max="15282" width="9.28515625" style="4" bestFit="1" customWidth="1"/>
    <col min="15283" max="15451" width="9.140625" style="4"/>
    <col min="15452" max="15452" width="4" style="4" bestFit="1" customWidth="1"/>
    <col min="15453" max="15453" width="23.85546875" style="4" bestFit="1" customWidth="1"/>
    <col min="15454" max="15454" width="7.28515625" style="4" customWidth="1"/>
    <col min="15455" max="15455" width="10.5703125" style="4" customWidth="1"/>
    <col min="15456" max="15457" width="9.28515625" style="4" customWidth="1"/>
    <col min="15458" max="15459" width="8.140625" style="4" customWidth="1"/>
    <col min="15460" max="15462" width="8.28515625" style="4" customWidth="1"/>
    <col min="15463" max="15463" width="9.5703125" style="4" customWidth="1"/>
    <col min="15464" max="15464" width="10" style="4" customWidth="1"/>
    <col min="15465" max="15465" width="1.85546875" style="4" customWidth="1"/>
    <col min="15466" max="15488" width="18" style="4" customWidth="1"/>
    <col min="15489" max="15490" width="10.7109375" style="4" customWidth="1"/>
    <col min="15491" max="15496" width="18" style="4" customWidth="1"/>
    <col min="15497" max="15497" width="16.42578125" style="4" bestFit="1" customWidth="1"/>
    <col min="15498" max="15521" width="18" style="4" customWidth="1"/>
    <col min="15522" max="15523" width="15.7109375" style="4" customWidth="1"/>
    <col min="15524" max="15524" width="17" style="4" customWidth="1"/>
    <col min="15525" max="15525" width="9" style="4" customWidth="1"/>
    <col min="15526" max="15531" width="9.140625" style="4"/>
    <col min="15532" max="15533" width="9.7109375" style="4" customWidth="1"/>
    <col min="15534" max="15534" width="8.140625" style="4" customWidth="1"/>
    <col min="15535" max="15536" width="9.7109375" style="4" customWidth="1"/>
    <col min="15537" max="15537" width="8.140625" style="4" customWidth="1"/>
    <col min="15538" max="15538" width="9.28515625" style="4" bestFit="1" customWidth="1"/>
    <col min="15539" max="15707" width="9.140625" style="4"/>
    <col min="15708" max="15708" width="4" style="4" bestFit="1" customWidth="1"/>
    <col min="15709" max="15709" width="23.85546875" style="4" bestFit="1" customWidth="1"/>
    <col min="15710" max="15710" width="7.28515625" style="4" customWidth="1"/>
    <col min="15711" max="15711" width="10.5703125" style="4" customWidth="1"/>
    <col min="15712" max="15713" width="9.28515625" style="4" customWidth="1"/>
    <col min="15714" max="15715" width="8.140625" style="4" customWidth="1"/>
    <col min="15716" max="15718" width="8.28515625" style="4" customWidth="1"/>
    <col min="15719" max="15719" width="9.5703125" style="4" customWidth="1"/>
    <col min="15720" max="15720" width="10" style="4" customWidth="1"/>
    <col min="15721" max="15721" width="1.85546875" style="4" customWidth="1"/>
    <col min="15722" max="15744" width="18" style="4" customWidth="1"/>
    <col min="15745" max="15746" width="10.7109375" style="4" customWidth="1"/>
    <col min="15747" max="15752" width="18" style="4" customWidth="1"/>
    <col min="15753" max="15753" width="16.42578125" style="4" bestFit="1" customWidth="1"/>
    <col min="15754" max="15777" width="18" style="4" customWidth="1"/>
    <col min="15778" max="15779" width="15.7109375" style="4" customWidth="1"/>
    <col min="15780" max="15780" width="17" style="4" customWidth="1"/>
    <col min="15781" max="15781" width="9" style="4" customWidth="1"/>
    <col min="15782" max="15787" width="9.140625" style="4"/>
    <col min="15788" max="15789" width="9.7109375" style="4" customWidth="1"/>
    <col min="15790" max="15790" width="8.140625" style="4" customWidth="1"/>
    <col min="15791" max="15792" width="9.7109375" style="4" customWidth="1"/>
    <col min="15793" max="15793" width="8.140625" style="4" customWidth="1"/>
    <col min="15794" max="15794" width="9.28515625" style="4" bestFit="1" customWidth="1"/>
    <col min="15795" max="16384" width="9.140625" style="4"/>
  </cols>
  <sheetData>
    <row r="1" spans="1:80" ht="12.75" customHeight="1" x14ac:dyDescent="0.25"/>
    <row r="2" spans="1:80" ht="12.75" customHeight="1" x14ac:dyDescent="0.25">
      <c r="A2" s="5"/>
      <c r="B2" s="4"/>
      <c r="D2" s="4"/>
    </row>
    <row r="3" spans="1:80" ht="12.75" customHeight="1" x14ac:dyDescent="0.25"/>
    <row r="4" spans="1:80" ht="12.75" customHeight="1" x14ac:dyDescent="0.25"/>
    <row r="5" spans="1:80" ht="12.75" customHeight="1" x14ac:dyDescent="0.25">
      <c r="A5" s="209" t="s">
        <v>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ht="12.75" customHeight="1" x14ac:dyDescent="0.25"/>
    <row r="7" spans="1:80" ht="12.75" customHeight="1" x14ac:dyDescent="0.25"/>
    <row r="8" spans="1:80" ht="12.75" customHeight="1" x14ac:dyDescent="0.25"/>
    <row r="9" spans="1:80" s="10" customFormat="1" ht="21.75" customHeight="1" x14ac:dyDescent="0.25">
      <c r="A9" s="210" t="s">
        <v>478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9"/>
      <c r="O9" s="204">
        <v>2018</v>
      </c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6"/>
      <c r="BJ9" s="207">
        <v>2017</v>
      </c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8"/>
    </row>
    <row r="10" spans="1:80" s="10" customFormat="1" ht="12.75" customHeight="1" x14ac:dyDescent="0.25">
      <c r="A10" s="211" t="s">
        <v>1</v>
      </c>
      <c r="B10" s="211" t="s">
        <v>2</v>
      </c>
      <c r="C10" s="211" t="s">
        <v>3</v>
      </c>
      <c r="D10" s="211" t="s">
        <v>4</v>
      </c>
      <c r="E10" s="212" t="s">
        <v>5</v>
      </c>
      <c r="F10" s="213"/>
      <c r="G10" s="218" t="s">
        <v>6</v>
      </c>
      <c r="H10" s="218"/>
      <c r="I10" s="218"/>
      <c r="J10" s="218"/>
      <c r="K10" s="218"/>
      <c r="L10" s="11" t="s">
        <v>7</v>
      </c>
      <c r="M10" s="12" t="s">
        <v>8</v>
      </c>
      <c r="N10" s="13"/>
      <c r="O10" s="132">
        <v>43387</v>
      </c>
      <c r="P10" s="152">
        <v>43386</v>
      </c>
      <c r="Q10" s="132">
        <v>43386</v>
      </c>
      <c r="R10" s="143">
        <v>43386</v>
      </c>
      <c r="S10" s="132">
        <v>43380</v>
      </c>
      <c r="T10" s="132">
        <v>43380</v>
      </c>
      <c r="U10" s="132" t="s">
        <v>620</v>
      </c>
      <c r="V10" s="132">
        <v>43373</v>
      </c>
      <c r="W10" s="132">
        <v>43372</v>
      </c>
      <c r="X10" s="132">
        <v>43365</v>
      </c>
      <c r="Y10" s="132">
        <v>43365</v>
      </c>
      <c r="Z10" s="132">
        <v>43365</v>
      </c>
      <c r="AA10" s="132">
        <v>43358</v>
      </c>
      <c r="AB10" s="143">
        <v>43358</v>
      </c>
      <c r="AC10" s="132">
        <v>43302</v>
      </c>
      <c r="AD10" s="132">
        <v>43274</v>
      </c>
      <c r="AE10" s="132">
        <v>43274</v>
      </c>
      <c r="AF10" s="132">
        <v>43267</v>
      </c>
      <c r="AG10" s="132">
        <v>43246</v>
      </c>
      <c r="AH10" s="132">
        <v>43245</v>
      </c>
      <c r="AI10" s="132">
        <v>43239</v>
      </c>
      <c r="AJ10" s="132">
        <v>43233</v>
      </c>
      <c r="AK10" s="132">
        <v>43229</v>
      </c>
      <c r="AL10" s="132">
        <v>43212</v>
      </c>
      <c r="AM10" s="132">
        <v>43212</v>
      </c>
      <c r="AN10" s="132">
        <v>43198</v>
      </c>
      <c r="AO10" s="132">
        <v>43190</v>
      </c>
      <c r="AP10" s="132">
        <v>43183</v>
      </c>
      <c r="AQ10" s="132">
        <v>43176</v>
      </c>
      <c r="AR10" s="132">
        <v>43163</v>
      </c>
      <c r="AS10" s="132">
        <v>43162</v>
      </c>
      <c r="AT10" s="132">
        <v>43162</v>
      </c>
      <c r="AU10" s="132">
        <v>43155</v>
      </c>
      <c r="AV10" s="132">
        <v>43155</v>
      </c>
      <c r="AW10" s="132">
        <v>43148</v>
      </c>
      <c r="AX10" s="132">
        <v>43141</v>
      </c>
      <c r="AY10" s="132">
        <v>43135</v>
      </c>
      <c r="AZ10" s="152">
        <v>43134</v>
      </c>
      <c r="BA10" s="152">
        <v>43128</v>
      </c>
      <c r="BB10" s="152">
        <v>43127</v>
      </c>
      <c r="BC10" s="152">
        <v>43121</v>
      </c>
      <c r="BD10" s="152">
        <v>43120</v>
      </c>
      <c r="BE10" s="152">
        <v>43114</v>
      </c>
      <c r="BF10" s="152">
        <v>43114</v>
      </c>
      <c r="BG10" s="152">
        <v>43113</v>
      </c>
      <c r="BH10" s="152">
        <v>43113</v>
      </c>
      <c r="BI10" s="145">
        <v>43107</v>
      </c>
      <c r="BJ10" s="143">
        <v>43086</v>
      </c>
      <c r="BK10" s="132">
        <v>43085</v>
      </c>
      <c r="BL10" s="132">
        <v>43079</v>
      </c>
      <c r="BM10" s="132">
        <v>43071</v>
      </c>
      <c r="BN10" s="132">
        <v>43065</v>
      </c>
      <c r="BO10" s="132">
        <v>43065</v>
      </c>
      <c r="BP10" s="132">
        <v>43065</v>
      </c>
      <c r="BQ10" s="132">
        <v>43064</v>
      </c>
      <c r="BR10" s="132">
        <v>43058</v>
      </c>
      <c r="BS10" s="132">
        <v>43057</v>
      </c>
      <c r="BT10" s="132">
        <v>43050</v>
      </c>
      <c r="BU10" s="132">
        <v>43044</v>
      </c>
      <c r="BV10" s="132">
        <v>43043</v>
      </c>
      <c r="BW10" s="132">
        <v>43043</v>
      </c>
      <c r="BX10" s="132">
        <v>43037</v>
      </c>
      <c r="BY10" s="132">
        <v>43036</v>
      </c>
      <c r="BZ10" s="132">
        <v>43036</v>
      </c>
      <c r="CA10" s="132">
        <v>43030</v>
      </c>
      <c r="CB10" s="132">
        <v>43029</v>
      </c>
    </row>
    <row r="11" spans="1:80" s="10" customFormat="1" ht="12.75" customHeight="1" x14ac:dyDescent="0.25">
      <c r="A11" s="211"/>
      <c r="B11" s="211"/>
      <c r="C11" s="211"/>
      <c r="D11" s="211"/>
      <c r="E11" s="214"/>
      <c r="F11" s="215"/>
      <c r="G11" s="219">
        <v>1</v>
      </c>
      <c r="H11" s="219">
        <v>2</v>
      </c>
      <c r="I11" s="219">
        <v>3</v>
      </c>
      <c r="J11" s="219">
        <v>4</v>
      </c>
      <c r="K11" s="220">
        <v>5</v>
      </c>
      <c r="L11" s="11" t="s">
        <v>9</v>
      </c>
      <c r="M11" s="15" t="s">
        <v>10</v>
      </c>
      <c r="N11" s="13"/>
      <c r="O11" s="154" t="s">
        <v>19</v>
      </c>
      <c r="P11" s="154" t="s">
        <v>18</v>
      </c>
      <c r="Q11" s="133" t="s">
        <v>432</v>
      </c>
      <c r="R11" s="202" t="s">
        <v>626</v>
      </c>
      <c r="S11" s="154" t="s">
        <v>11</v>
      </c>
      <c r="T11" s="154" t="s">
        <v>12</v>
      </c>
      <c r="U11" s="154" t="s">
        <v>11</v>
      </c>
      <c r="V11" s="154" t="s">
        <v>11</v>
      </c>
      <c r="W11" s="154" t="s">
        <v>12</v>
      </c>
      <c r="X11" s="154" t="s">
        <v>13</v>
      </c>
      <c r="Y11" s="138" t="s">
        <v>592</v>
      </c>
      <c r="Z11" s="133" t="s">
        <v>494</v>
      </c>
      <c r="AA11" s="138" t="s">
        <v>12</v>
      </c>
      <c r="AB11" s="135" t="s">
        <v>432</v>
      </c>
      <c r="AC11" s="135" t="s">
        <v>441</v>
      </c>
      <c r="AD11" s="138" t="s">
        <v>568</v>
      </c>
      <c r="AE11" s="154" t="s">
        <v>561</v>
      </c>
      <c r="AF11" s="154" t="s">
        <v>12</v>
      </c>
      <c r="AG11" s="154" t="s">
        <v>13</v>
      </c>
      <c r="AH11" s="154" t="s">
        <v>557</v>
      </c>
      <c r="AI11" s="154" t="s">
        <v>15</v>
      </c>
      <c r="AJ11" s="138" t="s">
        <v>561</v>
      </c>
      <c r="AK11" s="138" t="s">
        <v>557</v>
      </c>
      <c r="AL11" s="138" t="s">
        <v>12</v>
      </c>
      <c r="AM11" s="138" t="s">
        <v>507</v>
      </c>
      <c r="AN11" s="138" t="s">
        <v>12</v>
      </c>
      <c r="AO11" s="138" t="s">
        <v>12</v>
      </c>
      <c r="AP11" s="154" t="s">
        <v>13</v>
      </c>
      <c r="AQ11" s="154" t="s">
        <v>12</v>
      </c>
      <c r="AR11" s="138" t="s">
        <v>507</v>
      </c>
      <c r="AS11" s="138" t="s">
        <v>14</v>
      </c>
      <c r="AT11" s="138" t="s">
        <v>15</v>
      </c>
      <c r="AU11" s="138" t="s">
        <v>15</v>
      </c>
      <c r="AV11" s="154" t="s">
        <v>13</v>
      </c>
      <c r="AW11" s="138" t="s">
        <v>468</v>
      </c>
      <c r="AX11" s="138" t="s">
        <v>16</v>
      </c>
      <c r="AY11" s="133" t="s">
        <v>15</v>
      </c>
      <c r="AZ11" s="154" t="s">
        <v>499</v>
      </c>
      <c r="BA11" s="154" t="s">
        <v>490</v>
      </c>
      <c r="BB11" s="154" t="s">
        <v>492</v>
      </c>
      <c r="BC11" s="154" t="s">
        <v>492</v>
      </c>
      <c r="BD11" s="154" t="s">
        <v>501</v>
      </c>
      <c r="BE11" s="154" t="s">
        <v>495</v>
      </c>
      <c r="BF11" s="154" t="s">
        <v>12</v>
      </c>
      <c r="BG11" s="154" t="s">
        <v>495</v>
      </c>
      <c r="BH11" s="154" t="s">
        <v>13</v>
      </c>
      <c r="BI11" s="156" t="s">
        <v>494</v>
      </c>
      <c r="BJ11" s="135" t="s">
        <v>447</v>
      </c>
      <c r="BK11" s="138" t="s">
        <v>13</v>
      </c>
      <c r="BL11" s="133" t="s">
        <v>450</v>
      </c>
      <c r="BM11" s="133" t="s">
        <v>14</v>
      </c>
      <c r="BN11" s="133" t="s">
        <v>18</v>
      </c>
      <c r="BO11" s="133" t="s">
        <v>12</v>
      </c>
      <c r="BP11" s="133" t="s">
        <v>460</v>
      </c>
      <c r="BQ11" s="133" t="s">
        <v>432</v>
      </c>
      <c r="BR11" s="133" t="s">
        <v>465</v>
      </c>
      <c r="BS11" s="133" t="s">
        <v>464</v>
      </c>
      <c r="BT11" s="133" t="s">
        <v>18</v>
      </c>
      <c r="BU11" s="133" t="s">
        <v>18</v>
      </c>
      <c r="BV11" s="133" t="s">
        <v>441</v>
      </c>
      <c r="BW11" s="133" t="s">
        <v>12</v>
      </c>
      <c r="BX11" s="133" t="s">
        <v>18</v>
      </c>
      <c r="BY11" s="133" t="s">
        <v>426</v>
      </c>
      <c r="BZ11" s="138" t="s">
        <v>13</v>
      </c>
      <c r="CA11" s="133" t="s">
        <v>19</v>
      </c>
      <c r="CB11" s="133" t="s">
        <v>16</v>
      </c>
    </row>
    <row r="12" spans="1:80" s="10" customFormat="1" ht="12.75" customHeight="1" x14ac:dyDescent="0.25">
      <c r="A12" s="211"/>
      <c r="B12" s="211"/>
      <c r="C12" s="211"/>
      <c r="D12" s="211"/>
      <c r="E12" s="216"/>
      <c r="F12" s="217"/>
      <c r="G12" s="219"/>
      <c r="H12" s="219"/>
      <c r="I12" s="219"/>
      <c r="J12" s="219"/>
      <c r="K12" s="211"/>
      <c r="L12" s="19" t="s">
        <v>10</v>
      </c>
      <c r="M12" s="20" t="s">
        <v>20</v>
      </c>
      <c r="N12" s="21"/>
      <c r="O12" s="155" t="s">
        <v>30</v>
      </c>
      <c r="P12" s="155" t="s">
        <v>21</v>
      </c>
      <c r="Q12" s="141" t="s">
        <v>624</v>
      </c>
      <c r="R12" s="203" t="s">
        <v>193</v>
      </c>
      <c r="S12" s="155" t="s">
        <v>39</v>
      </c>
      <c r="T12" s="155" t="s">
        <v>630</v>
      </c>
      <c r="U12" s="155" t="s">
        <v>621</v>
      </c>
      <c r="V12" s="155" t="s">
        <v>612</v>
      </c>
      <c r="W12" s="155" t="s">
        <v>613</v>
      </c>
      <c r="X12" s="155" t="s">
        <v>591</v>
      </c>
      <c r="Y12" s="139" t="s">
        <v>21</v>
      </c>
      <c r="Z12" s="134" t="s">
        <v>591</v>
      </c>
      <c r="AA12" s="139" t="s">
        <v>595</v>
      </c>
      <c r="AB12" s="136" t="s">
        <v>599</v>
      </c>
      <c r="AC12" s="136" t="s">
        <v>193</v>
      </c>
      <c r="AD12" s="139" t="s">
        <v>569</v>
      </c>
      <c r="AE12" s="155" t="s">
        <v>444</v>
      </c>
      <c r="AF12" s="155" t="s">
        <v>22</v>
      </c>
      <c r="AG12" s="155" t="s">
        <v>25</v>
      </c>
      <c r="AH12" s="155" t="s">
        <v>504</v>
      </c>
      <c r="AI12" s="155" t="s">
        <v>587</v>
      </c>
      <c r="AJ12" s="139" t="s">
        <v>555</v>
      </c>
      <c r="AK12" s="139" t="s">
        <v>586</v>
      </c>
      <c r="AL12" s="139" t="s">
        <v>543</v>
      </c>
      <c r="AM12" s="139" t="s">
        <v>545</v>
      </c>
      <c r="AN12" s="139" t="s">
        <v>26</v>
      </c>
      <c r="AO12" s="139" t="s">
        <v>548</v>
      </c>
      <c r="AP12" s="155" t="s">
        <v>24</v>
      </c>
      <c r="AQ12" s="155" t="s">
        <v>550</v>
      </c>
      <c r="AR12" s="139" t="s">
        <v>506</v>
      </c>
      <c r="AS12" s="139" t="s">
        <v>510</v>
      </c>
      <c r="AT12" s="139" t="s">
        <v>511</v>
      </c>
      <c r="AU12" s="139" t="s">
        <v>512</v>
      </c>
      <c r="AV12" s="155" t="s">
        <v>27</v>
      </c>
      <c r="AW12" s="139" t="s">
        <v>469</v>
      </c>
      <c r="AX12" s="139" t="s">
        <v>471</v>
      </c>
      <c r="AY12" s="134" t="s">
        <v>489</v>
      </c>
      <c r="AZ12" s="155" t="s">
        <v>500</v>
      </c>
      <c r="BA12" s="155" t="s">
        <v>77</v>
      </c>
      <c r="BB12" s="155" t="s">
        <v>29</v>
      </c>
      <c r="BC12" s="155" t="s">
        <v>493</v>
      </c>
      <c r="BD12" s="155" t="s">
        <v>502</v>
      </c>
      <c r="BE12" s="155" t="s">
        <v>91</v>
      </c>
      <c r="BF12" s="155" t="s">
        <v>30</v>
      </c>
      <c r="BG12" s="155" t="s">
        <v>493</v>
      </c>
      <c r="BH12" s="155" t="s">
        <v>23</v>
      </c>
      <c r="BI12" s="157" t="s">
        <v>23</v>
      </c>
      <c r="BJ12" s="136" t="s">
        <v>30</v>
      </c>
      <c r="BK12" s="139" t="s">
        <v>448</v>
      </c>
      <c r="BL12" s="134" t="s">
        <v>112</v>
      </c>
      <c r="BM12" s="141" t="s">
        <v>32</v>
      </c>
      <c r="BN12" s="141" t="s">
        <v>36</v>
      </c>
      <c r="BO12" s="141" t="s">
        <v>33</v>
      </c>
      <c r="BP12" s="134" t="s">
        <v>30</v>
      </c>
      <c r="BQ12" s="141" t="s">
        <v>461</v>
      </c>
      <c r="BR12" s="141" t="s">
        <v>466</v>
      </c>
      <c r="BS12" s="141" t="s">
        <v>112</v>
      </c>
      <c r="BT12" s="134" t="s">
        <v>34</v>
      </c>
      <c r="BU12" s="134" t="s">
        <v>35</v>
      </c>
      <c r="BV12" s="134" t="s">
        <v>140</v>
      </c>
      <c r="BW12" s="134" t="s">
        <v>29</v>
      </c>
      <c r="BX12" s="134" t="s">
        <v>38</v>
      </c>
      <c r="BY12" s="134" t="s">
        <v>427</v>
      </c>
      <c r="BZ12" s="139" t="s">
        <v>433</v>
      </c>
      <c r="CA12" s="134" t="s">
        <v>30</v>
      </c>
      <c r="CB12" s="134" t="s">
        <v>37</v>
      </c>
    </row>
    <row r="13" spans="1:80" ht="14.25" customHeight="1" x14ac:dyDescent="0.25">
      <c r="L13" s="25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46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4.1" customHeight="1" x14ac:dyDescent="0.25">
      <c r="A14" s="26">
        <f t="shared" ref="A14:A77" si="0">A13+1</f>
        <v>1</v>
      </c>
      <c r="B14" s="27" t="s">
        <v>41</v>
      </c>
      <c r="C14" s="28">
        <v>498</v>
      </c>
      <c r="D14" s="29" t="s">
        <v>33</v>
      </c>
      <c r="E14" s="30">
        <f t="shared" ref="E14:E77" si="1">MAX(O14:AM14)</f>
        <v>578</v>
      </c>
      <c r="F14" s="30" t="str">
        <f>VLOOKUP(E14,Tab!$A$2:$B$255,2,TRUE)</f>
        <v>A</v>
      </c>
      <c r="G14" s="31">
        <f t="shared" ref="G14:G77" si="2">LARGE(O14:CB14,1)</f>
        <v>586</v>
      </c>
      <c r="H14" s="31">
        <f t="shared" ref="H14:H77" si="3">LARGE(O14:CB14,2)</f>
        <v>578</v>
      </c>
      <c r="I14" s="31">
        <f t="shared" ref="I14:I77" si="4">LARGE(O14:CB14,3)</f>
        <v>577</v>
      </c>
      <c r="J14" s="31">
        <f t="shared" ref="J14:J77" si="5">LARGE(O14:CB14,4)</f>
        <v>576</v>
      </c>
      <c r="K14" s="31">
        <f t="shared" ref="K14:K77" si="6">LARGE(O14:CB14,5)</f>
        <v>576</v>
      </c>
      <c r="L14" s="32">
        <f t="shared" ref="L14:L77" si="7">SUM(G14:K14)</f>
        <v>2893</v>
      </c>
      <c r="M14" s="33">
        <f t="shared" ref="M14:M77" si="8">L14/5</f>
        <v>578.6</v>
      </c>
      <c r="N14" s="34"/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570</v>
      </c>
      <c r="AE14" s="35">
        <v>0</v>
      </c>
      <c r="AF14" s="35">
        <v>0</v>
      </c>
      <c r="AG14" s="35">
        <v>0</v>
      </c>
      <c r="AH14" s="35">
        <v>578</v>
      </c>
      <c r="AI14" s="35">
        <v>576</v>
      </c>
      <c r="AJ14" s="35">
        <v>0</v>
      </c>
      <c r="AK14" s="35">
        <v>577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576</v>
      </c>
      <c r="AY14" s="35">
        <v>0</v>
      </c>
      <c r="AZ14" s="35">
        <v>586</v>
      </c>
      <c r="BA14" s="35">
        <v>573</v>
      </c>
      <c r="BB14" s="35">
        <v>0</v>
      </c>
      <c r="BC14" s="35">
        <v>573</v>
      </c>
      <c r="BD14" s="35">
        <v>0</v>
      </c>
      <c r="BE14" s="35">
        <v>0</v>
      </c>
      <c r="BF14" s="35">
        <v>0</v>
      </c>
      <c r="BG14" s="35">
        <v>574</v>
      </c>
      <c r="BH14" s="35">
        <v>0</v>
      </c>
      <c r="BI14" s="147">
        <v>0</v>
      </c>
      <c r="BJ14" s="144">
        <v>0</v>
      </c>
      <c r="BK14" s="35">
        <v>0</v>
      </c>
      <c r="BL14" s="35">
        <v>0</v>
      </c>
      <c r="BM14" s="35">
        <v>576</v>
      </c>
      <c r="BN14" s="35">
        <v>0</v>
      </c>
      <c r="BO14" s="35">
        <v>571</v>
      </c>
      <c r="BP14" s="35">
        <v>0</v>
      </c>
      <c r="BQ14" s="35">
        <v>0</v>
      </c>
      <c r="BR14" s="35">
        <v>0</v>
      </c>
      <c r="BS14" s="35">
        <v>0</v>
      </c>
      <c r="BT14" s="35">
        <v>570</v>
      </c>
      <c r="BU14" s="35">
        <v>0</v>
      </c>
      <c r="BV14" s="35">
        <v>0</v>
      </c>
      <c r="BW14" s="35">
        <v>0</v>
      </c>
      <c r="BX14" s="35">
        <v>0</v>
      </c>
      <c r="BY14" s="35">
        <v>0</v>
      </c>
      <c r="BZ14" s="35">
        <v>0</v>
      </c>
      <c r="CA14" s="35">
        <v>0</v>
      </c>
      <c r="CB14" s="36">
        <v>0</v>
      </c>
    </row>
    <row r="15" spans="1:80" ht="14.1" customHeight="1" x14ac:dyDescent="0.25">
      <c r="A15" s="26">
        <f t="shared" si="0"/>
        <v>2</v>
      </c>
      <c r="B15" s="40" t="s">
        <v>44</v>
      </c>
      <c r="C15" s="28">
        <v>1671</v>
      </c>
      <c r="D15" s="29" t="s">
        <v>45</v>
      </c>
      <c r="E15" s="30">
        <f t="shared" si="1"/>
        <v>567</v>
      </c>
      <c r="F15" s="30" t="str">
        <f>VLOOKUP(E15,Tab!$A$2:$B$255,2,TRUE)</f>
        <v>C</v>
      </c>
      <c r="G15" s="31">
        <f t="shared" si="2"/>
        <v>573</v>
      </c>
      <c r="H15" s="31">
        <f t="shared" si="3"/>
        <v>572</v>
      </c>
      <c r="I15" s="31">
        <f t="shared" si="4"/>
        <v>571</v>
      </c>
      <c r="J15" s="31">
        <f t="shared" si="5"/>
        <v>571</v>
      </c>
      <c r="K15" s="31">
        <f t="shared" si="6"/>
        <v>570</v>
      </c>
      <c r="L15" s="32">
        <f t="shared" si="7"/>
        <v>2857</v>
      </c>
      <c r="M15" s="33">
        <f t="shared" si="8"/>
        <v>571.4</v>
      </c>
      <c r="N15" s="34"/>
      <c r="O15" s="35">
        <v>0</v>
      </c>
      <c r="P15" s="35">
        <v>0</v>
      </c>
      <c r="Q15" s="35">
        <v>0</v>
      </c>
      <c r="R15" s="35">
        <v>567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560</v>
      </c>
      <c r="AD15" s="35">
        <v>552</v>
      </c>
      <c r="AE15" s="35">
        <v>0</v>
      </c>
      <c r="AF15" s="35">
        <v>0</v>
      </c>
      <c r="AG15" s="35">
        <v>0</v>
      </c>
      <c r="AH15" s="35">
        <v>562</v>
      </c>
      <c r="AI15" s="35">
        <v>563</v>
      </c>
      <c r="AJ15" s="35">
        <v>0</v>
      </c>
      <c r="AK15" s="35">
        <v>567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557</v>
      </c>
      <c r="AR15" s="35">
        <v>0</v>
      </c>
      <c r="AS15" s="35">
        <v>567</v>
      </c>
      <c r="AT15" s="35">
        <v>0</v>
      </c>
      <c r="AU15" s="35">
        <v>0</v>
      </c>
      <c r="AV15" s="35">
        <v>0</v>
      </c>
      <c r="AW15" s="35">
        <v>571</v>
      </c>
      <c r="AX15" s="35">
        <v>567</v>
      </c>
      <c r="AY15" s="35">
        <v>0</v>
      </c>
      <c r="AZ15" s="35">
        <v>562</v>
      </c>
      <c r="BA15" s="35">
        <v>570</v>
      </c>
      <c r="BB15" s="35">
        <v>0</v>
      </c>
      <c r="BC15" s="35">
        <v>573</v>
      </c>
      <c r="BD15" s="35">
        <v>0</v>
      </c>
      <c r="BE15" s="35">
        <v>0</v>
      </c>
      <c r="BF15" s="35">
        <v>0</v>
      </c>
      <c r="BG15" s="35">
        <v>569</v>
      </c>
      <c r="BH15" s="35">
        <v>0</v>
      </c>
      <c r="BI15" s="147">
        <v>0</v>
      </c>
      <c r="BJ15" s="144">
        <v>0</v>
      </c>
      <c r="BK15" s="35">
        <v>0</v>
      </c>
      <c r="BL15" s="35">
        <v>0</v>
      </c>
      <c r="BM15" s="35">
        <v>559</v>
      </c>
      <c r="BN15" s="35">
        <v>0</v>
      </c>
      <c r="BO15" s="35">
        <v>563</v>
      </c>
      <c r="BP15" s="35">
        <v>0</v>
      </c>
      <c r="BQ15" s="35">
        <v>0</v>
      </c>
      <c r="BR15" s="35">
        <v>571</v>
      </c>
      <c r="BS15" s="35">
        <v>0</v>
      </c>
      <c r="BT15" s="35">
        <v>572</v>
      </c>
      <c r="BU15" s="35">
        <v>564</v>
      </c>
      <c r="BV15" s="35">
        <v>0</v>
      </c>
      <c r="BW15" s="35">
        <v>0</v>
      </c>
      <c r="BX15" s="35">
        <v>0</v>
      </c>
      <c r="BY15" s="35">
        <v>558</v>
      </c>
      <c r="BZ15" s="35">
        <v>0</v>
      </c>
      <c r="CA15" s="35">
        <v>0</v>
      </c>
      <c r="CB15" s="36">
        <v>569</v>
      </c>
    </row>
    <row r="16" spans="1:80" ht="14.1" customHeight="1" x14ac:dyDescent="0.25">
      <c r="A16" s="26">
        <f t="shared" si="0"/>
        <v>3</v>
      </c>
      <c r="B16" s="40" t="s">
        <v>137</v>
      </c>
      <c r="C16" s="28">
        <v>602</v>
      </c>
      <c r="D16" s="29" t="s">
        <v>75</v>
      </c>
      <c r="E16" s="30">
        <f t="shared" si="1"/>
        <v>570</v>
      </c>
      <c r="F16" s="30" t="str">
        <f>VLOOKUP(E16,Tab!$A$2:$B$255,2,TRUE)</f>
        <v>B</v>
      </c>
      <c r="G16" s="31">
        <f t="shared" si="2"/>
        <v>573</v>
      </c>
      <c r="H16" s="31">
        <f t="shared" si="3"/>
        <v>570</v>
      </c>
      <c r="I16" s="31">
        <f t="shared" si="4"/>
        <v>570</v>
      </c>
      <c r="J16" s="31">
        <f t="shared" si="5"/>
        <v>569</v>
      </c>
      <c r="K16" s="31">
        <f t="shared" si="6"/>
        <v>569</v>
      </c>
      <c r="L16" s="32">
        <f t="shared" si="7"/>
        <v>2851</v>
      </c>
      <c r="M16" s="33">
        <f t="shared" si="8"/>
        <v>570.20000000000005</v>
      </c>
      <c r="N16" s="34"/>
      <c r="O16" s="35">
        <v>0</v>
      </c>
      <c r="P16" s="35">
        <v>0</v>
      </c>
      <c r="Q16" s="35">
        <v>0</v>
      </c>
      <c r="R16" s="35">
        <v>570</v>
      </c>
      <c r="S16" s="35">
        <v>0</v>
      </c>
      <c r="T16" s="35">
        <v>0</v>
      </c>
      <c r="U16" s="35">
        <v>0</v>
      </c>
      <c r="V16" s="35">
        <v>0</v>
      </c>
      <c r="W16" s="35">
        <v>562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568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569</v>
      </c>
      <c r="AT16" s="35">
        <v>0</v>
      </c>
      <c r="AU16" s="35">
        <v>0</v>
      </c>
      <c r="AV16" s="35">
        <v>0</v>
      </c>
      <c r="AW16" s="35">
        <v>557</v>
      </c>
      <c r="AX16" s="35">
        <v>556</v>
      </c>
      <c r="AY16" s="35">
        <v>0</v>
      </c>
      <c r="AZ16" s="35">
        <v>561</v>
      </c>
      <c r="BA16" s="35">
        <v>569</v>
      </c>
      <c r="BB16" s="35">
        <v>0</v>
      </c>
      <c r="BC16" s="35">
        <v>566</v>
      </c>
      <c r="BD16" s="35">
        <v>0</v>
      </c>
      <c r="BE16" s="35">
        <v>0</v>
      </c>
      <c r="BF16" s="35">
        <v>0</v>
      </c>
      <c r="BG16" s="35">
        <v>557</v>
      </c>
      <c r="BH16" s="35">
        <v>0</v>
      </c>
      <c r="BI16" s="147">
        <v>0</v>
      </c>
      <c r="BJ16" s="144">
        <v>0</v>
      </c>
      <c r="BK16" s="35">
        <v>0</v>
      </c>
      <c r="BL16" s="35">
        <v>0</v>
      </c>
      <c r="BM16" s="35">
        <v>561</v>
      </c>
      <c r="BN16" s="35">
        <v>0</v>
      </c>
      <c r="BO16" s="35">
        <v>561</v>
      </c>
      <c r="BP16" s="35">
        <v>0</v>
      </c>
      <c r="BQ16" s="35">
        <v>0</v>
      </c>
      <c r="BR16" s="35">
        <v>559</v>
      </c>
      <c r="BS16" s="35">
        <v>0</v>
      </c>
      <c r="BT16" s="35">
        <v>570</v>
      </c>
      <c r="BU16" s="35">
        <v>566</v>
      </c>
      <c r="BV16" s="35">
        <v>0</v>
      </c>
      <c r="BW16" s="35">
        <v>0</v>
      </c>
      <c r="BX16" s="35">
        <v>0</v>
      </c>
      <c r="BY16" s="35">
        <v>573</v>
      </c>
      <c r="BZ16" s="35">
        <v>0</v>
      </c>
      <c r="CA16" s="35">
        <v>0</v>
      </c>
      <c r="CB16" s="36">
        <v>549</v>
      </c>
    </row>
    <row r="17" spans="1:80" ht="14.1" customHeight="1" x14ac:dyDescent="0.25">
      <c r="A17" s="26">
        <f t="shared" si="0"/>
        <v>4</v>
      </c>
      <c r="B17" s="37" t="s">
        <v>46</v>
      </c>
      <c r="C17" s="38">
        <v>10792</v>
      </c>
      <c r="D17" s="41" t="s">
        <v>33</v>
      </c>
      <c r="E17" s="30">
        <f t="shared" si="1"/>
        <v>567</v>
      </c>
      <c r="F17" s="30" t="str">
        <f>VLOOKUP(E17,Tab!$A$2:$B$255,2,TRUE)</f>
        <v>C</v>
      </c>
      <c r="G17" s="31">
        <f t="shared" si="2"/>
        <v>576</v>
      </c>
      <c r="H17" s="31">
        <f t="shared" si="3"/>
        <v>571</v>
      </c>
      <c r="I17" s="31">
        <f t="shared" si="4"/>
        <v>569</v>
      </c>
      <c r="J17" s="31">
        <f t="shared" si="5"/>
        <v>567</v>
      </c>
      <c r="K17" s="31">
        <f t="shared" si="6"/>
        <v>567</v>
      </c>
      <c r="L17" s="32">
        <f t="shared" si="7"/>
        <v>2850</v>
      </c>
      <c r="M17" s="33">
        <f t="shared" si="8"/>
        <v>570</v>
      </c>
      <c r="N17" s="34"/>
      <c r="O17" s="35">
        <v>0</v>
      </c>
      <c r="P17" s="35">
        <v>0</v>
      </c>
      <c r="Q17" s="35">
        <v>0</v>
      </c>
      <c r="R17" s="35">
        <v>564</v>
      </c>
      <c r="S17" s="35">
        <v>0</v>
      </c>
      <c r="T17" s="35">
        <v>0</v>
      </c>
      <c r="U17" s="35">
        <v>0</v>
      </c>
      <c r="V17" s="35">
        <v>0</v>
      </c>
      <c r="W17" s="35">
        <v>567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560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571</v>
      </c>
      <c r="AV17" s="35">
        <v>0</v>
      </c>
      <c r="AW17" s="35">
        <v>576</v>
      </c>
      <c r="AX17" s="35">
        <v>563</v>
      </c>
      <c r="AY17" s="35">
        <v>569</v>
      </c>
      <c r="AZ17" s="35">
        <v>0</v>
      </c>
      <c r="BA17" s="35">
        <v>567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563</v>
      </c>
      <c r="BH17" s="35">
        <v>0</v>
      </c>
      <c r="BI17" s="147">
        <v>0</v>
      </c>
      <c r="BJ17" s="144">
        <v>0</v>
      </c>
      <c r="BK17" s="35">
        <v>0</v>
      </c>
      <c r="BL17" s="35">
        <v>0</v>
      </c>
      <c r="BM17" s="35">
        <v>567</v>
      </c>
      <c r="BN17" s="35">
        <v>0</v>
      </c>
      <c r="BO17" s="35">
        <v>0</v>
      </c>
      <c r="BP17" s="35">
        <v>0</v>
      </c>
      <c r="BQ17" s="35">
        <v>0</v>
      </c>
      <c r="BR17" s="35">
        <v>558</v>
      </c>
      <c r="BS17" s="35">
        <v>0</v>
      </c>
      <c r="BT17" s="35">
        <v>563</v>
      </c>
      <c r="BU17" s="35">
        <v>566</v>
      </c>
      <c r="BV17" s="35">
        <v>0</v>
      </c>
      <c r="BW17" s="35">
        <v>0</v>
      </c>
      <c r="BX17" s="35">
        <v>0</v>
      </c>
      <c r="BY17" s="35">
        <v>548</v>
      </c>
      <c r="BZ17" s="35">
        <v>0</v>
      </c>
      <c r="CA17" s="35">
        <v>0</v>
      </c>
      <c r="CB17" s="36">
        <v>544</v>
      </c>
    </row>
    <row r="18" spans="1:80" ht="14.1" customHeight="1" x14ac:dyDescent="0.25">
      <c r="A18" s="26">
        <f t="shared" si="0"/>
        <v>5</v>
      </c>
      <c r="B18" s="37" t="s">
        <v>47</v>
      </c>
      <c r="C18" s="38">
        <v>10436</v>
      </c>
      <c r="D18" s="39" t="s">
        <v>48</v>
      </c>
      <c r="E18" s="30">
        <f t="shared" si="1"/>
        <v>571</v>
      </c>
      <c r="F18" s="30" t="str">
        <f>VLOOKUP(E18,Tab!$A$2:$B$255,2,TRUE)</f>
        <v>B</v>
      </c>
      <c r="G18" s="42">
        <f t="shared" si="2"/>
        <v>571</v>
      </c>
      <c r="H18" s="42">
        <f t="shared" si="3"/>
        <v>570</v>
      </c>
      <c r="I18" s="42">
        <f t="shared" si="4"/>
        <v>569</v>
      </c>
      <c r="J18" s="42">
        <f t="shared" si="5"/>
        <v>569</v>
      </c>
      <c r="K18" s="42">
        <f t="shared" si="6"/>
        <v>568</v>
      </c>
      <c r="L18" s="32">
        <f t="shared" si="7"/>
        <v>2847</v>
      </c>
      <c r="M18" s="33">
        <f t="shared" si="8"/>
        <v>569.4</v>
      </c>
      <c r="N18" s="34"/>
      <c r="O18" s="35">
        <v>0</v>
      </c>
      <c r="P18" s="35">
        <v>0</v>
      </c>
      <c r="Q18" s="35">
        <v>0</v>
      </c>
      <c r="R18" s="35">
        <v>569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571</v>
      </c>
      <c r="AI18" s="35">
        <v>567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568</v>
      </c>
      <c r="AT18" s="35">
        <v>0</v>
      </c>
      <c r="AU18" s="35">
        <v>0</v>
      </c>
      <c r="AV18" s="35">
        <v>0</v>
      </c>
      <c r="AW18" s="35">
        <v>0</v>
      </c>
      <c r="AX18" s="35">
        <v>569</v>
      </c>
      <c r="AY18" s="35">
        <v>568</v>
      </c>
      <c r="AZ18" s="35">
        <v>0</v>
      </c>
      <c r="BA18" s="35">
        <v>566</v>
      </c>
      <c r="BB18" s="35">
        <v>0</v>
      </c>
      <c r="BC18" s="35">
        <v>0</v>
      </c>
      <c r="BD18" s="35">
        <v>570</v>
      </c>
      <c r="BE18" s="35">
        <v>0</v>
      </c>
      <c r="BF18" s="35">
        <v>0</v>
      </c>
      <c r="BG18" s="35">
        <v>547</v>
      </c>
      <c r="BH18" s="35">
        <v>0</v>
      </c>
      <c r="BI18" s="147">
        <v>0</v>
      </c>
      <c r="BJ18" s="144">
        <v>0</v>
      </c>
      <c r="BK18" s="35">
        <v>0</v>
      </c>
      <c r="BL18" s="35">
        <v>0</v>
      </c>
      <c r="BM18" s="35">
        <v>568</v>
      </c>
      <c r="BN18" s="35">
        <v>0</v>
      </c>
      <c r="BO18" s="35">
        <v>560</v>
      </c>
      <c r="BP18" s="35">
        <v>0</v>
      </c>
      <c r="BQ18" s="35">
        <v>0</v>
      </c>
      <c r="BR18" s="35">
        <v>365</v>
      </c>
      <c r="BS18" s="35">
        <v>0</v>
      </c>
      <c r="BT18" s="35">
        <v>0</v>
      </c>
      <c r="BU18" s="35">
        <v>566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6">
        <v>541</v>
      </c>
    </row>
    <row r="19" spans="1:80" ht="14.1" customHeight="1" x14ac:dyDescent="0.25">
      <c r="A19" s="26">
        <f t="shared" si="0"/>
        <v>6</v>
      </c>
      <c r="B19" s="40" t="s">
        <v>52</v>
      </c>
      <c r="C19" s="28">
        <v>633</v>
      </c>
      <c r="D19" s="41" t="s">
        <v>33</v>
      </c>
      <c r="E19" s="30">
        <f t="shared" si="1"/>
        <v>0</v>
      </c>
      <c r="F19" s="30" t="e">
        <f>VLOOKUP(E19,Tab!$A$2:$B$255,2,TRUE)</f>
        <v>#N/A</v>
      </c>
      <c r="G19" s="31">
        <f t="shared" si="2"/>
        <v>569</v>
      </c>
      <c r="H19" s="31">
        <f t="shared" si="3"/>
        <v>568</v>
      </c>
      <c r="I19" s="31">
        <f t="shared" si="4"/>
        <v>564</v>
      </c>
      <c r="J19" s="31">
        <f t="shared" si="5"/>
        <v>563</v>
      </c>
      <c r="K19" s="31">
        <f t="shared" si="6"/>
        <v>561</v>
      </c>
      <c r="L19" s="32">
        <f t="shared" si="7"/>
        <v>2825</v>
      </c>
      <c r="M19" s="33">
        <f t="shared" si="8"/>
        <v>565</v>
      </c>
      <c r="N19" s="34"/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561</v>
      </c>
      <c r="BD19" s="35">
        <v>0</v>
      </c>
      <c r="BE19" s="35">
        <v>0</v>
      </c>
      <c r="BF19" s="35">
        <v>0</v>
      </c>
      <c r="BG19" s="35">
        <v>563</v>
      </c>
      <c r="BH19" s="35">
        <v>0</v>
      </c>
      <c r="BI19" s="147">
        <v>0</v>
      </c>
      <c r="BJ19" s="144">
        <v>0</v>
      </c>
      <c r="BK19" s="35">
        <v>0</v>
      </c>
      <c r="BL19" s="35">
        <v>0</v>
      </c>
      <c r="BM19" s="35">
        <v>568</v>
      </c>
      <c r="BN19" s="35">
        <v>0</v>
      </c>
      <c r="BO19" s="35">
        <v>557</v>
      </c>
      <c r="BP19" s="35">
        <v>0</v>
      </c>
      <c r="BQ19" s="35">
        <v>0</v>
      </c>
      <c r="BR19" s="35">
        <v>564</v>
      </c>
      <c r="BS19" s="35">
        <v>0</v>
      </c>
      <c r="BT19" s="35">
        <v>569</v>
      </c>
      <c r="BU19" s="35">
        <v>555</v>
      </c>
      <c r="BV19" s="35">
        <v>0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6">
        <v>560</v>
      </c>
    </row>
    <row r="20" spans="1:80" ht="14.1" customHeight="1" x14ac:dyDescent="0.25">
      <c r="A20" s="26">
        <f t="shared" si="0"/>
        <v>7</v>
      </c>
      <c r="B20" s="37" t="s">
        <v>42</v>
      </c>
      <c r="C20" s="38">
        <v>11945</v>
      </c>
      <c r="D20" s="39" t="s">
        <v>43</v>
      </c>
      <c r="E20" s="30">
        <f t="shared" si="1"/>
        <v>566</v>
      </c>
      <c r="F20" s="30" t="str">
        <f>VLOOKUP(E20,Tab!$A$2:$B$255,2,TRUE)</f>
        <v>C</v>
      </c>
      <c r="G20" s="31">
        <f t="shared" si="2"/>
        <v>566</v>
      </c>
      <c r="H20" s="31">
        <f t="shared" si="3"/>
        <v>565</v>
      </c>
      <c r="I20" s="31">
        <f t="shared" si="4"/>
        <v>565</v>
      </c>
      <c r="J20" s="31">
        <f t="shared" si="5"/>
        <v>564</v>
      </c>
      <c r="K20" s="31">
        <f t="shared" si="6"/>
        <v>559</v>
      </c>
      <c r="L20" s="32">
        <f t="shared" si="7"/>
        <v>2819</v>
      </c>
      <c r="M20" s="33">
        <f t="shared" si="8"/>
        <v>563.79999999999995</v>
      </c>
      <c r="N20" s="34"/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564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566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147">
        <v>0</v>
      </c>
      <c r="BJ20" s="144">
        <v>0</v>
      </c>
      <c r="BK20" s="35">
        <v>0</v>
      </c>
      <c r="BL20" s="35">
        <v>0</v>
      </c>
      <c r="BM20" s="35">
        <v>565</v>
      </c>
      <c r="BN20" s="35">
        <v>0</v>
      </c>
      <c r="BO20" s="35">
        <v>0</v>
      </c>
      <c r="BP20" s="35">
        <v>0</v>
      </c>
      <c r="BQ20" s="35">
        <v>0</v>
      </c>
      <c r="BR20" s="35">
        <v>553</v>
      </c>
      <c r="BS20" s="35">
        <v>0</v>
      </c>
      <c r="BT20" s="35">
        <v>559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6">
        <v>565</v>
      </c>
    </row>
    <row r="21" spans="1:80" ht="14.1" customHeight="1" x14ac:dyDescent="0.25">
      <c r="A21" s="26">
        <f t="shared" si="0"/>
        <v>8</v>
      </c>
      <c r="B21" s="46" t="s">
        <v>61</v>
      </c>
      <c r="C21" s="38">
        <v>10772</v>
      </c>
      <c r="D21" s="43" t="s">
        <v>54</v>
      </c>
      <c r="E21" s="30">
        <f t="shared" si="1"/>
        <v>561</v>
      </c>
      <c r="F21" s="30" t="str">
        <f>VLOOKUP(E21,Tab!$A$2:$B$255,2,TRUE)</f>
        <v>Não</v>
      </c>
      <c r="G21" s="31">
        <f t="shared" si="2"/>
        <v>567</v>
      </c>
      <c r="H21" s="31">
        <f t="shared" si="3"/>
        <v>567</v>
      </c>
      <c r="I21" s="31">
        <f t="shared" si="4"/>
        <v>562</v>
      </c>
      <c r="J21" s="31">
        <f t="shared" si="5"/>
        <v>561</v>
      </c>
      <c r="K21" s="31">
        <f t="shared" si="6"/>
        <v>559</v>
      </c>
      <c r="L21" s="32">
        <f t="shared" si="7"/>
        <v>2816</v>
      </c>
      <c r="M21" s="33">
        <f t="shared" si="8"/>
        <v>563.20000000000005</v>
      </c>
      <c r="N21" s="34"/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561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552</v>
      </c>
      <c r="AY21" s="35">
        <v>567</v>
      </c>
      <c r="AZ21" s="35">
        <v>0</v>
      </c>
      <c r="BA21" s="35">
        <v>562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147">
        <v>0</v>
      </c>
      <c r="BJ21" s="144">
        <v>0</v>
      </c>
      <c r="BK21" s="35">
        <v>0</v>
      </c>
      <c r="BL21" s="35">
        <v>0</v>
      </c>
      <c r="BM21" s="35">
        <v>567</v>
      </c>
      <c r="BN21" s="35">
        <v>0</v>
      </c>
      <c r="BO21" s="35">
        <v>0</v>
      </c>
      <c r="BP21" s="35">
        <v>0</v>
      </c>
      <c r="BQ21" s="35">
        <v>0</v>
      </c>
      <c r="BR21" s="35">
        <v>559</v>
      </c>
      <c r="BS21" s="35">
        <v>0</v>
      </c>
      <c r="BT21" s="35">
        <v>554</v>
      </c>
      <c r="BU21" s="35">
        <v>0</v>
      </c>
      <c r="BV21" s="35">
        <v>0</v>
      </c>
      <c r="BW21" s="35">
        <v>0</v>
      </c>
      <c r="BX21" s="35">
        <v>0</v>
      </c>
      <c r="BY21" s="35">
        <v>0</v>
      </c>
      <c r="BZ21" s="35">
        <v>0</v>
      </c>
      <c r="CA21" s="35">
        <v>0</v>
      </c>
      <c r="CB21" s="36">
        <v>557</v>
      </c>
    </row>
    <row r="22" spans="1:80" s="5" customFormat="1" ht="14.1" customHeight="1" x14ac:dyDescent="0.25">
      <c r="A22" s="26">
        <f t="shared" si="0"/>
        <v>9</v>
      </c>
      <c r="B22" s="44" t="s">
        <v>79</v>
      </c>
      <c r="C22" s="38">
        <v>6350</v>
      </c>
      <c r="D22" s="45" t="s">
        <v>50</v>
      </c>
      <c r="E22" s="30">
        <f t="shared" si="1"/>
        <v>560</v>
      </c>
      <c r="F22" s="30" t="str">
        <f>VLOOKUP(E22,Tab!$A$2:$B$255,2,TRUE)</f>
        <v>Não</v>
      </c>
      <c r="G22" s="31">
        <f t="shared" si="2"/>
        <v>568</v>
      </c>
      <c r="H22" s="31">
        <f t="shared" si="3"/>
        <v>564</v>
      </c>
      <c r="I22" s="31">
        <f t="shared" si="4"/>
        <v>563</v>
      </c>
      <c r="J22" s="31">
        <f t="shared" si="5"/>
        <v>560</v>
      </c>
      <c r="K22" s="31">
        <f t="shared" si="6"/>
        <v>560</v>
      </c>
      <c r="L22" s="32">
        <f t="shared" si="7"/>
        <v>2815</v>
      </c>
      <c r="M22" s="33">
        <f t="shared" si="8"/>
        <v>563</v>
      </c>
      <c r="N22" s="34"/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560</v>
      </c>
      <c r="AF22" s="35">
        <v>0</v>
      </c>
      <c r="AG22" s="35">
        <v>0</v>
      </c>
      <c r="AH22" s="35">
        <v>0</v>
      </c>
      <c r="AI22" s="35">
        <v>0</v>
      </c>
      <c r="AJ22" s="35">
        <v>556</v>
      </c>
      <c r="AK22" s="35">
        <v>0</v>
      </c>
      <c r="AL22" s="35">
        <v>0</v>
      </c>
      <c r="AM22" s="35">
        <v>549</v>
      </c>
      <c r="AN22" s="35">
        <v>0</v>
      </c>
      <c r="AO22" s="35">
        <v>0</v>
      </c>
      <c r="AP22" s="35">
        <v>554</v>
      </c>
      <c r="AQ22" s="35">
        <v>0</v>
      </c>
      <c r="AR22" s="35">
        <v>563</v>
      </c>
      <c r="AS22" s="35">
        <v>0</v>
      </c>
      <c r="AT22" s="35">
        <v>568</v>
      </c>
      <c r="AU22" s="35">
        <v>0</v>
      </c>
      <c r="AV22" s="35">
        <v>564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548</v>
      </c>
      <c r="BC22" s="35">
        <v>0</v>
      </c>
      <c r="BD22" s="35">
        <v>0</v>
      </c>
      <c r="BE22" s="35">
        <v>551</v>
      </c>
      <c r="BF22" s="35">
        <v>0</v>
      </c>
      <c r="BG22" s="35">
        <v>0</v>
      </c>
      <c r="BH22" s="35">
        <v>538</v>
      </c>
      <c r="BI22" s="147">
        <v>0</v>
      </c>
      <c r="BJ22" s="144">
        <v>0</v>
      </c>
      <c r="BK22" s="35">
        <v>560</v>
      </c>
      <c r="BL22" s="35">
        <v>0</v>
      </c>
      <c r="BM22" s="35">
        <v>549</v>
      </c>
      <c r="BN22" s="35">
        <v>554</v>
      </c>
      <c r="BO22" s="35">
        <v>0</v>
      </c>
      <c r="BP22" s="35">
        <v>0</v>
      </c>
      <c r="BQ22" s="35">
        <v>550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550</v>
      </c>
      <c r="BX22" s="35">
        <v>0</v>
      </c>
      <c r="BY22" s="35">
        <v>0</v>
      </c>
      <c r="BZ22" s="35">
        <v>0</v>
      </c>
      <c r="CA22" s="35">
        <v>0</v>
      </c>
      <c r="CB22" s="36">
        <v>0</v>
      </c>
    </row>
    <row r="23" spans="1:80" ht="14.1" customHeight="1" x14ac:dyDescent="0.25">
      <c r="A23" s="26">
        <f t="shared" si="0"/>
        <v>10</v>
      </c>
      <c r="B23" s="44" t="s">
        <v>66</v>
      </c>
      <c r="C23" s="38">
        <v>13351</v>
      </c>
      <c r="D23" s="45" t="s">
        <v>67</v>
      </c>
      <c r="E23" s="30">
        <f t="shared" si="1"/>
        <v>562</v>
      </c>
      <c r="F23" s="30" t="str">
        <f>VLOOKUP(E23,Tab!$A$2:$B$255,2,TRUE)</f>
        <v>Não</v>
      </c>
      <c r="G23" s="31">
        <f t="shared" si="2"/>
        <v>563</v>
      </c>
      <c r="H23" s="31">
        <f t="shared" si="3"/>
        <v>562</v>
      </c>
      <c r="I23" s="31">
        <f t="shared" si="4"/>
        <v>562</v>
      </c>
      <c r="J23" s="31">
        <f t="shared" si="5"/>
        <v>561</v>
      </c>
      <c r="K23" s="31">
        <f t="shared" si="6"/>
        <v>561</v>
      </c>
      <c r="L23" s="32">
        <f t="shared" si="7"/>
        <v>2809</v>
      </c>
      <c r="M23" s="33">
        <f t="shared" si="8"/>
        <v>561.79999999999995</v>
      </c>
      <c r="N23" s="34"/>
      <c r="O23" s="35">
        <v>0</v>
      </c>
      <c r="P23" s="35">
        <v>0</v>
      </c>
      <c r="Q23" s="35">
        <v>0</v>
      </c>
      <c r="R23" s="35">
        <v>552</v>
      </c>
      <c r="S23" s="35">
        <v>0</v>
      </c>
      <c r="T23" s="35">
        <v>0</v>
      </c>
      <c r="U23" s="35">
        <v>0</v>
      </c>
      <c r="V23" s="35">
        <v>0</v>
      </c>
      <c r="W23" s="35">
        <v>544</v>
      </c>
      <c r="X23" s="35">
        <v>559</v>
      </c>
      <c r="Y23" s="35">
        <v>0</v>
      </c>
      <c r="Z23" s="35">
        <v>0</v>
      </c>
      <c r="AA23" s="35">
        <v>550</v>
      </c>
      <c r="AB23" s="35">
        <v>0</v>
      </c>
      <c r="AC23" s="35">
        <v>556</v>
      </c>
      <c r="AD23" s="35">
        <v>0</v>
      </c>
      <c r="AE23" s="35">
        <v>562</v>
      </c>
      <c r="AF23" s="35">
        <v>561</v>
      </c>
      <c r="AG23" s="35">
        <v>558</v>
      </c>
      <c r="AH23" s="35">
        <v>0</v>
      </c>
      <c r="AI23" s="35">
        <v>556</v>
      </c>
      <c r="AJ23" s="35">
        <v>0</v>
      </c>
      <c r="AK23" s="35">
        <v>0</v>
      </c>
      <c r="AL23" s="35">
        <v>0</v>
      </c>
      <c r="AM23" s="35">
        <v>552</v>
      </c>
      <c r="AN23" s="35">
        <v>0</v>
      </c>
      <c r="AO23" s="35">
        <v>0</v>
      </c>
      <c r="AP23" s="35">
        <v>0</v>
      </c>
      <c r="AQ23" s="35">
        <v>563</v>
      </c>
      <c r="AR23" s="35">
        <v>0</v>
      </c>
      <c r="AS23" s="35">
        <v>548</v>
      </c>
      <c r="AT23" s="35">
        <v>0</v>
      </c>
      <c r="AU23" s="35">
        <v>559</v>
      </c>
      <c r="AV23" s="35">
        <v>0</v>
      </c>
      <c r="AW23" s="35">
        <v>558</v>
      </c>
      <c r="AX23" s="35">
        <v>554</v>
      </c>
      <c r="AY23" s="35">
        <v>546</v>
      </c>
      <c r="AZ23" s="35">
        <v>0</v>
      </c>
      <c r="BA23" s="35">
        <v>0</v>
      </c>
      <c r="BB23" s="35">
        <v>0</v>
      </c>
      <c r="BC23" s="35">
        <v>550</v>
      </c>
      <c r="BD23" s="35">
        <v>0</v>
      </c>
      <c r="BE23" s="35">
        <v>0</v>
      </c>
      <c r="BF23" s="35">
        <v>0</v>
      </c>
      <c r="BG23" s="35">
        <v>561</v>
      </c>
      <c r="BH23" s="35">
        <v>0</v>
      </c>
      <c r="BI23" s="147">
        <v>0</v>
      </c>
      <c r="BJ23" s="144">
        <v>0</v>
      </c>
      <c r="BK23" s="35">
        <v>559</v>
      </c>
      <c r="BL23" s="35">
        <v>0</v>
      </c>
      <c r="BM23" s="35">
        <v>562</v>
      </c>
      <c r="BN23" s="35">
        <v>0</v>
      </c>
      <c r="BO23" s="35">
        <v>0</v>
      </c>
      <c r="BP23" s="35">
        <v>0</v>
      </c>
      <c r="BQ23" s="35">
        <v>0</v>
      </c>
      <c r="BR23" s="35">
        <v>550</v>
      </c>
      <c r="BS23" s="35">
        <v>0</v>
      </c>
      <c r="BT23" s="35">
        <v>554</v>
      </c>
      <c r="BU23" s="35">
        <v>0</v>
      </c>
      <c r="BV23" s="35">
        <v>0</v>
      </c>
      <c r="BW23" s="35">
        <v>0</v>
      </c>
      <c r="BX23" s="35">
        <v>0</v>
      </c>
      <c r="BY23" s="35">
        <v>0</v>
      </c>
      <c r="BZ23" s="35">
        <v>0</v>
      </c>
      <c r="CA23" s="35">
        <v>0</v>
      </c>
      <c r="CB23" s="36">
        <v>0</v>
      </c>
    </row>
    <row r="24" spans="1:80" ht="14.1" customHeight="1" x14ac:dyDescent="0.25">
      <c r="A24" s="26">
        <f t="shared" si="0"/>
        <v>11</v>
      </c>
      <c r="B24" s="37" t="s">
        <v>64</v>
      </c>
      <c r="C24" s="38">
        <v>881</v>
      </c>
      <c r="D24" s="39" t="s">
        <v>43</v>
      </c>
      <c r="E24" s="30">
        <f t="shared" si="1"/>
        <v>547</v>
      </c>
      <c r="F24" s="30" t="str">
        <f>VLOOKUP(E24,Tab!$A$2:$B$255,2,TRUE)</f>
        <v>Não</v>
      </c>
      <c r="G24" s="31">
        <f t="shared" si="2"/>
        <v>562</v>
      </c>
      <c r="H24" s="31">
        <f t="shared" si="3"/>
        <v>561</v>
      </c>
      <c r="I24" s="31">
        <f t="shared" si="4"/>
        <v>559</v>
      </c>
      <c r="J24" s="31">
        <f t="shared" si="5"/>
        <v>559</v>
      </c>
      <c r="K24" s="31">
        <f t="shared" si="6"/>
        <v>559</v>
      </c>
      <c r="L24" s="32">
        <f t="shared" si="7"/>
        <v>2800</v>
      </c>
      <c r="M24" s="33">
        <f t="shared" si="8"/>
        <v>560</v>
      </c>
      <c r="N24" s="34"/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547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554</v>
      </c>
      <c r="AT24" s="35">
        <v>0</v>
      </c>
      <c r="AU24" s="35">
        <v>0</v>
      </c>
      <c r="AV24" s="35">
        <v>0</v>
      </c>
      <c r="AW24" s="35">
        <v>0</v>
      </c>
      <c r="AX24" s="35">
        <v>559</v>
      </c>
      <c r="AY24" s="35">
        <v>554</v>
      </c>
      <c r="AZ24" s="35">
        <v>0</v>
      </c>
      <c r="BA24" s="35">
        <v>0</v>
      </c>
      <c r="BB24" s="35">
        <v>0</v>
      </c>
      <c r="BC24" s="35">
        <v>562</v>
      </c>
      <c r="BD24" s="35">
        <v>0</v>
      </c>
      <c r="BE24" s="35">
        <v>0</v>
      </c>
      <c r="BF24" s="35">
        <v>0</v>
      </c>
      <c r="BG24" s="35">
        <v>561</v>
      </c>
      <c r="BH24" s="35">
        <v>0</v>
      </c>
      <c r="BI24" s="147">
        <v>0</v>
      </c>
      <c r="BJ24" s="144">
        <v>0</v>
      </c>
      <c r="BK24" s="35">
        <v>0</v>
      </c>
      <c r="BL24" s="35">
        <v>0</v>
      </c>
      <c r="BM24" s="35">
        <v>557</v>
      </c>
      <c r="BN24" s="35">
        <v>0</v>
      </c>
      <c r="BO24" s="35">
        <v>555</v>
      </c>
      <c r="BP24" s="35">
        <v>0</v>
      </c>
      <c r="BQ24" s="35">
        <v>0</v>
      </c>
      <c r="BR24" s="35">
        <v>549</v>
      </c>
      <c r="BS24" s="35">
        <v>0</v>
      </c>
      <c r="BT24" s="35">
        <v>559</v>
      </c>
      <c r="BU24" s="35">
        <v>551</v>
      </c>
      <c r="BV24" s="35">
        <v>0</v>
      </c>
      <c r="BW24" s="35">
        <v>0</v>
      </c>
      <c r="BX24" s="35">
        <v>0</v>
      </c>
      <c r="BY24" s="35">
        <v>550</v>
      </c>
      <c r="BZ24" s="35">
        <v>0</v>
      </c>
      <c r="CA24" s="35">
        <v>0</v>
      </c>
      <c r="CB24" s="36">
        <v>559</v>
      </c>
    </row>
    <row r="25" spans="1:80" ht="14.1" customHeight="1" x14ac:dyDescent="0.25">
      <c r="A25" s="26">
        <f t="shared" si="0"/>
        <v>12</v>
      </c>
      <c r="B25" s="46" t="s">
        <v>53</v>
      </c>
      <c r="C25" s="38">
        <v>12626</v>
      </c>
      <c r="D25" s="43" t="s">
        <v>54</v>
      </c>
      <c r="E25" s="30">
        <f t="shared" si="1"/>
        <v>556</v>
      </c>
      <c r="F25" s="30" t="str">
        <f>VLOOKUP(E25,Tab!$A$2:$B$255,2,TRUE)</f>
        <v>Não</v>
      </c>
      <c r="G25" s="31">
        <f t="shared" si="2"/>
        <v>563</v>
      </c>
      <c r="H25" s="31">
        <f t="shared" si="3"/>
        <v>562</v>
      </c>
      <c r="I25" s="31">
        <f t="shared" si="4"/>
        <v>560</v>
      </c>
      <c r="J25" s="31">
        <f t="shared" si="5"/>
        <v>556</v>
      </c>
      <c r="K25" s="31">
        <f t="shared" si="6"/>
        <v>556</v>
      </c>
      <c r="L25" s="32">
        <f t="shared" si="7"/>
        <v>2797</v>
      </c>
      <c r="M25" s="33">
        <f t="shared" si="8"/>
        <v>559.4</v>
      </c>
      <c r="N25" s="34"/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556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147">
        <v>0</v>
      </c>
      <c r="BJ25" s="144">
        <v>0</v>
      </c>
      <c r="BK25" s="35">
        <v>0</v>
      </c>
      <c r="BL25" s="35">
        <v>0</v>
      </c>
      <c r="BM25" s="35">
        <v>556</v>
      </c>
      <c r="BN25" s="35">
        <v>0</v>
      </c>
      <c r="BO25" s="35">
        <v>560</v>
      </c>
      <c r="BP25" s="35">
        <v>0</v>
      </c>
      <c r="BQ25" s="35">
        <v>0</v>
      </c>
      <c r="BR25" s="35">
        <v>0</v>
      </c>
      <c r="BS25" s="35">
        <v>0</v>
      </c>
      <c r="BT25" s="35">
        <v>563</v>
      </c>
      <c r="BU25" s="35">
        <v>0</v>
      </c>
      <c r="BV25" s="35">
        <v>0</v>
      </c>
      <c r="BW25" s="35">
        <v>0</v>
      </c>
      <c r="BX25" s="35">
        <v>0</v>
      </c>
      <c r="BY25" s="35">
        <v>0</v>
      </c>
      <c r="BZ25" s="35">
        <v>0</v>
      </c>
      <c r="CA25" s="35">
        <v>0</v>
      </c>
      <c r="CB25" s="36">
        <v>562</v>
      </c>
    </row>
    <row r="26" spans="1:80" ht="14.1" customHeight="1" x14ac:dyDescent="0.25">
      <c r="A26" s="26">
        <f t="shared" si="0"/>
        <v>13</v>
      </c>
      <c r="B26" s="46" t="s">
        <v>69</v>
      </c>
      <c r="C26" s="38">
        <v>1779</v>
      </c>
      <c r="D26" s="43" t="s">
        <v>70</v>
      </c>
      <c r="E26" s="30">
        <f t="shared" si="1"/>
        <v>553</v>
      </c>
      <c r="F26" s="30" t="str">
        <f>VLOOKUP(E26,Tab!$A$2:$B$255,2,TRUE)</f>
        <v>Não</v>
      </c>
      <c r="G26" s="31">
        <f t="shared" si="2"/>
        <v>568</v>
      </c>
      <c r="H26" s="31">
        <f t="shared" si="3"/>
        <v>561</v>
      </c>
      <c r="I26" s="31">
        <f t="shared" si="4"/>
        <v>559</v>
      </c>
      <c r="J26" s="31">
        <f t="shared" si="5"/>
        <v>553</v>
      </c>
      <c r="K26" s="31">
        <f t="shared" si="6"/>
        <v>552</v>
      </c>
      <c r="L26" s="32">
        <f t="shared" si="7"/>
        <v>2793</v>
      </c>
      <c r="M26" s="33">
        <f t="shared" si="8"/>
        <v>558.6</v>
      </c>
      <c r="N26" s="34"/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553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568</v>
      </c>
      <c r="AT26" s="35">
        <v>0</v>
      </c>
      <c r="AU26" s="35">
        <v>0</v>
      </c>
      <c r="AV26" s="35">
        <v>0</v>
      </c>
      <c r="AW26" s="35">
        <v>0</v>
      </c>
      <c r="AX26" s="35">
        <v>559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147">
        <v>0</v>
      </c>
      <c r="BJ26" s="144">
        <v>0</v>
      </c>
      <c r="BK26" s="35">
        <v>0</v>
      </c>
      <c r="BL26" s="35">
        <v>0</v>
      </c>
      <c r="BM26" s="35">
        <v>561</v>
      </c>
      <c r="BN26" s="35">
        <v>0</v>
      </c>
      <c r="BO26" s="35">
        <v>0</v>
      </c>
      <c r="BP26" s="35">
        <v>0</v>
      </c>
      <c r="BQ26" s="35">
        <v>0</v>
      </c>
      <c r="BR26" s="35">
        <v>552</v>
      </c>
      <c r="BS26" s="35">
        <v>0</v>
      </c>
      <c r="BT26" s="35">
        <v>0</v>
      </c>
      <c r="BU26" s="35">
        <v>0</v>
      </c>
      <c r="BV26" s="35">
        <v>0</v>
      </c>
      <c r="BW26" s="35">
        <v>0</v>
      </c>
      <c r="BX26" s="35">
        <v>0</v>
      </c>
      <c r="BY26" s="35">
        <v>0</v>
      </c>
      <c r="BZ26" s="35">
        <v>0</v>
      </c>
      <c r="CA26" s="35">
        <v>0</v>
      </c>
      <c r="CB26" s="36">
        <v>0</v>
      </c>
    </row>
    <row r="27" spans="1:80" ht="14.1" customHeight="1" x14ac:dyDescent="0.25">
      <c r="A27" s="26">
        <f t="shared" si="0"/>
        <v>14</v>
      </c>
      <c r="B27" s="37" t="s">
        <v>60</v>
      </c>
      <c r="C27" s="38">
        <v>11037</v>
      </c>
      <c r="D27" s="39" t="s">
        <v>48</v>
      </c>
      <c r="E27" s="30">
        <f t="shared" si="1"/>
        <v>545</v>
      </c>
      <c r="F27" s="30" t="str">
        <f>VLOOKUP(E27,Tab!$A$2:$B$255,2,TRUE)</f>
        <v>Não</v>
      </c>
      <c r="G27" s="42">
        <f t="shared" si="2"/>
        <v>567</v>
      </c>
      <c r="H27" s="42">
        <f t="shared" si="3"/>
        <v>565</v>
      </c>
      <c r="I27" s="42">
        <f t="shared" si="4"/>
        <v>555</v>
      </c>
      <c r="J27" s="42">
        <f t="shared" si="5"/>
        <v>552</v>
      </c>
      <c r="K27" s="42">
        <f t="shared" si="6"/>
        <v>550</v>
      </c>
      <c r="L27" s="32">
        <f t="shared" si="7"/>
        <v>2789</v>
      </c>
      <c r="M27" s="33">
        <f t="shared" si="8"/>
        <v>557.79999999999995</v>
      </c>
      <c r="N27" s="34"/>
      <c r="O27" s="35">
        <v>0</v>
      </c>
      <c r="P27" s="35">
        <v>0</v>
      </c>
      <c r="Q27" s="35">
        <v>0</v>
      </c>
      <c r="R27" s="35">
        <v>535</v>
      </c>
      <c r="S27" s="35">
        <v>0</v>
      </c>
      <c r="T27" s="35">
        <v>0</v>
      </c>
      <c r="U27" s="35">
        <v>0</v>
      </c>
      <c r="V27" s="35">
        <v>0</v>
      </c>
      <c r="W27" s="35">
        <v>545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  <c r="AV27" s="35">
        <v>0</v>
      </c>
      <c r="AW27" s="35">
        <v>0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5">
        <v>534</v>
      </c>
      <c r="BH27" s="35">
        <v>0</v>
      </c>
      <c r="BI27" s="147">
        <v>0</v>
      </c>
      <c r="BJ27" s="144">
        <v>0</v>
      </c>
      <c r="BK27" s="35">
        <v>0</v>
      </c>
      <c r="BL27" s="35">
        <v>0</v>
      </c>
      <c r="BM27" s="35">
        <v>543</v>
      </c>
      <c r="BN27" s="35">
        <v>0</v>
      </c>
      <c r="BO27" s="35">
        <v>555</v>
      </c>
      <c r="BP27" s="35">
        <v>0</v>
      </c>
      <c r="BQ27" s="35">
        <v>0</v>
      </c>
      <c r="BR27" s="35">
        <v>567</v>
      </c>
      <c r="BS27" s="35">
        <v>0</v>
      </c>
      <c r="BT27" s="35">
        <v>565</v>
      </c>
      <c r="BU27" s="35">
        <v>550</v>
      </c>
      <c r="BV27" s="35">
        <v>0</v>
      </c>
      <c r="BW27" s="35">
        <v>0</v>
      </c>
      <c r="BX27" s="35">
        <v>0</v>
      </c>
      <c r="BY27" s="35">
        <v>0</v>
      </c>
      <c r="BZ27" s="35">
        <v>0</v>
      </c>
      <c r="CA27" s="35">
        <v>0</v>
      </c>
      <c r="CB27" s="36">
        <v>552</v>
      </c>
    </row>
    <row r="28" spans="1:80" ht="14.1" customHeight="1" x14ac:dyDescent="0.25">
      <c r="A28" s="26">
        <f t="shared" si="0"/>
        <v>15</v>
      </c>
      <c r="B28" s="37" t="s">
        <v>62</v>
      </c>
      <c r="C28" s="38">
        <v>449</v>
      </c>
      <c r="D28" s="39" t="s">
        <v>30</v>
      </c>
      <c r="E28" s="30">
        <f t="shared" si="1"/>
        <v>554</v>
      </c>
      <c r="F28" s="30" t="str">
        <f>VLOOKUP(E28,Tab!$A$2:$B$255,2,TRUE)</f>
        <v>Não</v>
      </c>
      <c r="G28" s="31">
        <f t="shared" si="2"/>
        <v>561</v>
      </c>
      <c r="H28" s="31">
        <f t="shared" si="3"/>
        <v>560</v>
      </c>
      <c r="I28" s="31">
        <f t="shared" si="4"/>
        <v>556</v>
      </c>
      <c r="J28" s="31">
        <f t="shared" si="5"/>
        <v>556</v>
      </c>
      <c r="K28" s="31">
        <f t="shared" si="6"/>
        <v>555</v>
      </c>
      <c r="L28" s="32">
        <f t="shared" si="7"/>
        <v>2788</v>
      </c>
      <c r="M28" s="33">
        <f t="shared" si="8"/>
        <v>557.6</v>
      </c>
      <c r="N28" s="34"/>
      <c r="O28" s="35">
        <v>537</v>
      </c>
      <c r="P28" s="35">
        <v>0</v>
      </c>
      <c r="Q28" s="35">
        <v>0</v>
      </c>
      <c r="R28" s="35">
        <v>0</v>
      </c>
      <c r="S28" s="35">
        <v>541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554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561</v>
      </c>
      <c r="BG28" s="35">
        <v>0</v>
      </c>
      <c r="BH28" s="35">
        <v>0</v>
      </c>
      <c r="BI28" s="147">
        <v>543</v>
      </c>
      <c r="BJ28" s="144">
        <v>556</v>
      </c>
      <c r="BK28" s="35">
        <v>0</v>
      </c>
      <c r="BL28" s="35">
        <v>0</v>
      </c>
      <c r="BM28" s="35">
        <v>556</v>
      </c>
      <c r="BN28" s="35">
        <v>0</v>
      </c>
      <c r="BO28" s="35">
        <v>0</v>
      </c>
      <c r="BP28" s="35">
        <v>550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555</v>
      </c>
      <c r="BY28" s="35">
        <v>0</v>
      </c>
      <c r="BZ28" s="35">
        <v>0</v>
      </c>
      <c r="CA28" s="35">
        <v>560</v>
      </c>
      <c r="CB28" s="36">
        <v>0</v>
      </c>
    </row>
    <row r="29" spans="1:80" ht="14.1" customHeight="1" x14ac:dyDescent="0.25">
      <c r="A29" s="26">
        <f t="shared" si="0"/>
        <v>16</v>
      </c>
      <c r="B29" s="37" t="s">
        <v>72</v>
      </c>
      <c r="C29" s="38">
        <v>7427</v>
      </c>
      <c r="D29" s="43" t="s">
        <v>73</v>
      </c>
      <c r="E29" s="30">
        <f t="shared" si="1"/>
        <v>556</v>
      </c>
      <c r="F29" s="30" t="str">
        <f>VLOOKUP(E29,Tab!$A$2:$B$255,2,TRUE)</f>
        <v>Não</v>
      </c>
      <c r="G29" s="31">
        <f t="shared" si="2"/>
        <v>564</v>
      </c>
      <c r="H29" s="31">
        <f t="shared" si="3"/>
        <v>557</v>
      </c>
      <c r="I29" s="31">
        <f t="shared" si="4"/>
        <v>556</v>
      </c>
      <c r="J29" s="31">
        <f t="shared" si="5"/>
        <v>555</v>
      </c>
      <c r="K29" s="31">
        <f t="shared" si="6"/>
        <v>555</v>
      </c>
      <c r="L29" s="32">
        <f t="shared" si="7"/>
        <v>2787</v>
      </c>
      <c r="M29" s="33">
        <f t="shared" si="8"/>
        <v>557.4</v>
      </c>
      <c r="N29" s="34"/>
      <c r="O29" s="35">
        <v>0</v>
      </c>
      <c r="P29" s="35">
        <v>0</v>
      </c>
      <c r="Q29" s="35">
        <v>0</v>
      </c>
      <c r="R29" s="35">
        <v>536</v>
      </c>
      <c r="S29" s="35">
        <v>0</v>
      </c>
      <c r="T29" s="35">
        <v>0</v>
      </c>
      <c r="U29" s="35">
        <v>0</v>
      </c>
      <c r="V29" s="35">
        <v>0</v>
      </c>
      <c r="W29" s="35">
        <v>554</v>
      </c>
      <c r="X29" s="35">
        <v>0</v>
      </c>
      <c r="Y29" s="35">
        <v>0</v>
      </c>
      <c r="Z29" s="35">
        <v>0</v>
      </c>
      <c r="AA29" s="35">
        <v>554</v>
      </c>
      <c r="AB29" s="35">
        <v>0</v>
      </c>
      <c r="AC29" s="35">
        <v>548</v>
      </c>
      <c r="AD29" s="35">
        <v>0</v>
      </c>
      <c r="AE29" s="35">
        <v>545</v>
      </c>
      <c r="AF29" s="35">
        <v>0</v>
      </c>
      <c r="AG29" s="35">
        <v>0</v>
      </c>
      <c r="AH29" s="35">
        <v>0</v>
      </c>
      <c r="AI29" s="35">
        <v>556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554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549</v>
      </c>
      <c r="BD29" s="35">
        <v>0</v>
      </c>
      <c r="BE29" s="35">
        <v>0</v>
      </c>
      <c r="BF29" s="35">
        <v>0</v>
      </c>
      <c r="BG29" s="35">
        <v>564</v>
      </c>
      <c r="BH29" s="35">
        <v>0</v>
      </c>
      <c r="BI29" s="147">
        <v>0</v>
      </c>
      <c r="BJ29" s="144">
        <v>0</v>
      </c>
      <c r="BK29" s="35">
        <v>0</v>
      </c>
      <c r="BL29" s="35">
        <v>0</v>
      </c>
      <c r="BM29" s="35">
        <v>557</v>
      </c>
      <c r="BN29" s="35">
        <v>0</v>
      </c>
      <c r="BO29" s="35">
        <v>0</v>
      </c>
      <c r="BP29" s="35">
        <v>0</v>
      </c>
      <c r="BQ29" s="35">
        <v>0</v>
      </c>
      <c r="BR29" s="35">
        <v>544</v>
      </c>
      <c r="BS29" s="35">
        <v>0</v>
      </c>
      <c r="BT29" s="35">
        <v>552</v>
      </c>
      <c r="BU29" s="35">
        <v>555</v>
      </c>
      <c r="BV29" s="35">
        <v>0</v>
      </c>
      <c r="BW29" s="35">
        <v>0</v>
      </c>
      <c r="BX29" s="35">
        <v>0</v>
      </c>
      <c r="BY29" s="35">
        <v>0</v>
      </c>
      <c r="BZ29" s="35">
        <v>0</v>
      </c>
      <c r="CA29" s="35">
        <v>0</v>
      </c>
      <c r="CB29" s="36">
        <v>555</v>
      </c>
    </row>
    <row r="30" spans="1:80" ht="14.1" customHeight="1" x14ac:dyDescent="0.25">
      <c r="A30" s="26">
        <f t="shared" si="0"/>
        <v>17</v>
      </c>
      <c r="B30" s="48" t="s">
        <v>201</v>
      </c>
      <c r="C30" s="38">
        <v>13683</v>
      </c>
      <c r="D30" s="49" t="s">
        <v>77</v>
      </c>
      <c r="E30" s="30">
        <f t="shared" si="1"/>
        <v>555</v>
      </c>
      <c r="F30" s="30" t="str">
        <f>VLOOKUP(E30,Tab!$A$2:$B$255,2,TRUE)</f>
        <v>Não</v>
      </c>
      <c r="G30" s="31">
        <f t="shared" si="2"/>
        <v>562</v>
      </c>
      <c r="H30" s="31">
        <f t="shared" si="3"/>
        <v>555</v>
      </c>
      <c r="I30" s="31">
        <f t="shared" si="4"/>
        <v>555</v>
      </c>
      <c r="J30" s="31">
        <f t="shared" si="5"/>
        <v>555</v>
      </c>
      <c r="K30" s="31">
        <f t="shared" si="6"/>
        <v>553</v>
      </c>
      <c r="L30" s="32">
        <f t="shared" si="7"/>
        <v>2780</v>
      </c>
      <c r="M30" s="33">
        <f t="shared" si="8"/>
        <v>556</v>
      </c>
      <c r="N30" s="34"/>
      <c r="O30" s="35">
        <v>0</v>
      </c>
      <c r="P30" s="35">
        <v>0</v>
      </c>
      <c r="Q30" s="35">
        <v>0</v>
      </c>
      <c r="R30" s="35">
        <v>541</v>
      </c>
      <c r="S30" s="35">
        <v>0</v>
      </c>
      <c r="T30" s="35">
        <v>0</v>
      </c>
      <c r="U30" s="35">
        <v>0</v>
      </c>
      <c r="V30" s="35">
        <v>0</v>
      </c>
      <c r="W30" s="35">
        <v>555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549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553</v>
      </c>
      <c r="AT30" s="35">
        <v>0</v>
      </c>
      <c r="AU30" s="35">
        <v>562</v>
      </c>
      <c r="AV30" s="35">
        <v>0</v>
      </c>
      <c r="AW30" s="35">
        <v>555</v>
      </c>
      <c r="AX30" s="35">
        <v>551</v>
      </c>
      <c r="AY30" s="35">
        <v>546</v>
      </c>
      <c r="AZ30" s="35">
        <v>0</v>
      </c>
      <c r="BA30" s="35">
        <v>555</v>
      </c>
      <c r="BB30" s="35">
        <v>0</v>
      </c>
      <c r="BC30" s="35">
        <v>549</v>
      </c>
      <c r="BD30" s="35">
        <v>0</v>
      </c>
      <c r="BE30" s="35">
        <v>0</v>
      </c>
      <c r="BF30" s="35">
        <v>0</v>
      </c>
      <c r="BG30" s="35">
        <v>542</v>
      </c>
      <c r="BH30" s="35">
        <v>0</v>
      </c>
      <c r="BI30" s="147">
        <v>0</v>
      </c>
      <c r="BJ30" s="144">
        <v>0</v>
      </c>
      <c r="BK30" s="35">
        <v>0</v>
      </c>
      <c r="BL30" s="35">
        <v>0</v>
      </c>
      <c r="BM30" s="35">
        <v>540</v>
      </c>
      <c r="BN30" s="35">
        <v>0</v>
      </c>
      <c r="BO30" s="35">
        <v>545</v>
      </c>
      <c r="BP30" s="35">
        <v>0</v>
      </c>
      <c r="BQ30" s="35">
        <v>0</v>
      </c>
      <c r="BR30" s="35">
        <v>0</v>
      </c>
      <c r="BS30" s="35">
        <v>0</v>
      </c>
      <c r="BT30" s="35">
        <v>0</v>
      </c>
      <c r="BU30" s="35">
        <v>0</v>
      </c>
      <c r="BV30" s="35">
        <v>0</v>
      </c>
      <c r="BW30" s="35">
        <v>0</v>
      </c>
      <c r="BX30" s="35">
        <v>0</v>
      </c>
      <c r="BY30" s="35">
        <v>542</v>
      </c>
      <c r="BZ30" s="35">
        <v>0</v>
      </c>
      <c r="CA30" s="35">
        <v>0</v>
      </c>
      <c r="CB30" s="36">
        <v>534</v>
      </c>
    </row>
    <row r="31" spans="1:80" ht="14.1" customHeight="1" x14ac:dyDescent="0.25">
      <c r="A31" s="26">
        <f t="shared" si="0"/>
        <v>18</v>
      </c>
      <c r="B31" s="46" t="s">
        <v>58</v>
      </c>
      <c r="C31" s="38">
        <v>11668</v>
      </c>
      <c r="D31" s="43" t="s">
        <v>59</v>
      </c>
      <c r="E31" s="30">
        <f t="shared" si="1"/>
        <v>558</v>
      </c>
      <c r="F31" s="30" t="str">
        <f>VLOOKUP(E31,Tab!$A$2:$B$255,2,TRUE)</f>
        <v>Não</v>
      </c>
      <c r="G31" s="31">
        <f t="shared" si="2"/>
        <v>558</v>
      </c>
      <c r="H31" s="31">
        <f t="shared" si="3"/>
        <v>558</v>
      </c>
      <c r="I31" s="31">
        <f t="shared" si="4"/>
        <v>555</v>
      </c>
      <c r="J31" s="31">
        <f t="shared" si="5"/>
        <v>554</v>
      </c>
      <c r="K31" s="31">
        <f t="shared" si="6"/>
        <v>553</v>
      </c>
      <c r="L31" s="32">
        <f t="shared" si="7"/>
        <v>2778</v>
      </c>
      <c r="M31" s="33">
        <f t="shared" si="8"/>
        <v>555.6</v>
      </c>
      <c r="N31" s="34"/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549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558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544</v>
      </c>
      <c r="AT31" s="35">
        <v>0</v>
      </c>
      <c r="AU31" s="35">
        <v>0</v>
      </c>
      <c r="AV31" s="35">
        <v>0</v>
      </c>
      <c r="AW31" s="35">
        <v>0</v>
      </c>
      <c r="AX31" s="35">
        <v>550</v>
      </c>
      <c r="AY31" s="35">
        <v>555</v>
      </c>
      <c r="AZ31" s="35">
        <v>0</v>
      </c>
      <c r="BA31" s="35">
        <v>552</v>
      </c>
      <c r="BB31" s="35">
        <v>0</v>
      </c>
      <c r="BC31" s="35">
        <v>552</v>
      </c>
      <c r="BD31" s="35">
        <v>0</v>
      </c>
      <c r="BE31" s="35">
        <v>0</v>
      </c>
      <c r="BF31" s="35">
        <v>0</v>
      </c>
      <c r="BG31" s="35">
        <v>547</v>
      </c>
      <c r="BH31" s="35">
        <v>0</v>
      </c>
      <c r="BI31" s="147">
        <v>0</v>
      </c>
      <c r="BJ31" s="144">
        <v>0</v>
      </c>
      <c r="BK31" s="35">
        <v>0</v>
      </c>
      <c r="BL31" s="35">
        <v>0</v>
      </c>
      <c r="BM31" s="35">
        <v>548</v>
      </c>
      <c r="BN31" s="35">
        <v>0</v>
      </c>
      <c r="BO31" s="35">
        <v>554</v>
      </c>
      <c r="BP31" s="35">
        <v>0</v>
      </c>
      <c r="BQ31" s="35">
        <v>0</v>
      </c>
      <c r="BR31" s="35">
        <v>547</v>
      </c>
      <c r="BS31" s="35">
        <v>0</v>
      </c>
      <c r="BT31" s="35">
        <v>552</v>
      </c>
      <c r="BU31" s="35">
        <v>553</v>
      </c>
      <c r="BV31" s="35">
        <v>0</v>
      </c>
      <c r="BW31" s="35">
        <v>0</v>
      </c>
      <c r="BX31" s="35">
        <v>0</v>
      </c>
      <c r="BY31" s="35">
        <v>558</v>
      </c>
      <c r="BZ31" s="35">
        <v>0</v>
      </c>
      <c r="CA31" s="35">
        <v>0</v>
      </c>
      <c r="CB31" s="36">
        <v>553</v>
      </c>
    </row>
    <row r="32" spans="1:80" ht="14.1" customHeight="1" x14ac:dyDescent="0.25">
      <c r="A32" s="26">
        <f t="shared" si="0"/>
        <v>19</v>
      </c>
      <c r="B32" s="44" t="s">
        <v>65</v>
      </c>
      <c r="C32" s="38">
        <v>12787</v>
      </c>
      <c r="D32" s="39" t="s">
        <v>48</v>
      </c>
      <c r="E32" s="30">
        <f t="shared" si="1"/>
        <v>548</v>
      </c>
      <c r="F32" s="30" t="str">
        <f>VLOOKUP(E32,Tab!$A$2:$B$255,2,TRUE)</f>
        <v>Não</v>
      </c>
      <c r="G32" s="31">
        <f t="shared" si="2"/>
        <v>558</v>
      </c>
      <c r="H32" s="31">
        <f t="shared" si="3"/>
        <v>557</v>
      </c>
      <c r="I32" s="31">
        <f t="shared" si="4"/>
        <v>556</v>
      </c>
      <c r="J32" s="31">
        <f t="shared" si="5"/>
        <v>556</v>
      </c>
      <c r="K32" s="31">
        <f t="shared" si="6"/>
        <v>551</v>
      </c>
      <c r="L32" s="32">
        <f t="shared" si="7"/>
        <v>2778</v>
      </c>
      <c r="M32" s="33">
        <f t="shared" si="8"/>
        <v>555.6</v>
      </c>
      <c r="N32" s="34"/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548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0</v>
      </c>
      <c r="AW32" s="35">
        <v>0</v>
      </c>
      <c r="AX32" s="35">
        <v>0</v>
      </c>
      <c r="AY32" s="35">
        <v>548</v>
      </c>
      <c r="AZ32" s="35">
        <v>0</v>
      </c>
      <c r="BA32" s="35">
        <v>542</v>
      </c>
      <c r="BB32" s="35">
        <v>0</v>
      </c>
      <c r="BC32" s="35">
        <v>539</v>
      </c>
      <c r="BD32" s="35">
        <v>0</v>
      </c>
      <c r="BE32" s="35">
        <v>0</v>
      </c>
      <c r="BF32" s="35">
        <v>0</v>
      </c>
      <c r="BG32" s="35">
        <v>556</v>
      </c>
      <c r="BH32" s="35">
        <v>0</v>
      </c>
      <c r="BI32" s="147">
        <v>0</v>
      </c>
      <c r="BJ32" s="144">
        <v>0</v>
      </c>
      <c r="BK32" s="35">
        <v>0</v>
      </c>
      <c r="BL32" s="35">
        <v>0</v>
      </c>
      <c r="BM32" s="35">
        <v>558</v>
      </c>
      <c r="BN32" s="35">
        <v>0</v>
      </c>
      <c r="BO32" s="35">
        <v>543</v>
      </c>
      <c r="BP32" s="35">
        <v>0</v>
      </c>
      <c r="BQ32" s="35">
        <v>0</v>
      </c>
      <c r="BR32" s="35">
        <v>556</v>
      </c>
      <c r="BS32" s="35">
        <v>0</v>
      </c>
      <c r="BT32" s="35">
        <v>557</v>
      </c>
      <c r="BU32" s="35">
        <v>549</v>
      </c>
      <c r="BV32" s="35">
        <v>0</v>
      </c>
      <c r="BW32" s="35">
        <v>0</v>
      </c>
      <c r="BX32" s="35">
        <v>0</v>
      </c>
      <c r="BY32" s="35">
        <v>549</v>
      </c>
      <c r="BZ32" s="35">
        <v>0</v>
      </c>
      <c r="CA32" s="35">
        <v>0</v>
      </c>
      <c r="CB32" s="36">
        <v>551</v>
      </c>
    </row>
    <row r="33" spans="1:80" ht="14.1" customHeight="1" x14ac:dyDescent="0.25">
      <c r="A33" s="26">
        <f t="shared" si="0"/>
        <v>20</v>
      </c>
      <c r="B33" s="37" t="s">
        <v>57</v>
      </c>
      <c r="C33" s="38">
        <v>10124</v>
      </c>
      <c r="D33" s="39" t="s">
        <v>30</v>
      </c>
      <c r="E33" s="30">
        <f t="shared" si="1"/>
        <v>553</v>
      </c>
      <c r="F33" s="30" t="str">
        <f>VLOOKUP(E33,Tab!$A$2:$B$255,2,TRUE)</f>
        <v>Não</v>
      </c>
      <c r="G33" s="31">
        <f t="shared" si="2"/>
        <v>559</v>
      </c>
      <c r="H33" s="31">
        <f t="shared" si="3"/>
        <v>556</v>
      </c>
      <c r="I33" s="31">
        <f t="shared" si="4"/>
        <v>554</v>
      </c>
      <c r="J33" s="31">
        <f t="shared" si="5"/>
        <v>554</v>
      </c>
      <c r="K33" s="31">
        <f t="shared" si="6"/>
        <v>554</v>
      </c>
      <c r="L33" s="32">
        <f t="shared" si="7"/>
        <v>2777</v>
      </c>
      <c r="M33" s="33">
        <f t="shared" si="8"/>
        <v>555.4</v>
      </c>
      <c r="N33" s="34"/>
      <c r="O33" s="35">
        <v>553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554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556</v>
      </c>
      <c r="BG33" s="35">
        <v>0</v>
      </c>
      <c r="BH33" s="35">
        <v>0</v>
      </c>
      <c r="BI33" s="147">
        <v>550</v>
      </c>
      <c r="BJ33" s="144">
        <v>559</v>
      </c>
      <c r="BK33" s="35">
        <v>0</v>
      </c>
      <c r="BL33" s="35">
        <v>0</v>
      </c>
      <c r="BM33" s="35">
        <v>554</v>
      </c>
      <c r="BN33" s="35">
        <v>0</v>
      </c>
      <c r="BO33" s="35">
        <v>0</v>
      </c>
      <c r="BP33" s="35">
        <v>554</v>
      </c>
      <c r="BQ33" s="35">
        <v>0</v>
      </c>
      <c r="BR33" s="35">
        <v>0</v>
      </c>
      <c r="BS33" s="35">
        <v>0</v>
      </c>
      <c r="BT33" s="35">
        <v>0</v>
      </c>
      <c r="BU33" s="35">
        <v>0</v>
      </c>
      <c r="BV33" s="35">
        <v>0</v>
      </c>
      <c r="BW33" s="35">
        <v>0</v>
      </c>
      <c r="BX33" s="35">
        <v>543</v>
      </c>
      <c r="BY33" s="35">
        <v>0</v>
      </c>
      <c r="BZ33" s="35">
        <v>0</v>
      </c>
      <c r="CA33" s="35">
        <v>549</v>
      </c>
      <c r="CB33" s="36">
        <v>0</v>
      </c>
    </row>
    <row r="34" spans="1:80" ht="14.1" customHeight="1" x14ac:dyDescent="0.25">
      <c r="A34" s="26">
        <f t="shared" si="0"/>
        <v>21</v>
      </c>
      <c r="B34" s="37" t="s">
        <v>138</v>
      </c>
      <c r="C34" s="38">
        <v>4562</v>
      </c>
      <c r="D34" s="39" t="s">
        <v>91</v>
      </c>
      <c r="E34" s="30">
        <f t="shared" si="1"/>
        <v>553</v>
      </c>
      <c r="F34" s="30" t="str">
        <f>VLOOKUP(E34,Tab!$A$2:$B$255,2,TRUE)</f>
        <v>Não</v>
      </c>
      <c r="G34" s="31">
        <f t="shared" si="2"/>
        <v>565</v>
      </c>
      <c r="H34" s="31">
        <f t="shared" si="3"/>
        <v>556</v>
      </c>
      <c r="I34" s="31">
        <f t="shared" si="4"/>
        <v>553</v>
      </c>
      <c r="J34" s="31">
        <f t="shared" si="5"/>
        <v>551</v>
      </c>
      <c r="K34" s="31">
        <f t="shared" si="6"/>
        <v>550</v>
      </c>
      <c r="L34" s="32">
        <f t="shared" si="7"/>
        <v>2775</v>
      </c>
      <c r="M34" s="33">
        <f t="shared" si="8"/>
        <v>555</v>
      </c>
      <c r="N34" s="34"/>
      <c r="O34" s="35">
        <v>0</v>
      </c>
      <c r="P34" s="35">
        <v>0</v>
      </c>
      <c r="Q34" s="35">
        <v>553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551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547</v>
      </c>
      <c r="AN34" s="35">
        <v>0</v>
      </c>
      <c r="AO34" s="35">
        <v>0</v>
      </c>
      <c r="AP34" s="35">
        <v>0</v>
      </c>
      <c r="AQ34" s="35">
        <v>0</v>
      </c>
      <c r="AR34" s="35">
        <v>565</v>
      </c>
      <c r="AS34" s="35">
        <v>0</v>
      </c>
      <c r="AT34" s="35">
        <v>544</v>
      </c>
      <c r="AU34" s="35">
        <v>0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556</v>
      </c>
      <c r="BF34" s="35">
        <v>0</v>
      </c>
      <c r="BG34" s="35">
        <v>0</v>
      </c>
      <c r="BH34" s="35">
        <v>0</v>
      </c>
      <c r="BI34" s="147">
        <v>0</v>
      </c>
      <c r="BJ34" s="144">
        <v>0</v>
      </c>
      <c r="BK34" s="35">
        <v>0</v>
      </c>
      <c r="BL34" s="35">
        <v>0</v>
      </c>
      <c r="BM34" s="35">
        <v>547</v>
      </c>
      <c r="BN34" s="35">
        <v>549</v>
      </c>
      <c r="BO34" s="35">
        <v>0</v>
      </c>
      <c r="BP34" s="35">
        <v>0</v>
      </c>
      <c r="BQ34" s="35">
        <v>0</v>
      </c>
      <c r="BR34" s="35">
        <v>541</v>
      </c>
      <c r="BS34" s="35">
        <v>0</v>
      </c>
      <c r="BT34" s="35">
        <v>0</v>
      </c>
      <c r="BU34" s="35">
        <v>0</v>
      </c>
      <c r="BV34" s="35">
        <v>0</v>
      </c>
      <c r="BW34" s="35">
        <v>550</v>
      </c>
      <c r="BX34" s="35">
        <v>0</v>
      </c>
      <c r="BY34" s="35">
        <v>0</v>
      </c>
      <c r="BZ34" s="35">
        <v>0</v>
      </c>
      <c r="CA34" s="35">
        <v>0</v>
      </c>
      <c r="CB34" s="36">
        <v>0</v>
      </c>
    </row>
    <row r="35" spans="1:80" ht="14.1" customHeight="1" x14ac:dyDescent="0.25">
      <c r="A35" s="26">
        <f t="shared" si="0"/>
        <v>22</v>
      </c>
      <c r="B35" s="48" t="s">
        <v>82</v>
      </c>
      <c r="C35" s="38">
        <v>12263</v>
      </c>
      <c r="D35" s="49" t="s">
        <v>54</v>
      </c>
      <c r="E35" s="30">
        <f t="shared" si="1"/>
        <v>553</v>
      </c>
      <c r="F35" s="30" t="str">
        <f>VLOOKUP(E35,Tab!$A$2:$B$255,2,TRUE)</f>
        <v>Não</v>
      </c>
      <c r="G35" s="31">
        <f t="shared" si="2"/>
        <v>559</v>
      </c>
      <c r="H35" s="31">
        <f t="shared" si="3"/>
        <v>556</v>
      </c>
      <c r="I35" s="31">
        <f t="shared" si="4"/>
        <v>553</v>
      </c>
      <c r="J35" s="31">
        <f t="shared" si="5"/>
        <v>551</v>
      </c>
      <c r="K35" s="31">
        <f t="shared" si="6"/>
        <v>550</v>
      </c>
      <c r="L35" s="32">
        <f t="shared" si="7"/>
        <v>2769</v>
      </c>
      <c r="M35" s="33">
        <f t="shared" si="8"/>
        <v>553.79999999999995</v>
      </c>
      <c r="N35" s="34"/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553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541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550</v>
      </c>
      <c r="AT35" s="35">
        <v>0</v>
      </c>
      <c r="AU35" s="35">
        <v>546</v>
      </c>
      <c r="AV35" s="35">
        <v>0</v>
      </c>
      <c r="AW35" s="35">
        <v>0</v>
      </c>
      <c r="AX35" s="35">
        <v>547</v>
      </c>
      <c r="AY35" s="35">
        <v>559</v>
      </c>
      <c r="AZ35" s="35">
        <v>0</v>
      </c>
      <c r="BA35" s="35">
        <v>0</v>
      </c>
      <c r="BB35" s="35">
        <v>0</v>
      </c>
      <c r="BC35" s="35">
        <v>547</v>
      </c>
      <c r="BD35" s="35">
        <v>0</v>
      </c>
      <c r="BE35" s="35">
        <v>0</v>
      </c>
      <c r="BF35" s="35">
        <v>0</v>
      </c>
      <c r="BG35" s="35">
        <v>542</v>
      </c>
      <c r="BH35" s="35">
        <v>0</v>
      </c>
      <c r="BI35" s="147">
        <v>0</v>
      </c>
      <c r="BJ35" s="144">
        <v>0</v>
      </c>
      <c r="BK35" s="35">
        <v>0</v>
      </c>
      <c r="BL35" s="35">
        <v>0</v>
      </c>
      <c r="BM35" s="35">
        <v>548</v>
      </c>
      <c r="BN35" s="35">
        <v>0</v>
      </c>
      <c r="BO35" s="35">
        <v>556</v>
      </c>
      <c r="BP35" s="35">
        <v>0</v>
      </c>
      <c r="BQ35" s="35">
        <v>0</v>
      </c>
      <c r="BR35" s="35">
        <v>551</v>
      </c>
      <c r="BS35" s="35">
        <v>0</v>
      </c>
      <c r="BT35" s="35">
        <v>550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6">
        <v>545</v>
      </c>
    </row>
    <row r="36" spans="1:80" ht="14.1" customHeight="1" x14ac:dyDescent="0.25">
      <c r="A36" s="26">
        <f t="shared" si="0"/>
        <v>23</v>
      </c>
      <c r="B36" s="44" t="s">
        <v>63</v>
      </c>
      <c r="C36" s="38">
        <v>2691</v>
      </c>
      <c r="D36" s="45" t="s">
        <v>54</v>
      </c>
      <c r="E36" s="30">
        <f t="shared" si="1"/>
        <v>549</v>
      </c>
      <c r="F36" s="30" t="str">
        <f>VLOOKUP(E36,Tab!$A$2:$B$255,2,TRUE)</f>
        <v>Não</v>
      </c>
      <c r="G36" s="31">
        <f t="shared" si="2"/>
        <v>563</v>
      </c>
      <c r="H36" s="31">
        <f t="shared" si="3"/>
        <v>554</v>
      </c>
      <c r="I36" s="31">
        <f t="shared" si="4"/>
        <v>552</v>
      </c>
      <c r="J36" s="31">
        <f t="shared" si="5"/>
        <v>550</v>
      </c>
      <c r="K36" s="31">
        <f t="shared" si="6"/>
        <v>549</v>
      </c>
      <c r="L36" s="32">
        <f t="shared" si="7"/>
        <v>2768</v>
      </c>
      <c r="M36" s="33">
        <f t="shared" si="8"/>
        <v>553.6</v>
      </c>
      <c r="N36" s="34"/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549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531</v>
      </c>
      <c r="AZ36" s="35">
        <v>0</v>
      </c>
      <c r="BA36" s="35">
        <v>552</v>
      </c>
      <c r="BB36" s="35">
        <v>0</v>
      </c>
      <c r="BC36" s="35">
        <v>554</v>
      </c>
      <c r="BD36" s="35">
        <v>0</v>
      </c>
      <c r="BE36" s="35">
        <v>0</v>
      </c>
      <c r="BF36" s="35">
        <v>0</v>
      </c>
      <c r="BG36" s="35">
        <v>550</v>
      </c>
      <c r="BH36" s="35">
        <v>0</v>
      </c>
      <c r="BI36" s="147">
        <v>0</v>
      </c>
      <c r="BJ36" s="144">
        <v>0</v>
      </c>
      <c r="BK36" s="35">
        <v>0</v>
      </c>
      <c r="BL36" s="35">
        <v>0</v>
      </c>
      <c r="BM36" s="35">
        <v>563</v>
      </c>
      <c r="BN36" s="35">
        <v>0</v>
      </c>
      <c r="BO36" s="35">
        <v>0</v>
      </c>
      <c r="BP36" s="35">
        <v>0</v>
      </c>
      <c r="BQ36" s="35">
        <v>0</v>
      </c>
      <c r="BR36" s="35">
        <v>546</v>
      </c>
      <c r="BS36" s="35">
        <v>0</v>
      </c>
      <c r="BT36" s="35">
        <v>0</v>
      </c>
      <c r="BU36" s="35">
        <v>0</v>
      </c>
      <c r="BV36" s="35">
        <v>0</v>
      </c>
      <c r="BW36" s="35">
        <v>0</v>
      </c>
      <c r="BX36" s="35">
        <v>0</v>
      </c>
      <c r="BY36" s="35">
        <v>0</v>
      </c>
      <c r="BZ36" s="35">
        <v>0</v>
      </c>
      <c r="CA36" s="35">
        <v>0</v>
      </c>
      <c r="CB36" s="36">
        <v>0</v>
      </c>
    </row>
    <row r="37" spans="1:80" ht="14.1" customHeight="1" x14ac:dyDescent="0.25">
      <c r="A37" s="26">
        <f t="shared" si="0"/>
        <v>24</v>
      </c>
      <c r="B37" s="57" t="s">
        <v>266</v>
      </c>
      <c r="C37" s="61">
        <v>12150</v>
      </c>
      <c r="D37" s="45" t="s">
        <v>48</v>
      </c>
      <c r="E37" s="30">
        <f t="shared" si="1"/>
        <v>549</v>
      </c>
      <c r="F37" s="30" t="str">
        <f>VLOOKUP(E37,Tab!$A$2:$B$255,2,TRUE)</f>
        <v>Não</v>
      </c>
      <c r="G37" s="31">
        <f t="shared" si="2"/>
        <v>556</v>
      </c>
      <c r="H37" s="31">
        <f t="shared" si="3"/>
        <v>555</v>
      </c>
      <c r="I37" s="31">
        <f t="shared" si="4"/>
        <v>553</v>
      </c>
      <c r="J37" s="31">
        <f t="shared" si="5"/>
        <v>549</v>
      </c>
      <c r="K37" s="31">
        <f t="shared" si="6"/>
        <v>548</v>
      </c>
      <c r="L37" s="32">
        <f t="shared" si="7"/>
        <v>2761</v>
      </c>
      <c r="M37" s="33">
        <f t="shared" si="8"/>
        <v>552.20000000000005</v>
      </c>
      <c r="N37" s="34"/>
      <c r="O37" s="35">
        <v>0</v>
      </c>
      <c r="P37" s="35">
        <v>0</v>
      </c>
      <c r="Q37" s="35">
        <v>0</v>
      </c>
      <c r="R37" s="35">
        <v>549</v>
      </c>
      <c r="S37" s="35">
        <v>0</v>
      </c>
      <c r="T37" s="35">
        <v>0</v>
      </c>
      <c r="U37" s="35">
        <v>0</v>
      </c>
      <c r="V37" s="35">
        <v>0</v>
      </c>
      <c r="W37" s="35">
        <v>542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548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529</v>
      </c>
      <c r="AT37" s="35">
        <v>0</v>
      </c>
      <c r="AU37" s="35">
        <v>0</v>
      </c>
      <c r="AV37" s="35">
        <v>0</v>
      </c>
      <c r="AW37" s="35">
        <v>527</v>
      </c>
      <c r="AX37" s="35">
        <v>526</v>
      </c>
      <c r="AY37" s="35">
        <v>539</v>
      </c>
      <c r="AZ37" s="35">
        <v>0</v>
      </c>
      <c r="BA37" s="35">
        <v>546</v>
      </c>
      <c r="BB37" s="35">
        <v>0</v>
      </c>
      <c r="BC37" s="35">
        <v>544</v>
      </c>
      <c r="BD37" s="35">
        <v>0</v>
      </c>
      <c r="BE37" s="35">
        <v>0</v>
      </c>
      <c r="BF37" s="35">
        <v>0</v>
      </c>
      <c r="BG37" s="35">
        <v>553</v>
      </c>
      <c r="BH37" s="35">
        <v>0</v>
      </c>
      <c r="BI37" s="147">
        <v>0</v>
      </c>
      <c r="BJ37" s="144">
        <v>0</v>
      </c>
      <c r="BK37" s="35">
        <v>0</v>
      </c>
      <c r="BL37" s="35">
        <v>0</v>
      </c>
      <c r="BM37" s="35">
        <v>542</v>
      </c>
      <c r="BN37" s="35">
        <v>0</v>
      </c>
      <c r="BO37" s="35">
        <v>0</v>
      </c>
      <c r="BP37" s="35">
        <v>0</v>
      </c>
      <c r="BQ37" s="35">
        <v>0</v>
      </c>
      <c r="BR37" s="35">
        <v>556</v>
      </c>
      <c r="BS37" s="35">
        <v>0</v>
      </c>
      <c r="BT37" s="35">
        <v>547</v>
      </c>
      <c r="BU37" s="35">
        <v>539</v>
      </c>
      <c r="BV37" s="35">
        <v>0</v>
      </c>
      <c r="BW37" s="35">
        <v>0</v>
      </c>
      <c r="BX37" s="35">
        <v>0</v>
      </c>
      <c r="BY37" s="35">
        <v>0</v>
      </c>
      <c r="BZ37" s="35">
        <v>0</v>
      </c>
      <c r="CA37" s="35">
        <v>0</v>
      </c>
      <c r="CB37" s="36">
        <v>555</v>
      </c>
    </row>
    <row r="38" spans="1:80" ht="14.1" customHeight="1" x14ac:dyDescent="0.25">
      <c r="A38" s="26">
        <f t="shared" si="0"/>
        <v>25</v>
      </c>
      <c r="B38" s="37" t="s">
        <v>74</v>
      </c>
      <c r="C38" s="38">
        <v>779</v>
      </c>
      <c r="D38" s="39" t="s">
        <v>54</v>
      </c>
      <c r="E38" s="30">
        <f t="shared" si="1"/>
        <v>545</v>
      </c>
      <c r="F38" s="30" t="str">
        <f>VLOOKUP(E38,Tab!$A$2:$B$255,2,TRUE)</f>
        <v>Não</v>
      </c>
      <c r="G38" s="31">
        <f t="shared" si="2"/>
        <v>558</v>
      </c>
      <c r="H38" s="31">
        <f t="shared" si="3"/>
        <v>552</v>
      </c>
      <c r="I38" s="31">
        <f t="shared" si="4"/>
        <v>552</v>
      </c>
      <c r="J38" s="31">
        <f t="shared" si="5"/>
        <v>549</v>
      </c>
      <c r="K38" s="31">
        <f t="shared" si="6"/>
        <v>549</v>
      </c>
      <c r="L38" s="32">
        <f t="shared" si="7"/>
        <v>2760</v>
      </c>
      <c r="M38" s="33">
        <f t="shared" si="8"/>
        <v>552</v>
      </c>
      <c r="N38" s="34"/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545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547</v>
      </c>
      <c r="AZ38" s="35">
        <v>0</v>
      </c>
      <c r="BA38" s="35">
        <v>0</v>
      </c>
      <c r="BB38" s="35">
        <v>0</v>
      </c>
      <c r="BC38" s="35">
        <v>552</v>
      </c>
      <c r="BD38" s="35">
        <v>0</v>
      </c>
      <c r="BE38" s="35">
        <v>0</v>
      </c>
      <c r="BF38" s="35">
        <v>0</v>
      </c>
      <c r="BG38" s="35">
        <v>548</v>
      </c>
      <c r="BH38" s="35">
        <v>0</v>
      </c>
      <c r="BI38" s="147">
        <v>0</v>
      </c>
      <c r="BJ38" s="144">
        <v>0</v>
      </c>
      <c r="BK38" s="35">
        <v>0</v>
      </c>
      <c r="BL38" s="35">
        <v>0</v>
      </c>
      <c r="BM38" s="35">
        <v>558</v>
      </c>
      <c r="BN38" s="35">
        <v>0</v>
      </c>
      <c r="BO38" s="35">
        <v>552</v>
      </c>
      <c r="BP38" s="35">
        <v>0</v>
      </c>
      <c r="BQ38" s="35">
        <v>0</v>
      </c>
      <c r="BR38" s="35">
        <v>549</v>
      </c>
      <c r="BS38" s="35">
        <v>0</v>
      </c>
      <c r="BT38" s="35">
        <v>549</v>
      </c>
      <c r="BU38" s="35">
        <v>0</v>
      </c>
      <c r="BV38" s="35">
        <v>0</v>
      </c>
      <c r="BW38" s="35">
        <v>0</v>
      </c>
      <c r="BX38" s="35">
        <v>0</v>
      </c>
      <c r="BY38" s="35">
        <v>0</v>
      </c>
      <c r="BZ38" s="35">
        <v>0</v>
      </c>
      <c r="CA38" s="35">
        <v>0</v>
      </c>
      <c r="CB38" s="36">
        <v>543</v>
      </c>
    </row>
    <row r="39" spans="1:80" ht="14.1" customHeight="1" x14ac:dyDescent="0.25">
      <c r="A39" s="26">
        <f t="shared" si="0"/>
        <v>26</v>
      </c>
      <c r="B39" s="48" t="s">
        <v>78</v>
      </c>
      <c r="C39" s="38">
        <v>614</v>
      </c>
      <c r="D39" s="49" t="s">
        <v>30</v>
      </c>
      <c r="E39" s="30">
        <f t="shared" si="1"/>
        <v>556</v>
      </c>
      <c r="F39" s="30" t="str">
        <f>VLOOKUP(E39,Tab!$A$2:$B$255,2,TRUE)</f>
        <v>Não</v>
      </c>
      <c r="G39" s="31">
        <f t="shared" si="2"/>
        <v>556</v>
      </c>
      <c r="H39" s="31">
        <f t="shared" si="3"/>
        <v>556</v>
      </c>
      <c r="I39" s="31">
        <f t="shared" si="4"/>
        <v>554</v>
      </c>
      <c r="J39" s="31">
        <f t="shared" si="5"/>
        <v>546</v>
      </c>
      <c r="K39" s="31">
        <f t="shared" si="6"/>
        <v>543</v>
      </c>
      <c r="L39" s="32">
        <f t="shared" si="7"/>
        <v>2755</v>
      </c>
      <c r="M39" s="33">
        <f t="shared" si="8"/>
        <v>551</v>
      </c>
      <c r="N39" s="34"/>
      <c r="O39" s="35">
        <v>536</v>
      </c>
      <c r="P39" s="35">
        <v>0</v>
      </c>
      <c r="Q39" s="35">
        <v>0</v>
      </c>
      <c r="R39" s="35">
        <v>0</v>
      </c>
      <c r="S39" s="35">
        <v>546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556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532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537</v>
      </c>
      <c r="BG39" s="35">
        <v>0</v>
      </c>
      <c r="BH39" s="35">
        <v>0</v>
      </c>
      <c r="BI39" s="147">
        <v>543</v>
      </c>
      <c r="BJ39" s="144">
        <v>542</v>
      </c>
      <c r="BK39" s="35">
        <v>0</v>
      </c>
      <c r="BL39" s="35">
        <v>0</v>
      </c>
      <c r="BM39" s="35">
        <v>554</v>
      </c>
      <c r="BN39" s="35">
        <v>0</v>
      </c>
      <c r="BO39" s="35">
        <v>556</v>
      </c>
      <c r="BP39" s="35">
        <v>0</v>
      </c>
      <c r="BQ39" s="35">
        <v>0</v>
      </c>
      <c r="BR39" s="35">
        <v>0</v>
      </c>
      <c r="BS39" s="35">
        <v>0</v>
      </c>
      <c r="BT39" s="35">
        <v>0</v>
      </c>
      <c r="BU39" s="35">
        <v>0</v>
      </c>
      <c r="BV39" s="35">
        <v>0</v>
      </c>
      <c r="BW39" s="35">
        <v>0</v>
      </c>
      <c r="BX39" s="35">
        <v>0</v>
      </c>
      <c r="BY39" s="35">
        <v>0</v>
      </c>
      <c r="BZ39" s="35">
        <v>0</v>
      </c>
      <c r="CA39" s="35">
        <v>0</v>
      </c>
      <c r="CB39" s="36">
        <v>0</v>
      </c>
    </row>
    <row r="40" spans="1:80" ht="14.1" customHeight="1" x14ac:dyDescent="0.25">
      <c r="A40" s="26">
        <f t="shared" si="0"/>
        <v>27</v>
      </c>
      <c r="B40" s="44" t="s">
        <v>80</v>
      </c>
      <c r="C40" s="38">
        <v>13315</v>
      </c>
      <c r="D40" s="45" t="s">
        <v>81</v>
      </c>
      <c r="E40" s="30">
        <f t="shared" si="1"/>
        <v>548</v>
      </c>
      <c r="F40" s="30" t="str">
        <f>VLOOKUP(E40,Tab!$A$2:$B$255,2,TRUE)</f>
        <v>Não</v>
      </c>
      <c r="G40" s="31">
        <f t="shared" si="2"/>
        <v>554</v>
      </c>
      <c r="H40" s="31">
        <f t="shared" si="3"/>
        <v>550</v>
      </c>
      <c r="I40" s="31">
        <f t="shared" si="4"/>
        <v>549</v>
      </c>
      <c r="J40" s="31">
        <f t="shared" si="5"/>
        <v>549</v>
      </c>
      <c r="K40" s="31">
        <f t="shared" si="6"/>
        <v>548</v>
      </c>
      <c r="L40" s="32">
        <f t="shared" si="7"/>
        <v>2750</v>
      </c>
      <c r="M40" s="33">
        <f t="shared" si="8"/>
        <v>550</v>
      </c>
      <c r="N40" s="34"/>
      <c r="O40" s="35">
        <v>0</v>
      </c>
      <c r="P40" s="35">
        <v>0</v>
      </c>
      <c r="Q40" s="35">
        <v>529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540</v>
      </c>
      <c r="X40" s="35">
        <v>544</v>
      </c>
      <c r="Y40" s="35">
        <v>0</v>
      </c>
      <c r="Z40" s="35">
        <v>0</v>
      </c>
      <c r="AA40" s="35">
        <v>0</v>
      </c>
      <c r="AB40" s="35">
        <v>548</v>
      </c>
      <c r="AC40" s="35">
        <v>0</v>
      </c>
      <c r="AD40" s="35">
        <v>0</v>
      </c>
      <c r="AE40" s="35">
        <v>0</v>
      </c>
      <c r="AF40" s="35">
        <v>0</v>
      </c>
      <c r="AG40" s="35">
        <v>533</v>
      </c>
      <c r="AH40" s="35">
        <v>0</v>
      </c>
      <c r="AI40" s="35">
        <v>0</v>
      </c>
      <c r="AJ40" s="35">
        <v>546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543</v>
      </c>
      <c r="AS40" s="35">
        <v>0</v>
      </c>
      <c r="AT40" s="35">
        <v>540</v>
      </c>
      <c r="AU40" s="35">
        <v>0</v>
      </c>
      <c r="AV40" s="35">
        <v>538</v>
      </c>
      <c r="AW40" s="35">
        <v>0</v>
      </c>
      <c r="AX40" s="35">
        <v>0</v>
      </c>
      <c r="AY40" s="35">
        <v>543</v>
      </c>
      <c r="AZ40" s="35">
        <v>0</v>
      </c>
      <c r="BA40" s="35">
        <v>0</v>
      </c>
      <c r="BB40" s="35">
        <v>550</v>
      </c>
      <c r="BC40" s="35">
        <v>0</v>
      </c>
      <c r="BD40" s="35">
        <v>0</v>
      </c>
      <c r="BE40" s="35">
        <v>547</v>
      </c>
      <c r="BF40" s="35">
        <v>0</v>
      </c>
      <c r="BG40" s="35">
        <v>0</v>
      </c>
      <c r="BH40" s="35">
        <v>549</v>
      </c>
      <c r="BI40" s="147">
        <v>0</v>
      </c>
      <c r="BJ40" s="144">
        <v>0</v>
      </c>
      <c r="BK40" s="35">
        <v>538</v>
      </c>
      <c r="BL40" s="35">
        <v>0</v>
      </c>
      <c r="BM40" s="35">
        <v>549</v>
      </c>
      <c r="BN40" s="35">
        <v>542</v>
      </c>
      <c r="BO40" s="35">
        <v>0</v>
      </c>
      <c r="BP40" s="35">
        <v>0</v>
      </c>
      <c r="BQ40" s="35">
        <v>554</v>
      </c>
      <c r="BR40" s="35">
        <v>540</v>
      </c>
      <c r="BS40" s="35">
        <v>0</v>
      </c>
      <c r="BT40" s="35">
        <v>0</v>
      </c>
      <c r="BU40" s="35">
        <v>0</v>
      </c>
      <c r="BV40" s="35">
        <v>0</v>
      </c>
      <c r="BW40" s="35">
        <v>535</v>
      </c>
      <c r="BX40" s="35">
        <v>0</v>
      </c>
      <c r="BY40" s="35">
        <v>0</v>
      </c>
      <c r="BZ40" s="35">
        <v>537</v>
      </c>
      <c r="CA40" s="35">
        <v>0</v>
      </c>
      <c r="CB40" s="36">
        <v>0</v>
      </c>
    </row>
    <row r="41" spans="1:80" ht="14.1" customHeight="1" x14ac:dyDescent="0.25">
      <c r="A41" s="26">
        <f t="shared" si="0"/>
        <v>28</v>
      </c>
      <c r="B41" s="44" t="s">
        <v>71</v>
      </c>
      <c r="C41" s="38">
        <v>13852</v>
      </c>
      <c r="D41" s="45" t="s">
        <v>70</v>
      </c>
      <c r="E41" s="30">
        <f t="shared" si="1"/>
        <v>532</v>
      </c>
      <c r="F41" s="30" t="str">
        <f>VLOOKUP(E41,Tab!$A$2:$B$255,2,TRUE)</f>
        <v>Não</v>
      </c>
      <c r="G41" s="31">
        <f t="shared" si="2"/>
        <v>556</v>
      </c>
      <c r="H41" s="31">
        <f t="shared" si="3"/>
        <v>553</v>
      </c>
      <c r="I41" s="31">
        <f t="shared" si="4"/>
        <v>547</v>
      </c>
      <c r="J41" s="31">
        <f t="shared" si="5"/>
        <v>547</v>
      </c>
      <c r="K41" s="31">
        <f t="shared" si="6"/>
        <v>545</v>
      </c>
      <c r="L41" s="32">
        <f t="shared" si="7"/>
        <v>2748</v>
      </c>
      <c r="M41" s="33">
        <f t="shared" si="8"/>
        <v>549.6</v>
      </c>
      <c r="N41" s="34"/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532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516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0</v>
      </c>
      <c r="AT41" s="35">
        <v>0</v>
      </c>
      <c r="AU41" s="35">
        <v>521</v>
      </c>
      <c r="AV41" s="35">
        <v>0</v>
      </c>
      <c r="AW41" s="35">
        <v>0</v>
      </c>
      <c r="AX41" s="35">
        <v>542</v>
      </c>
      <c r="AY41" s="35">
        <v>547</v>
      </c>
      <c r="AZ41" s="35">
        <v>0</v>
      </c>
      <c r="BA41" s="35">
        <v>0</v>
      </c>
      <c r="BB41" s="35">
        <v>0</v>
      </c>
      <c r="BC41" s="35">
        <v>530</v>
      </c>
      <c r="BD41" s="35">
        <v>0</v>
      </c>
      <c r="BE41" s="35">
        <v>0</v>
      </c>
      <c r="BF41" s="35">
        <v>0</v>
      </c>
      <c r="BG41" s="35">
        <v>556</v>
      </c>
      <c r="BH41" s="35">
        <v>0</v>
      </c>
      <c r="BI41" s="147">
        <v>0</v>
      </c>
      <c r="BJ41" s="144">
        <v>0</v>
      </c>
      <c r="BK41" s="35">
        <v>0</v>
      </c>
      <c r="BL41" s="35">
        <v>0</v>
      </c>
      <c r="BM41" s="35">
        <v>530</v>
      </c>
      <c r="BN41" s="35">
        <v>0</v>
      </c>
      <c r="BO41" s="35">
        <v>540</v>
      </c>
      <c r="BP41" s="35">
        <v>0</v>
      </c>
      <c r="BQ41" s="35">
        <v>0</v>
      </c>
      <c r="BR41" s="35">
        <v>0</v>
      </c>
      <c r="BS41" s="35">
        <v>0</v>
      </c>
      <c r="BT41" s="35">
        <v>545</v>
      </c>
      <c r="BU41" s="35">
        <v>0</v>
      </c>
      <c r="BV41" s="35">
        <v>0</v>
      </c>
      <c r="BW41" s="35">
        <v>0</v>
      </c>
      <c r="BX41" s="35">
        <v>0</v>
      </c>
      <c r="BY41" s="35">
        <v>553</v>
      </c>
      <c r="BZ41" s="35">
        <v>0</v>
      </c>
      <c r="CA41" s="35">
        <v>0</v>
      </c>
      <c r="CB41" s="36">
        <v>547</v>
      </c>
    </row>
    <row r="42" spans="1:80" ht="14.1" customHeight="1" x14ac:dyDescent="0.25">
      <c r="A42" s="26">
        <f t="shared" si="0"/>
        <v>29</v>
      </c>
      <c r="B42" s="40" t="s">
        <v>76</v>
      </c>
      <c r="C42" s="28">
        <v>2090</v>
      </c>
      <c r="D42" s="29" t="s">
        <v>77</v>
      </c>
      <c r="E42" s="30">
        <f t="shared" si="1"/>
        <v>555</v>
      </c>
      <c r="F42" s="30" t="str">
        <f>VLOOKUP(E42,Tab!$A$2:$B$255,2,TRUE)</f>
        <v>Não</v>
      </c>
      <c r="G42" s="31">
        <f t="shared" si="2"/>
        <v>555</v>
      </c>
      <c r="H42" s="31">
        <f t="shared" si="3"/>
        <v>553</v>
      </c>
      <c r="I42" s="31">
        <f t="shared" si="4"/>
        <v>551</v>
      </c>
      <c r="J42" s="31">
        <f t="shared" si="5"/>
        <v>545</v>
      </c>
      <c r="K42" s="31">
        <f t="shared" si="6"/>
        <v>538</v>
      </c>
      <c r="L42" s="32">
        <f t="shared" si="7"/>
        <v>2742</v>
      </c>
      <c r="M42" s="33">
        <f t="shared" si="8"/>
        <v>548.4</v>
      </c>
      <c r="N42" s="34"/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555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0</v>
      </c>
      <c r="AU42" s="35">
        <v>551</v>
      </c>
      <c r="AV42" s="35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529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147">
        <v>0</v>
      </c>
      <c r="BJ42" s="144">
        <v>0</v>
      </c>
      <c r="BK42" s="35">
        <v>0</v>
      </c>
      <c r="BL42" s="35">
        <v>0</v>
      </c>
      <c r="BM42" s="35">
        <v>534</v>
      </c>
      <c r="BN42" s="35">
        <v>0</v>
      </c>
      <c r="BO42" s="35">
        <v>0</v>
      </c>
      <c r="BP42" s="35">
        <v>0</v>
      </c>
      <c r="BQ42" s="35">
        <v>0</v>
      </c>
      <c r="BR42" s="35">
        <v>0</v>
      </c>
      <c r="BS42" s="35">
        <v>0</v>
      </c>
      <c r="BT42" s="35">
        <v>538</v>
      </c>
      <c r="BU42" s="35">
        <v>0</v>
      </c>
      <c r="BV42" s="35">
        <v>0</v>
      </c>
      <c r="BW42" s="35">
        <v>0</v>
      </c>
      <c r="BX42" s="35">
        <v>0</v>
      </c>
      <c r="BY42" s="35">
        <v>553</v>
      </c>
      <c r="BZ42" s="35">
        <v>0</v>
      </c>
      <c r="CA42" s="35">
        <v>0</v>
      </c>
      <c r="CB42" s="36">
        <v>545</v>
      </c>
    </row>
    <row r="43" spans="1:80" ht="14.1" customHeight="1" x14ac:dyDescent="0.25">
      <c r="A43" s="26">
        <f t="shared" si="0"/>
        <v>30</v>
      </c>
      <c r="B43" s="44" t="s">
        <v>103</v>
      </c>
      <c r="C43" s="38">
        <v>12238</v>
      </c>
      <c r="D43" s="45" t="s">
        <v>59</v>
      </c>
      <c r="E43" s="30">
        <f t="shared" si="1"/>
        <v>0</v>
      </c>
      <c r="F43" s="30" t="e">
        <f>VLOOKUP(E43,Tab!$A$2:$B$255,2,TRUE)</f>
        <v>#N/A</v>
      </c>
      <c r="G43" s="31">
        <f t="shared" si="2"/>
        <v>565</v>
      </c>
      <c r="H43" s="31">
        <f t="shared" si="3"/>
        <v>548</v>
      </c>
      <c r="I43" s="31">
        <f t="shared" si="4"/>
        <v>547</v>
      </c>
      <c r="J43" s="31">
        <f t="shared" si="5"/>
        <v>541</v>
      </c>
      <c r="K43" s="31">
        <f t="shared" si="6"/>
        <v>540</v>
      </c>
      <c r="L43" s="32">
        <f t="shared" si="7"/>
        <v>2741</v>
      </c>
      <c r="M43" s="33">
        <f t="shared" si="8"/>
        <v>548.20000000000005</v>
      </c>
      <c r="N43" s="34"/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547</v>
      </c>
      <c r="BD43" s="35">
        <v>0</v>
      </c>
      <c r="BE43" s="35">
        <v>0</v>
      </c>
      <c r="BF43" s="35">
        <v>0</v>
      </c>
      <c r="BG43" s="35">
        <v>541</v>
      </c>
      <c r="BH43" s="35">
        <v>0</v>
      </c>
      <c r="BI43" s="147">
        <v>0</v>
      </c>
      <c r="BJ43" s="144">
        <v>0</v>
      </c>
      <c r="BK43" s="35">
        <v>0</v>
      </c>
      <c r="BL43" s="35">
        <v>0</v>
      </c>
      <c r="BM43" s="35">
        <v>565</v>
      </c>
      <c r="BN43" s="35">
        <v>0</v>
      </c>
      <c r="BO43" s="35">
        <v>533</v>
      </c>
      <c r="BP43" s="35">
        <v>0</v>
      </c>
      <c r="BQ43" s="35">
        <v>0</v>
      </c>
      <c r="BR43" s="35">
        <v>524</v>
      </c>
      <c r="BS43" s="35">
        <v>0</v>
      </c>
      <c r="BT43" s="35">
        <v>548</v>
      </c>
      <c r="BU43" s="35">
        <v>540</v>
      </c>
      <c r="BV43" s="35">
        <v>0</v>
      </c>
      <c r="BW43" s="35">
        <v>0</v>
      </c>
      <c r="BX43" s="35">
        <v>0</v>
      </c>
      <c r="BY43" s="35">
        <v>0</v>
      </c>
      <c r="BZ43" s="35">
        <v>0</v>
      </c>
      <c r="CA43" s="35">
        <v>0</v>
      </c>
      <c r="CB43" s="36">
        <v>536</v>
      </c>
    </row>
    <row r="44" spans="1:80" ht="14.1" customHeight="1" x14ac:dyDescent="0.25">
      <c r="A44" s="26">
        <f t="shared" si="0"/>
        <v>31</v>
      </c>
      <c r="B44" s="48" t="s">
        <v>55</v>
      </c>
      <c r="C44" s="38">
        <v>12652</v>
      </c>
      <c r="D44" s="49" t="s">
        <v>56</v>
      </c>
      <c r="E44" s="30">
        <f t="shared" si="1"/>
        <v>544</v>
      </c>
      <c r="F44" s="30" t="str">
        <f>VLOOKUP(E44,Tab!$A$2:$B$255,2,TRUE)</f>
        <v>Não</v>
      </c>
      <c r="G44" s="31">
        <f t="shared" si="2"/>
        <v>549</v>
      </c>
      <c r="H44" s="31">
        <f t="shared" si="3"/>
        <v>549</v>
      </c>
      <c r="I44" s="31">
        <f t="shared" si="4"/>
        <v>548</v>
      </c>
      <c r="J44" s="31">
        <f t="shared" si="5"/>
        <v>548</v>
      </c>
      <c r="K44" s="31">
        <f t="shared" si="6"/>
        <v>544</v>
      </c>
      <c r="L44" s="32">
        <f t="shared" si="7"/>
        <v>2738</v>
      </c>
      <c r="M44" s="33">
        <f t="shared" si="8"/>
        <v>547.6</v>
      </c>
      <c r="N44" s="34"/>
      <c r="O44" s="35">
        <v>0</v>
      </c>
      <c r="P44" s="35">
        <v>0</v>
      </c>
      <c r="Q44" s="35">
        <v>544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537</v>
      </c>
      <c r="Y44" s="35">
        <v>0</v>
      </c>
      <c r="Z44" s="35">
        <v>0</v>
      </c>
      <c r="AA44" s="35">
        <v>0</v>
      </c>
      <c r="AB44" s="35">
        <v>537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532</v>
      </c>
      <c r="AN44" s="35">
        <v>0</v>
      </c>
      <c r="AO44" s="35">
        <v>0</v>
      </c>
      <c r="AP44" s="35">
        <v>539</v>
      </c>
      <c r="AQ44" s="35">
        <v>0</v>
      </c>
      <c r="AR44" s="35">
        <v>540</v>
      </c>
      <c r="AS44" s="35">
        <v>0</v>
      </c>
      <c r="AT44" s="35">
        <v>541</v>
      </c>
      <c r="AU44" s="35">
        <v>0</v>
      </c>
      <c r="AV44" s="35">
        <v>549</v>
      </c>
      <c r="AW44" s="35">
        <v>0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541</v>
      </c>
      <c r="BI44" s="147">
        <v>0</v>
      </c>
      <c r="BJ44" s="144">
        <v>0</v>
      </c>
      <c r="BK44" s="35">
        <v>548</v>
      </c>
      <c r="BL44" s="35">
        <v>0</v>
      </c>
      <c r="BM44" s="35">
        <v>523</v>
      </c>
      <c r="BN44" s="35">
        <v>524</v>
      </c>
      <c r="BO44" s="35">
        <v>0</v>
      </c>
      <c r="BP44" s="35">
        <v>0</v>
      </c>
      <c r="BQ44" s="35">
        <v>549</v>
      </c>
      <c r="BR44" s="35">
        <v>0</v>
      </c>
      <c r="BS44" s="35">
        <v>0</v>
      </c>
      <c r="BT44" s="35">
        <v>0</v>
      </c>
      <c r="BU44" s="35">
        <v>0</v>
      </c>
      <c r="BV44" s="35">
        <v>0</v>
      </c>
      <c r="BW44" s="35">
        <v>540</v>
      </c>
      <c r="BX44" s="35">
        <v>0</v>
      </c>
      <c r="BY44" s="35">
        <v>0</v>
      </c>
      <c r="BZ44" s="35">
        <v>548</v>
      </c>
      <c r="CA44" s="35">
        <v>0</v>
      </c>
      <c r="CB44" s="36">
        <v>0</v>
      </c>
    </row>
    <row r="45" spans="1:80" ht="14.1" customHeight="1" x14ac:dyDescent="0.25">
      <c r="A45" s="26">
        <f t="shared" si="0"/>
        <v>32</v>
      </c>
      <c r="B45" s="46" t="s">
        <v>150</v>
      </c>
      <c r="C45" s="38">
        <v>14112</v>
      </c>
      <c r="D45" s="43" t="s">
        <v>88</v>
      </c>
      <c r="E45" s="30">
        <f t="shared" si="1"/>
        <v>554</v>
      </c>
      <c r="F45" s="30" t="str">
        <f>VLOOKUP(E45,Tab!$A$2:$B$255,2,TRUE)</f>
        <v>Não</v>
      </c>
      <c r="G45" s="31">
        <f t="shared" si="2"/>
        <v>554</v>
      </c>
      <c r="H45" s="31">
        <f t="shared" si="3"/>
        <v>548</v>
      </c>
      <c r="I45" s="31">
        <f t="shared" si="4"/>
        <v>548</v>
      </c>
      <c r="J45" s="31">
        <f t="shared" si="5"/>
        <v>543</v>
      </c>
      <c r="K45" s="31">
        <f t="shared" si="6"/>
        <v>542</v>
      </c>
      <c r="L45" s="32">
        <f t="shared" si="7"/>
        <v>2735</v>
      </c>
      <c r="M45" s="33">
        <f t="shared" si="8"/>
        <v>547</v>
      </c>
      <c r="N45" s="34"/>
      <c r="O45" s="35">
        <v>0</v>
      </c>
      <c r="P45" s="35">
        <v>0</v>
      </c>
      <c r="Q45" s="35">
        <v>543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548</v>
      </c>
      <c r="Y45" s="35">
        <v>0</v>
      </c>
      <c r="Z45" s="35">
        <v>0</v>
      </c>
      <c r="AA45" s="35">
        <v>0</v>
      </c>
      <c r="AB45" s="35">
        <v>540</v>
      </c>
      <c r="AC45" s="35">
        <v>0</v>
      </c>
      <c r="AD45" s="35">
        <v>0</v>
      </c>
      <c r="AE45" s="35">
        <v>554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548</v>
      </c>
      <c r="AN45" s="35">
        <v>0</v>
      </c>
      <c r="AO45" s="35">
        <v>0</v>
      </c>
      <c r="AP45" s="35">
        <v>0</v>
      </c>
      <c r="AQ45" s="35">
        <v>0</v>
      </c>
      <c r="AR45" s="35">
        <v>538</v>
      </c>
      <c r="AS45" s="35">
        <v>0</v>
      </c>
      <c r="AT45" s="35">
        <v>542</v>
      </c>
      <c r="AU45" s="35">
        <v>0</v>
      </c>
      <c r="AV45" s="35">
        <v>0</v>
      </c>
      <c r="AW45" s="35">
        <v>0</v>
      </c>
      <c r="AX45" s="35">
        <v>0</v>
      </c>
      <c r="AY45" s="35">
        <v>0</v>
      </c>
      <c r="AZ45" s="35">
        <v>0</v>
      </c>
      <c r="BA45" s="35">
        <v>0</v>
      </c>
      <c r="BB45" s="35">
        <v>0</v>
      </c>
      <c r="BC45" s="35">
        <v>0</v>
      </c>
      <c r="BD45" s="35">
        <v>0</v>
      </c>
      <c r="BE45" s="35">
        <v>532</v>
      </c>
      <c r="BF45" s="35">
        <v>0</v>
      </c>
      <c r="BG45" s="35">
        <v>0</v>
      </c>
      <c r="BH45" s="35">
        <v>0</v>
      </c>
      <c r="BI45" s="147">
        <v>0</v>
      </c>
      <c r="BJ45" s="144">
        <v>0</v>
      </c>
      <c r="BK45" s="35">
        <v>0</v>
      </c>
      <c r="BL45" s="35">
        <v>0</v>
      </c>
      <c r="BM45" s="35">
        <v>0</v>
      </c>
      <c r="BN45" s="35">
        <v>528</v>
      </c>
      <c r="BO45" s="35">
        <v>0</v>
      </c>
      <c r="BP45" s="35">
        <v>0</v>
      </c>
      <c r="BQ45" s="35">
        <v>0</v>
      </c>
      <c r="BR45" s="35">
        <v>0</v>
      </c>
      <c r="BS45" s="35">
        <v>0</v>
      </c>
      <c r="BT45" s="35">
        <v>0</v>
      </c>
      <c r="BU45" s="35">
        <v>0</v>
      </c>
      <c r="BV45" s="35">
        <v>0</v>
      </c>
      <c r="BW45" s="35">
        <v>534</v>
      </c>
      <c r="BX45" s="35">
        <v>0</v>
      </c>
      <c r="BY45" s="35">
        <v>0</v>
      </c>
      <c r="BZ45" s="35">
        <v>533</v>
      </c>
      <c r="CA45" s="35">
        <v>0</v>
      </c>
      <c r="CB45" s="36">
        <v>0</v>
      </c>
    </row>
    <row r="46" spans="1:80" ht="14.1" customHeight="1" x14ac:dyDescent="0.25">
      <c r="A46" s="26">
        <f t="shared" si="0"/>
        <v>33</v>
      </c>
      <c r="B46" s="46" t="s">
        <v>224</v>
      </c>
      <c r="C46" s="38">
        <v>13684</v>
      </c>
      <c r="D46" s="43" t="s">
        <v>77</v>
      </c>
      <c r="E46" s="30">
        <f t="shared" si="1"/>
        <v>527</v>
      </c>
      <c r="F46" s="30" t="str">
        <f>VLOOKUP(E46,Tab!$A$2:$B$255,2,TRUE)</f>
        <v>Não</v>
      </c>
      <c r="G46" s="31">
        <f t="shared" si="2"/>
        <v>554</v>
      </c>
      <c r="H46" s="31">
        <f t="shared" si="3"/>
        <v>548</v>
      </c>
      <c r="I46" s="31">
        <f t="shared" si="4"/>
        <v>547</v>
      </c>
      <c r="J46" s="31">
        <f t="shared" si="5"/>
        <v>542</v>
      </c>
      <c r="K46" s="31">
        <f t="shared" si="6"/>
        <v>542</v>
      </c>
      <c r="L46" s="32">
        <f t="shared" si="7"/>
        <v>2733</v>
      </c>
      <c r="M46" s="33">
        <f t="shared" si="8"/>
        <v>546.6</v>
      </c>
      <c r="N46" s="34"/>
      <c r="O46" s="35">
        <v>0</v>
      </c>
      <c r="P46" s="35">
        <v>0</v>
      </c>
      <c r="Q46" s="35">
        <v>0</v>
      </c>
      <c r="R46" s="35">
        <v>527</v>
      </c>
      <c r="S46" s="35">
        <v>0</v>
      </c>
      <c r="T46" s="35">
        <v>0</v>
      </c>
      <c r="U46" s="35">
        <v>0</v>
      </c>
      <c r="V46" s="35">
        <v>0</v>
      </c>
      <c r="W46" s="35">
        <v>518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542</v>
      </c>
      <c r="AT46" s="35">
        <v>0</v>
      </c>
      <c r="AU46" s="35">
        <v>0</v>
      </c>
      <c r="AV46" s="35">
        <v>0</v>
      </c>
      <c r="AW46" s="35">
        <v>0</v>
      </c>
      <c r="AX46" s="35">
        <v>528</v>
      </c>
      <c r="AY46" s="35">
        <v>0</v>
      </c>
      <c r="AZ46" s="35">
        <v>0</v>
      </c>
      <c r="BA46" s="35">
        <v>548</v>
      </c>
      <c r="BB46" s="35">
        <v>0</v>
      </c>
      <c r="BC46" s="35">
        <v>547</v>
      </c>
      <c r="BD46" s="35">
        <v>0</v>
      </c>
      <c r="BE46" s="35">
        <v>0</v>
      </c>
      <c r="BF46" s="35">
        <v>0</v>
      </c>
      <c r="BG46" s="35">
        <v>542</v>
      </c>
      <c r="BH46" s="35">
        <v>0</v>
      </c>
      <c r="BI46" s="147">
        <v>0</v>
      </c>
      <c r="BJ46" s="144">
        <v>0</v>
      </c>
      <c r="BK46" s="35">
        <v>0</v>
      </c>
      <c r="BL46" s="35">
        <v>0</v>
      </c>
      <c r="BM46" s="35">
        <v>554</v>
      </c>
      <c r="BN46" s="35">
        <v>0</v>
      </c>
      <c r="BO46" s="35">
        <v>0</v>
      </c>
      <c r="BP46" s="35">
        <v>0</v>
      </c>
      <c r="BQ46" s="35">
        <v>0</v>
      </c>
      <c r="BR46" s="35">
        <v>0</v>
      </c>
      <c r="BS46" s="35">
        <v>0</v>
      </c>
      <c r="BT46" s="35">
        <v>519</v>
      </c>
      <c r="BU46" s="35">
        <v>0</v>
      </c>
      <c r="BV46" s="35">
        <v>0</v>
      </c>
      <c r="BW46" s="35">
        <v>0</v>
      </c>
      <c r="BX46" s="35">
        <v>0</v>
      </c>
      <c r="BY46" s="35">
        <v>0</v>
      </c>
      <c r="BZ46" s="35">
        <v>0</v>
      </c>
      <c r="CA46" s="35">
        <v>0</v>
      </c>
      <c r="CB46" s="36">
        <v>0</v>
      </c>
    </row>
    <row r="47" spans="1:80" ht="14.1" customHeight="1" x14ac:dyDescent="0.25">
      <c r="A47" s="26">
        <f t="shared" si="0"/>
        <v>34</v>
      </c>
      <c r="B47" s="48" t="s">
        <v>142</v>
      </c>
      <c r="C47" s="38">
        <v>3617</v>
      </c>
      <c r="D47" s="49" t="s">
        <v>143</v>
      </c>
      <c r="E47" s="30">
        <f t="shared" si="1"/>
        <v>553</v>
      </c>
      <c r="F47" s="30" t="str">
        <f>VLOOKUP(E47,Tab!$A$2:$B$255,2,TRUE)</f>
        <v>Não</v>
      </c>
      <c r="G47" s="31">
        <f t="shared" si="2"/>
        <v>553</v>
      </c>
      <c r="H47" s="31">
        <f t="shared" si="3"/>
        <v>548</v>
      </c>
      <c r="I47" s="31">
        <f t="shared" si="4"/>
        <v>546</v>
      </c>
      <c r="J47" s="31">
        <f t="shared" si="5"/>
        <v>543</v>
      </c>
      <c r="K47" s="31">
        <f t="shared" si="6"/>
        <v>538</v>
      </c>
      <c r="L47" s="32">
        <f t="shared" si="7"/>
        <v>2728</v>
      </c>
      <c r="M47" s="33">
        <f t="shared" si="8"/>
        <v>545.6</v>
      </c>
      <c r="N47" s="34"/>
      <c r="O47" s="35">
        <v>0</v>
      </c>
      <c r="P47" s="35">
        <v>0</v>
      </c>
      <c r="Q47" s="35">
        <v>553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538</v>
      </c>
      <c r="AN47" s="35">
        <v>0</v>
      </c>
      <c r="AO47" s="35">
        <v>0</v>
      </c>
      <c r="AP47" s="35">
        <v>0</v>
      </c>
      <c r="AQ47" s="35">
        <v>0</v>
      </c>
      <c r="AR47" s="35">
        <v>548</v>
      </c>
      <c r="AS47" s="35">
        <v>0</v>
      </c>
      <c r="AT47" s="35">
        <v>0</v>
      </c>
      <c r="AU47" s="35">
        <v>0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35">
        <v>546</v>
      </c>
      <c r="BF47" s="35">
        <v>0</v>
      </c>
      <c r="BG47" s="35">
        <v>0</v>
      </c>
      <c r="BH47" s="35">
        <v>0</v>
      </c>
      <c r="BI47" s="147">
        <v>0</v>
      </c>
      <c r="BJ47" s="144">
        <v>0</v>
      </c>
      <c r="BK47" s="35">
        <v>0</v>
      </c>
      <c r="BL47" s="35">
        <v>0</v>
      </c>
      <c r="BM47" s="35">
        <v>0</v>
      </c>
      <c r="BN47" s="35">
        <v>0</v>
      </c>
      <c r="BO47" s="35">
        <v>0</v>
      </c>
      <c r="BP47" s="35">
        <v>0</v>
      </c>
      <c r="BQ47" s="35">
        <v>538</v>
      </c>
      <c r="BR47" s="35">
        <v>543</v>
      </c>
      <c r="BS47" s="35">
        <v>0</v>
      </c>
      <c r="BT47" s="35">
        <v>0</v>
      </c>
      <c r="BU47" s="35">
        <v>0</v>
      </c>
      <c r="BV47" s="35">
        <v>0</v>
      </c>
      <c r="BW47" s="35">
        <v>0</v>
      </c>
      <c r="BX47" s="35">
        <v>0</v>
      </c>
      <c r="BY47" s="35">
        <v>0</v>
      </c>
      <c r="BZ47" s="35">
        <v>0</v>
      </c>
      <c r="CA47" s="35">
        <v>0</v>
      </c>
      <c r="CB47" s="36">
        <v>0</v>
      </c>
    </row>
    <row r="48" spans="1:80" ht="14.1" customHeight="1" x14ac:dyDescent="0.25">
      <c r="A48" s="26">
        <f t="shared" si="0"/>
        <v>35</v>
      </c>
      <c r="B48" s="44" t="s">
        <v>435</v>
      </c>
      <c r="C48" s="38">
        <v>13505</v>
      </c>
      <c r="D48" s="45" t="s">
        <v>33</v>
      </c>
      <c r="E48" s="30">
        <f t="shared" si="1"/>
        <v>531</v>
      </c>
      <c r="F48" s="30" t="str">
        <f>VLOOKUP(E48,Tab!$A$2:$B$255,2,TRUE)</f>
        <v>Não</v>
      </c>
      <c r="G48" s="31">
        <f t="shared" si="2"/>
        <v>548</v>
      </c>
      <c r="H48" s="31">
        <f t="shared" si="3"/>
        <v>546</v>
      </c>
      <c r="I48" s="31">
        <f t="shared" si="4"/>
        <v>545</v>
      </c>
      <c r="J48" s="31">
        <f t="shared" si="5"/>
        <v>545</v>
      </c>
      <c r="K48" s="31">
        <f t="shared" si="6"/>
        <v>542</v>
      </c>
      <c r="L48" s="32">
        <f t="shared" si="7"/>
        <v>2726</v>
      </c>
      <c r="M48" s="33">
        <f t="shared" si="8"/>
        <v>545.20000000000005</v>
      </c>
      <c r="N48" s="34"/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531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>
        <v>0</v>
      </c>
      <c r="AS48" s="35">
        <v>542</v>
      </c>
      <c r="AT48" s="35">
        <v>0</v>
      </c>
      <c r="AU48" s="35">
        <v>536</v>
      </c>
      <c r="AV48" s="35">
        <v>0</v>
      </c>
      <c r="AW48" s="35">
        <v>0</v>
      </c>
      <c r="AX48" s="35">
        <v>535</v>
      </c>
      <c r="AY48" s="35">
        <v>0</v>
      </c>
      <c r="AZ48" s="35">
        <v>0</v>
      </c>
      <c r="BA48" s="35">
        <v>548</v>
      </c>
      <c r="BB48" s="35">
        <v>0</v>
      </c>
      <c r="BC48" s="35">
        <v>545</v>
      </c>
      <c r="BD48" s="35">
        <v>0</v>
      </c>
      <c r="BE48" s="35">
        <v>0</v>
      </c>
      <c r="BF48" s="35">
        <v>0</v>
      </c>
      <c r="BG48" s="35">
        <v>538</v>
      </c>
      <c r="BH48" s="35">
        <v>0</v>
      </c>
      <c r="BI48" s="147">
        <v>0</v>
      </c>
      <c r="BJ48" s="144">
        <v>0</v>
      </c>
      <c r="BK48" s="35">
        <v>0</v>
      </c>
      <c r="BL48" s="35">
        <v>0</v>
      </c>
      <c r="BM48" s="35">
        <v>539</v>
      </c>
      <c r="BN48" s="35">
        <v>0</v>
      </c>
      <c r="BO48" s="35">
        <v>546</v>
      </c>
      <c r="BP48" s="35">
        <v>0</v>
      </c>
      <c r="BQ48" s="35">
        <v>0</v>
      </c>
      <c r="BR48" s="35">
        <v>537</v>
      </c>
      <c r="BS48" s="35">
        <v>0</v>
      </c>
      <c r="BT48" s="35">
        <v>545</v>
      </c>
      <c r="BU48" s="35">
        <v>0</v>
      </c>
      <c r="BV48" s="35">
        <v>0</v>
      </c>
      <c r="BW48" s="35">
        <v>0</v>
      </c>
      <c r="BX48" s="35">
        <v>0</v>
      </c>
      <c r="BY48" s="35">
        <v>0</v>
      </c>
      <c r="BZ48" s="35">
        <v>0</v>
      </c>
      <c r="CA48" s="35">
        <v>0</v>
      </c>
      <c r="CB48" s="36">
        <v>0</v>
      </c>
    </row>
    <row r="49" spans="1:80" ht="14.1" customHeight="1" x14ac:dyDescent="0.25">
      <c r="A49" s="26">
        <f t="shared" si="0"/>
        <v>36</v>
      </c>
      <c r="B49" s="44" t="s">
        <v>100</v>
      </c>
      <c r="C49" s="38">
        <v>12376</v>
      </c>
      <c r="D49" s="45" t="s">
        <v>101</v>
      </c>
      <c r="E49" s="30">
        <f t="shared" si="1"/>
        <v>545</v>
      </c>
      <c r="F49" s="30" t="str">
        <f>VLOOKUP(E49,Tab!$A$2:$B$255,2,TRUE)</f>
        <v>Não</v>
      </c>
      <c r="G49" s="31">
        <f t="shared" si="2"/>
        <v>548</v>
      </c>
      <c r="H49" s="31">
        <f t="shared" si="3"/>
        <v>545</v>
      </c>
      <c r="I49" s="31">
        <f t="shared" si="4"/>
        <v>544</v>
      </c>
      <c r="J49" s="31">
        <f t="shared" si="5"/>
        <v>544</v>
      </c>
      <c r="K49" s="31">
        <f t="shared" si="6"/>
        <v>543</v>
      </c>
      <c r="L49" s="32">
        <f t="shared" si="7"/>
        <v>2724</v>
      </c>
      <c r="M49" s="33">
        <f t="shared" si="8"/>
        <v>544.79999999999995</v>
      </c>
      <c r="N49" s="34"/>
      <c r="O49" s="35">
        <v>0</v>
      </c>
      <c r="P49" s="35">
        <v>0</v>
      </c>
      <c r="Q49" s="35">
        <v>0</v>
      </c>
      <c r="R49" s="35">
        <v>545</v>
      </c>
      <c r="S49" s="35">
        <v>0</v>
      </c>
      <c r="T49" s="35">
        <v>0</v>
      </c>
      <c r="U49" s="35">
        <v>0</v>
      </c>
      <c r="V49" s="35">
        <v>0</v>
      </c>
      <c r="W49" s="35">
        <v>526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544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543</v>
      </c>
      <c r="AT49" s="35">
        <v>0</v>
      </c>
      <c r="AU49" s="35">
        <v>535</v>
      </c>
      <c r="AV49" s="35">
        <v>0</v>
      </c>
      <c r="AW49" s="35">
        <v>0</v>
      </c>
      <c r="AX49" s="35">
        <v>526</v>
      </c>
      <c r="AY49" s="35">
        <v>0</v>
      </c>
      <c r="AZ49" s="35">
        <v>0</v>
      </c>
      <c r="BA49" s="35">
        <v>540</v>
      </c>
      <c r="BB49" s="35">
        <v>0</v>
      </c>
      <c r="BC49" s="35">
        <v>539</v>
      </c>
      <c r="BD49" s="35">
        <v>0</v>
      </c>
      <c r="BE49" s="35">
        <v>0</v>
      </c>
      <c r="BF49" s="35">
        <v>0</v>
      </c>
      <c r="BG49" s="35">
        <v>531</v>
      </c>
      <c r="BH49" s="35">
        <v>0</v>
      </c>
      <c r="BI49" s="147">
        <v>0</v>
      </c>
      <c r="BJ49" s="144">
        <v>0</v>
      </c>
      <c r="BK49" s="35">
        <v>0</v>
      </c>
      <c r="BL49" s="35">
        <v>0</v>
      </c>
      <c r="BM49" s="35">
        <v>544</v>
      </c>
      <c r="BN49" s="35">
        <v>0</v>
      </c>
      <c r="BO49" s="35">
        <v>548</v>
      </c>
      <c r="BP49" s="35">
        <v>0</v>
      </c>
      <c r="BQ49" s="35">
        <v>0</v>
      </c>
      <c r="BR49" s="35">
        <v>0</v>
      </c>
      <c r="BS49" s="35">
        <v>0</v>
      </c>
      <c r="BT49" s="35">
        <v>526</v>
      </c>
      <c r="BU49" s="35">
        <v>0</v>
      </c>
      <c r="BV49" s="35">
        <v>0</v>
      </c>
      <c r="BW49" s="35">
        <v>0</v>
      </c>
      <c r="BX49" s="35">
        <v>0</v>
      </c>
      <c r="BY49" s="35">
        <v>519</v>
      </c>
      <c r="BZ49" s="35">
        <v>0</v>
      </c>
      <c r="CA49" s="35">
        <v>0</v>
      </c>
      <c r="CB49" s="36">
        <v>534</v>
      </c>
    </row>
    <row r="50" spans="1:80" ht="14.1" customHeight="1" x14ac:dyDescent="0.25">
      <c r="A50" s="26">
        <f t="shared" si="0"/>
        <v>37</v>
      </c>
      <c r="B50" s="44" t="s">
        <v>98</v>
      </c>
      <c r="C50" s="38">
        <v>13162</v>
      </c>
      <c r="D50" s="39" t="s">
        <v>48</v>
      </c>
      <c r="E50" s="30">
        <f t="shared" si="1"/>
        <v>0</v>
      </c>
      <c r="F50" s="30" t="e">
        <f>VLOOKUP(E50,Tab!$A$2:$B$255,2,TRUE)</f>
        <v>#N/A</v>
      </c>
      <c r="G50" s="31">
        <f t="shared" si="2"/>
        <v>558</v>
      </c>
      <c r="H50" s="31">
        <f t="shared" si="3"/>
        <v>550</v>
      </c>
      <c r="I50" s="31">
        <f t="shared" si="4"/>
        <v>548</v>
      </c>
      <c r="J50" s="31">
        <f t="shared" si="5"/>
        <v>542</v>
      </c>
      <c r="K50" s="31">
        <f t="shared" si="6"/>
        <v>521</v>
      </c>
      <c r="L50" s="32">
        <f t="shared" si="7"/>
        <v>2719</v>
      </c>
      <c r="M50" s="33">
        <f t="shared" si="8"/>
        <v>543.79999999999995</v>
      </c>
      <c r="N50" s="34"/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542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147">
        <v>0</v>
      </c>
      <c r="BJ50" s="144">
        <v>0</v>
      </c>
      <c r="BK50" s="35">
        <v>0</v>
      </c>
      <c r="BL50" s="35">
        <v>0</v>
      </c>
      <c r="BM50" s="35">
        <v>548</v>
      </c>
      <c r="BN50" s="35">
        <v>0</v>
      </c>
      <c r="BO50" s="35">
        <v>0</v>
      </c>
      <c r="BP50" s="35">
        <v>0</v>
      </c>
      <c r="BQ50" s="35">
        <v>0</v>
      </c>
      <c r="BR50" s="35">
        <v>0</v>
      </c>
      <c r="BS50" s="35">
        <v>0</v>
      </c>
      <c r="BT50" s="35">
        <v>550</v>
      </c>
      <c r="BU50" s="35">
        <v>558</v>
      </c>
      <c r="BV50" s="35">
        <v>0</v>
      </c>
      <c r="BW50" s="35">
        <v>0</v>
      </c>
      <c r="BX50" s="35">
        <v>0</v>
      </c>
      <c r="BY50" s="35">
        <v>0</v>
      </c>
      <c r="BZ50" s="35">
        <v>0</v>
      </c>
      <c r="CA50" s="35">
        <v>0</v>
      </c>
      <c r="CB50" s="36">
        <v>521</v>
      </c>
    </row>
    <row r="51" spans="1:80" ht="14.1" customHeight="1" x14ac:dyDescent="0.25">
      <c r="A51" s="26">
        <f t="shared" si="0"/>
        <v>38</v>
      </c>
      <c r="B51" s="40" t="s">
        <v>89</v>
      </c>
      <c r="C51" s="28">
        <v>567</v>
      </c>
      <c r="D51" s="29" t="s">
        <v>33</v>
      </c>
      <c r="E51" s="30">
        <f t="shared" si="1"/>
        <v>531</v>
      </c>
      <c r="F51" s="30" t="str">
        <f>VLOOKUP(E51,Tab!$A$2:$B$255,2,TRUE)</f>
        <v>Não</v>
      </c>
      <c r="G51" s="31">
        <f t="shared" si="2"/>
        <v>550</v>
      </c>
      <c r="H51" s="31">
        <f t="shared" si="3"/>
        <v>541</v>
      </c>
      <c r="I51" s="31">
        <f t="shared" si="4"/>
        <v>540</v>
      </c>
      <c r="J51" s="31">
        <f t="shared" si="5"/>
        <v>538</v>
      </c>
      <c r="K51" s="31">
        <f t="shared" si="6"/>
        <v>534</v>
      </c>
      <c r="L51" s="32">
        <f t="shared" si="7"/>
        <v>2703</v>
      </c>
      <c r="M51" s="33">
        <f t="shared" si="8"/>
        <v>540.6</v>
      </c>
      <c r="N51" s="34"/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527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531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538</v>
      </c>
      <c r="AR51" s="35">
        <v>0</v>
      </c>
      <c r="AS51" s="35">
        <v>541</v>
      </c>
      <c r="AT51" s="35">
        <v>0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35">
        <v>0</v>
      </c>
      <c r="BF51" s="35">
        <v>0</v>
      </c>
      <c r="BG51" s="35">
        <v>534</v>
      </c>
      <c r="BH51" s="35">
        <v>0</v>
      </c>
      <c r="BI51" s="147">
        <v>0</v>
      </c>
      <c r="BJ51" s="144">
        <v>0</v>
      </c>
      <c r="BK51" s="35">
        <v>0</v>
      </c>
      <c r="BL51" s="35">
        <v>0</v>
      </c>
      <c r="BM51" s="35">
        <v>531</v>
      </c>
      <c r="BN51" s="35">
        <v>0</v>
      </c>
      <c r="BO51" s="35">
        <v>532</v>
      </c>
      <c r="BP51" s="35">
        <v>0</v>
      </c>
      <c r="BQ51" s="35">
        <v>0</v>
      </c>
      <c r="BR51" s="35">
        <v>550</v>
      </c>
      <c r="BS51" s="35">
        <v>0</v>
      </c>
      <c r="BT51" s="35">
        <v>530</v>
      </c>
      <c r="BU51" s="35">
        <v>540</v>
      </c>
      <c r="BV51" s="35">
        <v>0</v>
      </c>
      <c r="BW51" s="35">
        <v>0</v>
      </c>
      <c r="BX51" s="35">
        <v>0</v>
      </c>
      <c r="BY51" s="35">
        <v>530</v>
      </c>
      <c r="BZ51" s="35">
        <v>0</v>
      </c>
      <c r="CA51" s="35">
        <v>0</v>
      </c>
      <c r="CB51" s="36">
        <v>531</v>
      </c>
    </row>
    <row r="52" spans="1:80" ht="14.1" customHeight="1" x14ac:dyDescent="0.25">
      <c r="A52" s="26">
        <f t="shared" si="0"/>
        <v>39</v>
      </c>
      <c r="B52" s="40" t="s">
        <v>68</v>
      </c>
      <c r="C52" s="28">
        <v>537</v>
      </c>
      <c r="D52" s="29" t="s">
        <v>33</v>
      </c>
      <c r="E52" s="30">
        <f t="shared" si="1"/>
        <v>0</v>
      </c>
      <c r="F52" s="30" t="e">
        <f>VLOOKUP(E52,Tab!$A$2:$B$255,2,TRUE)</f>
        <v>#N/A</v>
      </c>
      <c r="G52" s="31">
        <f t="shared" si="2"/>
        <v>554</v>
      </c>
      <c r="H52" s="31">
        <f t="shared" si="3"/>
        <v>541</v>
      </c>
      <c r="I52" s="31">
        <f t="shared" si="4"/>
        <v>539</v>
      </c>
      <c r="J52" s="31">
        <f t="shared" si="5"/>
        <v>534</v>
      </c>
      <c r="K52" s="31">
        <f t="shared" si="6"/>
        <v>533</v>
      </c>
      <c r="L52" s="32">
        <f t="shared" si="7"/>
        <v>2701</v>
      </c>
      <c r="M52" s="33">
        <f t="shared" si="8"/>
        <v>540.20000000000005</v>
      </c>
      <c r="N52" s="34"/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147">
        <v>0</v>
      </c>
      <c r="BJ52" s="144">
        <v>0</v>
      </c>
      <c r="BK52" s="35">
        <v>0</v>
      </c>
      <c r="BL52" s="35">
        <v>0</v>
      </c>
      <c r="BM52" s="35">
        <v>541</v>
      </c>
      <c r="BN52" s="35">
        <v>0</v>
      </c>
      <c r="BO52" s="35">
        <v>539</v>
      </c>
      <c r="BP52" s="35">
        <v>0</v>
      </c>
      <c r="BQ52" s="35">
        <v>0</v>
      </c>
      <c r="BR52" s="35">
        <v>533</v>
      </c>
      <c r="BS52" s="35">
        <v>0</v>
      </c>
      <c r="BT52" s="35">
        <v>534</v>
      </c>
      <c r="BU52" s="35">
        <v>0</v>
      </c>
      <c r="BV52" s="35">
        <v>0</v>
      </c>
      <c r="BW52" s="35">
        <v>0</v>
      </c>
      <c r="BX52" s="35">
        <v>0</v>
      </c>
      <c r="BY52" s="35">
        <v>0</v>
      </c>
      <c r="BZ52" s="35">
        <v>0</v>
      </c>
      <c r="CA52" s="35">
        <v>0</v>
      </c>
      <c r="CB52" s="36">
        <v>554</v>
      </c>
    </row>
    <row r="53" spans="1:80" ht="14.1" customHeight="1" x14ac:dyDescent="0.25">
      <c r="A53" s="26">
        <f t="shared" si="0"/>
        <v>40</v>
      </c>
      <c r="B53" s="37" t="s">
        <v>470</v>
      </c>
      <c r="C53" s="38">
        <v>14432</v>
      </c>
      <c r="D53" s="39" t="s">
        <v>48</v>
      </c>
      <c r="E53" s="30">
        <f t="shared" si="1"/>
        <v>547</v>
      </c>
      <c r="F53" s="30" t="str">
        <f>VLOOKUP(E53,Tab!$A$2:$B$255,2,TRUE)</f>
        <v>Não</v>
      </c>
      <c r="G53" s="31">
        <f t="shared" si="2"/>
        <v>547</v>
      </c>
      <c r="H53" s="31">
        <f t="shared" si="3"/>
        <v>543</v>
      </c>
      <c r="I53" s="31">
        <f t="shared" si="4"/>
        <v>540</v>
      </c>
      <c r="J53" s="31">
        <f t="shared" si="5"/>
        <v>537</v>
      </c>
      <c r="K53" s="31">
        <f t="shared" si="6"/>
        <v>531</v>
      </c>
      <c r="L53" s="32">
        <f t="shared" si="7"/>
        <v>2698</v>
      </c>
      <c r="M53" s="33">
        <f t="shared" si="8"/>
        <v>539.6</v>
      </c>
      <c r="N53" s="34"/>
      <c r="O53" s="35">
        <v>0</v>
      </c>
      <c r="P53" s="35">
        <v>0</v>
      </c>
      <c r="Q53" s="35">
        <v>0</v>
      </c>
      <c r="R53" s="35">
        <v>540</v>
      </c>
      <c r="S53" s="35">
        <v>0</v>
      </c>
      <c r="T53" s="35">
        <v>0</v>
      </c>
      <c r="U53" s="35">
        <v>0</v>
      </c>
      <c r="V53" s="35">
        <v>0</v>
      </c>
      <c r="W53" s="35">
        <v>531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547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526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543</v>
      </c>
      <c r="AV53" s="35">
        <v>0</v>
      </c>
      <c r="AW53" s="35">
        <v>537</v>
      </c>
      <c r="AX53" s="35">
        <v>514</v>
      </c>
      <c r="AY53" s="35">
        <v>523</v>
      </c>
      <c r="AZ53" s="35">
        <v>0</v>
      </c>
      <c r="BA53" s="35">
        <v>523</v>
      </c>
      <c r="BB53" s="35">
        <v>0</v>
      </c>
      <c r="BC53" s="35">
        <v>510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147">
        <v>0</v>
      </c>
      <c r="BJ53" s="144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5">
        <v>0</v>
      </c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5">
        <v>0</v>
      </c>
      <c r="BZ53" s="35">
        <v>0</v>
      </c>
      <c r="CA53" s="35">
        <v>0</v>
      </c>
      <c r="CB53" s="36">
        <v>0</v>
      </c>
    </row>
    <row r="54" spans="1:80" ht="14.1" customHeight="1" x14ac:dyDescent="0.25">
      <c r="A54" s="26">
        <f t="shared" si="0"/>
        <v>41</v>
      </c>
      <c r="B54" s="37" t="s">
        <v>87</v>
      </c>
      <c r="C54" s="38">
        <v>738</v>
      </c>
      <c r="D54" s="39" t="s">
        <v>88</v>
      </c>
      <c r="E54" s="30">
        <f t="shared" si="1"/>
        <v>532</v>
      </c>
      <c r="F54" s="30" t="str">
        <f>VLOOKUP(E54,Tab!$A$2:$B$255,2,TRUE)</f>
        <v>Não</v>
      </c>
      <c r="G54" s="31">
        <f t="shared" si="2"/>
        <v>544</v>
      </c>
      <c r="H54" s="31">
        <f t="shared" si="3"/>
        <v>543</v>
      </c>
      <c r="I54" s="31">
        <f t="shared" si="4"/>
        <v>538</v>
      </c>
      <c r="J54" s="31">
        <f t="shared" si="5"/>
        <v>536</v>
      </c>
      <c r="K54" s="31">
        <f t="shared" si="6"/>
        <v>535</v>
      </c>
      <c r="L54" s="32">
        <f t="shared" si="7"/>
        <v>2696</v>
      </c>
      <c r="M54" s="33">
        <f t="shared" si="8"/>
        <v>539.20000000000005</v>
      </c>
      <c r="N54" s="34"/>
      <c r="O54" s="35">
        <v>0</v>
      </c>
      <c r="P54" s="35">
        <v>0</v>
      </c>
      <c r="Q54" s="35">
        <v>530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532</v>
      </c>
      <c r="AN54" s="35">
        <v>0</v>
      </c>
      <c r="AO54" s="35">
        <v>0</v>
      </c>
      <c r="AP54" s="35">
        <v>0</v>
      </c>
      <c r="AQ54" s="35">
        <v>0</v>
      </c>
      <c r="AR54" s="35">
        <v>536</v>
      </c>
      <c r="AS54" s="35">
        <v>0</v>
      </c>
      <c r="AT54" s="35">
        <v>530</v>
      </c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543</v>
      </c>
      <c r="BC54" s="35">
        <v>0</v>
      </c>
      <c r="BD54" s="35">
        <v>0</v>
      </c>
      <c r="BE54" s="35">
        <v>544</v>
      </c>
      <c r="BF54" s="35">
        <v>0</v>
      </c>
      <c r="BG54" s="35">
        <v>0</v>
      </c>
      <c r="BH54" s="35">
        <v>0</v>
      </c>
      <c r="BI54" s="147">
        <v>0</v>
      </c>
      <c r="BJ54" s="144">
        <v>0</v>
      </c>
      <c r="BK54" s="35">
        <v>0</v>
      </c>
      <c r="BL54" s="35">
        <v>0</v>
      </c>
      <c r="BM54" s="35">
        <v>528</v>
      </c>
      <c r="BN54" s="35">
        <v>521</v>
      </c>
      <c r="BO54" s="35">
        <v>0</v>
      </c>
      <c r="BP54" s="35">
        <v>0</v>
      </c>
      <c r="BQ54" s="35">
        <v>535</v>
      </c>
      <c r="BR54" s="35">
        <v>0</v>
      </c>
      <c r="BS54" s="35">
        <v>0</v>
      </c>
      <c r="BT54" s="35">
        <v>0</v>
      </c>
      <c r="BU54" s="35">
        <v>0</v>
      </c>
      <c r="BV54" s="35">
        <v>0</v>
      </c>
      <c r="BW54" s="35">
        <v>538</v>
      </c>
      <c r="BX54" s="35">
        <v>0</v>
      </c>
      <c r="BY54" s="35">
        <v>0</v>
      </c>
      <c r="BZ54" s="35">
        <v>0</v>
      </c>
      <c r="CA54" s="35">
        <v>0</v>
      </c>
      <c r="CB54" s="36">
        <v>0</v>
      </c>
    </row>
    <row r="55" spans="1:80" ht="14.1" customHeight="1" x14ac:dyDescent="0.25">
      <c r="A55" s="26">
        <f t="shared" si="0"/>
        <v>42</v>
      </c>
      <c r="B55" s="37" t="s">
        <v>93</v>
      </c>
      <c r="C55" s="38">
        <v>10</v>
      </c>
      <c r="D55" s="39" t="s">
        <v>54</v>
      </c>
      <c r="E55" s="30">
        <f t="shared" si="1"/>
        <v>546</v>
      </c>
      <c r="F55" s="30" t="str">
        <f>VLOOKUP(E55,Tab!$A$2:$B$255,2,TRUE)</f>
        <v>Não</v>
      </c>
      <c r="G55" s="31">
        <f t="shared" si="2"/>
        <v>546</v>
      </c>
      <c r="H55" s="31">
        <f t="shared" si="3"/>
        <v>543</v>
      </c>
      <c r="I55" s="31">
        <f t="shared" si="4"/>
        <v>538</v>
      </c>
      <c r="J55" s="31">
        <f t="shared" si="5"/>
        <v>537</v>
      </c>
      <c r="K55" s="31">
        <f t="shared" si="6"/>
        <v>527</v>
      </c>
      <c r="L55" s="32">
        <f t="shared" si="7"/>
        <v>2691</v>
      </c>
      <c r="M55" s="33">
        <f t="shared" si="8"/>
        <v>538.20000000000005</v>
      </c>
      <c r="N55" s="34"/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546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543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538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147">
        <v>0</v>
      </c>
      <c r="BJ55" s="144">
        <v>0</v>
      </c>
      <c r="BK55" s="35">
        <v>0</v>
      </c>
      <c r="BL55" s="35">
        <v>0</v>
      </c>
      <c r="BM55" s="35">
        <v>537</v>
      </c>
      <c r="BN55" s="35">
        <v>0</v>
      </c>
      <c r="BO55" s="35">
        <v>0</v>
      </c>
      <c r="BP55" s="35">
        <v>0</v>
      </c>
      <c r="BQ55" s="35">
        <v>0</v>
      </c>
      <c r="BR55" s="35">
        <v>0</v>
      </c>
      <c r="BS55" s="35">
        <v>0</v>
      </c>
      <c r="BT55" s="35">
        <v>0</v>
      </c>
      <c r="BU55" s="35">
        <v>0</v>
      </c>
      <c r="BV55" s="35">
        <v>0</v>
      </c>
      <c r="BW55" s="35">
        <v>0</v>
      </c>
      <c r="BX55" s="35">
        <v>0</v>
      </c>
      <c r="BY55" s="35">
        <v>0</v>
      </c>
      <c r="BZ55" s="35">
        <v>0</v>
      </c>
      <c r="CA55" s="35">
        <v>0</v>
      </c>
      <c r="CB55" s="36">
        <v>527</v>
      </c>
    </row>
    <row r="56" spans="1:80" ht="14.1" customHeight="1" x14ac:dyDescent="0.25">
      <c r="A56" s="26">
        <f t="shared" si="0"/>
        <v>43</v>
      </c>
      <c r="B56" s="44" t="s">
        <v>102</v>
      </c>
      <c r="C56" s="38">
        <v>11849</v>
      </c>
      <c r="D56" s="45" t="s">
        <v>101</v>
      </c>
      <c r="E56" s="30">
        <f t="shared" si="1"/>
        <v>0</v>
      </c>
      <c r="F56" s="30" t="e">
        <f>VLOOKUP(E56,Tab!$A$2:$B$255,2,TRUE)</f>
        <v>#N/A</v>
      </c>
      <c r="G56" s="31">
        <f t="shared" si="2"/>
        <v>540</v>
      </c>
      <c r="H56" s="31">
        <f t="shared" si="3"/>
        <v>539</v>
      </c>
      <c r="I56" s="31">
        <f t="shared" si="4"/>
        <v>539</v>
      </c>
      <c r="J56" s="31">
        <f t="shared" si="5"/>
        <v>539</v>
      </c>
      <c r="K56" s="31">
        <f t="shared" si="6"/>
        <v>532</v>
      </c>
      <c r="L56" s="32">
        <f t="shared" si="7"/>
        <v>2689</v>
      </c>
      <c r="M56" s="33">
        <f t="shared" si="8"/>
        <v>537.79999999999995</v>
      </c>
      <c r="N56" s="34"/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502</v>
      </c>
      <c r="AV56" s="35">
        <v>0</v>
      </c>
      <c r="AW56" s="35">
        <v>0</v>
      </c>
      <c r="AX56" s="35">
        <v>532</v>
      </c>
      <c r="AY56" s="35">
        <v>539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540</v>
      </c>
      <c r="BH56" s="35">
        <v>0</v>
      </c>
      <c r="BI56" s="147">
        <v>0</v>
      </c>
      <c r="BJ56" s="144">
        <v>0</v>
      </c>
      <c r="BK56" s="35">
        <v>0</v>
      </c>
      <c r="BL56" s="35">
        <v>0</v>
      </c>
      <c r="BM56" s="35">
        <v>529</v>
      </c>
      <c r="BN56" s="35">
        <v>0</v>
      </c>
      <c r="BO56" s="35">
        <v>539</v>
      </c>
      <c r="BP56" s="35">
        <v>0</v>
      </c>
      <c r="BQ56" s="35">
        <v>0</v>
      </c>
      <c r="BR56" s="35">
        <v>539</v>
      </c>
      <c r="BS56" s="35">
        <v>0</v>
      </c>
      <c r="BT56" s="35">
        <v>532</v>
      </c>
      <c r="BU56" s="35">
        <v>0</v>
      </c>
      <c r="BV56" s="35">
        <v>0</v>
      </c>
      <c r="BW56" s="35">
        <v>0</v>
      </c>
      <c r="BX56" s="35">
        <v>0</v>
      </c>
      <c r="BY56" s="35">
        <v>0</v>
      </c>
      <c r="BZ56" s="35">
        <v>0</v>
      </c>
      <c r="CA56" s="35">
        <v>0</v>
      </c>
      <c r="CB56" s="36">
        <v>0</v>
      </c>
    </row>
    <row r="57" spans="1:80" ht="14.1" customHeight="1" x14ac:dyDescent="0.25">
      <c r="A57" s="26">
        <f t="shared" si="0"/>
        <v>44</v>
      </c>
      <c r="B57" s="44" t="s">
        <v>208</v>
      </c>
      <c r="C57" s="38">
        <v>10998</v>
      </c>
      <c r="D57" s="45" t="s">
        <v>54</v>
      </c>
      <c r="E57" s="30">
        <f t="shared" si="1"/>
        <v>0</v>
      </c>
      <c r="F57" s="30" t="e">
        <f>VLOOKUP(E57,Tab!$A$2:$B$255,2,TRUE)</f>
        <v>#N/A</v>
      </c>
      <c r="G57" s="31">
        <f t="shared" si="2"/>
        <v>541</v>
      </c>
      <c r="H57" s="31">
        <f t="shared" si="3"/>
        <v>539</v>
      </c>
      <c r="I57" s="31">
        <f t="shared" si="4"/>
        <v>537</v>
      </c>
      <c r="J57" s="31">
        <f t="shared" si="5"/>
        <v>536</v>
      </c>
      <c r="K57" s="31">
        <f t="shared" si="6"/>
        <v>535</v>
      </c>
      <c r="L57" s="32">
        <f t="shared" si="7"/>
        <v>2688</v>
      </c>
      <c r="M57" s="33">
        <f t="shared" si="8"/>
        <v>537.6</v>
      </c>
      <c r="N57" s="34"/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530</v>
      </c>
      <c r="BD57" s="35">
        <v>0</v>
      </c>
      <c r="BE57" s="35">
        <v>0</v>
      </c>
      <c r="BF57" s="35">
        <v>0</v>
      </c>
      <c r="BG57" s="35">
        <v>537</v>
      </c>
      <c r="BH57" s="35">
        <v>0</v>
      </c>
      <c r="BI57" s="147">
        <v>0</v>
      </c>
      <c r="BJ57" s="144">
        <v>0</v>
      </c>
      <c r="BK57" s="35">
        <v>0</v>
      </c>
      <c r="BL57" s="35">
        <v>0</v>
      </c>
      <c r="BM57" s="35">
        <v>539</v>
      </c>
      <c r="BN57" s="35">
        <v>0</v>
      </c>
      <c r="BO57" s="35">
        <v>536</v>
      </c>
      <c r="BP57" s="35">
        <v>0</v>
      </c>
      <c r="BQ57" s="35">
        <v>0</v>
      </c>
      <c r="BR57" s="35">
        <v>0</v>
      </c>
      <c r="BS57" s="35">
        <v>0</v>
      </c>
      <c r="BT57" s="35">
        <v>541</v>
      </c>
      <c r="BU57" s="35">
        <v>0</v>
      </c>
      <c r="BV57" s="35">
        <v>0</v>
      </c>
      <c r="BW57" s="35">
        <v>0</v>
      </c>
      <c r="BX57" s="35">
        <v>0</v>
      </c>
      <c r="BY57" s="35">
        <v>0</v>
      </c>
      <c r="BZ57" s="35">
        <v>0</v>
      </c>
      <c r="CA57" s="35">
        <v>0</v>
      </c>
      <c r="CB57" s="36">
        <v>535</v>
      </c>
    </row>
    <row r="58" spans="1:80" ht="14.1" customHeight="1" x14ac:dyDescent="0.25">
      <c r="A58" s="26">
        <f t="shared" si="0"/>
        <v>45</v>
      </c>
      <c r="B58" s="37" t="s">
        <v>94</v>
      </c>
      <c r="C58" s="38">
        <v>1567</v>
      </c>
      <c r="D58" s="39" t="s">
        <v>95</v>
      </c>
      <c r="E58" s="30">
        <f t="shared" si="1"/>
        <v>0</v>
      </c>
      <c r="F58" s="30" t="e">
        <f>VLOOKUP(E58,Tab!$A$2:$B$255,2,TRUE)</f>
        <v>#N/A</v>
      </c>
      <c r="G58" s="31">
        <f t="shared" si="2"/>
        <v>549</v>
      </c>
      <c r="H58" s="31">
        <f t="shared" si="3"/>
        <v>538</v>
      </c>
      <c r="I58" s="31">
        <f t="shared" si="4"/>
        <v>536</v>
      </c>
      <c r="J58" s="31">
        <f t="shared" si="5"/>
        <v>535</v>
      </c>
      <c r="K58" s="31">
        <f t="shared" si="6"/>
        <v>530</v>
      </c>
      <c r="L58" s="32">
        <f t="shared" si="7"/>
        <v>2688</v>
      </c>
      <c r="M58" s="33">
        <f t="shared" si="8"/>
        <v>537.6</v>
      </c>
      <c r="N58" s="34"/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536</v>
      </c>
      <c r="BD58" s="35">
        <v>0</v>
      </c>
      <c r="BE58" s="35">
        <v>0</v>
      </c>
      <c r="BF58" s="35">
        <v>0</v>
      </c>
      <c r="BG58" s="35">
        <v>0</v>
      </c>
      <c r="BH58" s="35">
        <v>0</v>
      </c>
      <c r="BI58" s="147">
        <v>0</v>
      </c>
      <c r="BJ58" s="144">
        <v>0</v>
      </c>
      <c r="BK58" s="35">
        <v>0</v>
      </c>
      <c r="BL58" s="35">
        <v>0</v>
      </c>
      <c r="BM58" s="35">
        <v>549</v>
      </c>
      <c r="BN58" s="35">
        <v>0</v>
      </c>
      <c r="BO58" s="35">
        <v>0</v>
      </c>
      <c r="BP58" s="35">
        <v>0</v>
      </c>
      <c r="BQ58" s="35">
        <v>0</v>
      </c>
      <c r="BR58" s="35">
        <v>538</v>
      </c>
      <c r="BS58" s="35">
        <v>0</v>
      </c>
      <c r="BT58" s="35">
        <v>530</v>
      </c>
      <c r="BU58" s="35">
        <v>0</v>
      </c>
      <c r="BV58" s="35">
        <v>0</v>
      </c>
      <c r="BW58" s="35">
        <v>0</v>
      </c>
      <c r="BX58" s="35">
        <v>0</v>
      </c>
      <c r="BY58" s="35">
        <v>0</v>
      </c>
      <c r="BZ58" s="35">
        <v>0</v>
      </c>
      <c r="CA58" s="35">
        <v>0</v>
      </c>
      <c r="CB58" s="36">
        <v>535</v>
      </c>
    </row>
    <row r="59" spans="1:80" ht="14.1" customHeight="1" x14ac:dyDescent="0.25">
      <c r="A59" s="26">
        <f t="shared" si="0"/>
        <v>46</v>
      </c>
      <c r="B59" s="40" t="s">
        <v>104</v>
      </c>
      <c r="C59" s="28">
        <v>1805</v>
      </c>
      <c r="D59" s="29" t="s">
        <v>33</v>
      </c>
      <c r="E59" s="30">
        <f t="shared" si="1"/>
        <v>536</v>
      </c>
      <c r="F59" s="30" t="str">
        <f>VLOOKUP(E59,Tab!$A$2:$B$255,2,TRUE)</f>
        <v>Não</v>
      </c>
      <c r="G59" s="31">
        <f t="shared" si="2"/>
        <v>549</v>
      </c>
      <c r="H59" s="31">
        <f t="shared" si="3"/>
        <v>536</v>
      </c>
      <c r="I59" s="31">
        <f t="shared" si="4"/>
        <v>536</v>
      </c>
      <c r="J59" s="31">
        <f t="shared" si="5"/>
        <v>532</v>
      </c>
      <c r="K59" s="31">
        <f t="shared" si="6"/>
        <v>532</v>
      </c>
      <c r="L59" s="32">
        <f t="shared" si="7"/>
        <v>2685</v>
      </c>
      <c r="M59" s="33">
        <f t="shared" si="8"/>
        <v>537</v>
      </c>
      <c r="N59" s="34"/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536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>
        <v>0</v>
      </c>
      <c r="AW59" s="35">
        <v>0</v>
      </c>
      <c r="AX59" s="35">
        <v>0</v>
      </c>
      <c r="AY59" s="35">
        <v>532</v>
      </c>
      <c r="AZ59" s="35">
        <v>0</v>
      </c>
      <c r="BA59" s="35">
        <v>0</v>
      </c>
      <c r="BB59" s="35">
        <v>0</v>
      </c>
      <c r="BC59" s="35">
        <v>549</v>
      </c>
      <c r="BD59" s="35">
        <v>0</v>
      </c>
      <c r="BE59" s="35">
        <v>0</v>
      </c>
      <c r="BF59" s="35">
        <v>0</v>
      </c>
      <c r="BG59" s="35">
        <v>524</v>
      </c>
      <c r="BH59" s="35">
        <v>0</v>
      </c>
      <c r="BI59" s="147">
        <v>0</v>
      </c>
      <c r="BJ59" s="144">
        <v>0</v>
      </c>
      <c r="BK59" s="35">
        <v>0</v>
      </c>
      <c r="BL59" s="35">
        <v>0</v>
      </c>
      <c r="BM59" s="35">
        <v>530</v>
      </c>
      <c r="BN59" s="35">
        <v>0</v>
      </c>
      <c r="BO59" s="35">
        <v>532</v>
      </c>
      <c r="BP59" s="35">
        <v>0</v>
      </c>
      <c r="BQ59" s="35">
        <v>0</v>
      </c>
      <c r="BR59" s="35">
        <v>525</v>
      </c>
      <c r="BS59" s="35">
        <v>0</v>
      </c>
      <c r="BT59" s="35">
        <v>524</v>
      </c>
      <c r="BU59" s="35">
        <v>0</v>
      </c>
      <c r="BV59" s="35">
        <v>0</v>
      </c>
      <c r="BW59" s="35">
        <v>0</v>
      </c>
      <c r="BX59" s="35">
        <v>0</v>
      </c>
      <c r="BY59" s="35">
        <v>532</v>
      </c>
      <c r="BZ59" s="35">
        <v>0</v>
      </c>
      <c r="CA59" s="35">
        <v>0</v>
      </c>
      <c r="CB59" s="36">
        <v>536</v>
      </c>
    </row>
    <row r="60" spans="1:80" ht="14.1" customHeight="1" x14ac:dyDescent="0.25">
      <c r="A60" s="26">
        <f t="shared" si="0"/>
        <v>47</v>
      </c>
      <c r="B60" s="48" t="s">
        <v>108</v>
      </c>
      <c r="C60" s="38">
        <v>13917</v>
      </c>
      <c r="D60" s="49" t="s">
        <v>54</v>
      </c>
      <c r="E60" s="30">
        <f t="shared" si="1"/>
        <v>0</v>
      </c>
      <c r="F60" s="30" t="e">
        <f>VLOOKUP(E60,Tab!$A$2:$B$255,2,TRUE)</f>
        <v>#N/A</v>
      </c>
      <c r="G60" s="31">
        <f t="shared" si="2"/>
        <v>541</v>
      </c>
      <c r="H60" s="31">
        <f t="shared" si="3"/>
        <v>538</v>
      </c>
      <c r="I60" s="31">
        <f t="shared" si="4"/>
        <v>536</v>
      </c>
      <c r="J60" s="31">
        <f t="shared" si="5"/>
        <v>530</v>
      </c>
      <c r="K60" s="31">
        <f t="shared" si="6"/>
        <v>529</v>
      </c>
      <c r="L60" s="32">
        <f t="shared" si="7"/>
        <v>2674</v>
      </c>
      <c r="M60" s="33">
        <f t="shared" si="8"/>
        <v>534.79999999999995</v>
      </c>
      <c r="N60" s="34"/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529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147">
        <v>0</v>
      </c>
      <c r="BJ60" s="144">
        <v>0</v>
      </c>
      <c r="BK60" s="35">
        <v>0</v>
      </c>
      <c r="BL60" s="35">
        <v>0</v>
      </c>
      <c r="BM60" s="35">
        <v>541</v>
      </c>
      <c r="BN60" s="35">
        <v>0</v>
      </c>
      <c r="BO60" s="35">
        <v>538</v>
      </c>
      <c r="BP60" s="35">
        <v>0</v>
      </c>
      <c r="BQ60" s="35">
        <v>0</v>
      </c>
      <c r="BR60" s="35">
        <v>536</v>
      </c>
      <c r="BS60" s="35">
        <v>0</v>
      </c>
      <c r="BT60" s="35">
        <v>530</v>
      </c>
      <c r="BU60" s="35">
        <v>0</v>
      </c>
      <c r="BV60" s="35">
        <v>0</v>
      </c>
      <c r="BW60" s="35">
        <v>0</v>
      </c>
      <c r="BX60" s="35">
        <v>0</v>
      </c>
      <c r="BY60" s="35">
        <v>0</v>
      </c>
      <c r="BZ60" s="35">
        <v>0</v>
      </c>
      <c r="CA60" s="35">
        <v>0</v>
      </c>
      <c r="CB60" s="36">
        <v>516</v>
      </c>
    </row>
    <row r="61" spans="1:80" ht="14.1" customHeight="1" x14ac:dyDescent="0.25">
      <c r="A61" s="26">
        <f t="shared" si="0"/>
        <v>48</v>
      </c>
      <c r="B61" s="44" t="s">
        <v>454</v>
      </c>
      <c r="C61" s="38">
        <v>13828</v>
      </c>
      <c r="D61" s="45" t="s">
        <v>54</v>
      </c>
      <c r="E61" s="30">
        <f t="shared" si="1"/>
        <v>532</v>
      </c>
      <c r="F61" s="30" t="str">
        <f>VLOOKUP(E61,Tab!$A$2:$B$255,2,TRUE)</f>
        <v>Não</v>
      </c>
      <c r="G61" s="31">
        <f t="shared" si="2"/>
        <v>548</v>
      </c>
      <c r="H61" s="31">
        <f t="shared" si="3"/>
        <v>534</v>
      </c>
      <c r="I61" s="31">
        <f t="shared" si="4"/>
        <v>532</v>
      </c>
      <c r="J61" s="31">
        <f t="shared" si="5"/>
        <v>521</v>
      </c>
      <c r="K61" s="31">
        <f t="shared" si="6"/>
        <v>519</v>
      </c>
      <c r="L61" s="32">
        <f t="shared" si="7"/>
        <v>2654</v>
      </c>
      <c r="M61" s="33">
        <f t="shared" si="8"/>
        <v>530.79999999999995</v>
      </c>
      <c r="N61" s="34"/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532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519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548</v>
      </c>
      <c r="BD61" s="35">
        <v>0</v>
      </c>
      <c r="BE61" s="35">
        <v>0</v>
      </c>
      <c r="BF61" s="35">
        <v>0</v>
      </c>
      <c r="BG61" s="35">
        <v>0</v>
      </c>
      <c r="BH61" s="35">
        <v>0</v>
      </c>
      <c r="BI61" s="147">
        <v>0</v>
      </c>
      <c r="BJ61" s="144">
        <v>0</v>
      </c>
      <c r="BK61" s="35">
        <v>0</v>
      </c>
      <c r="BL61" s="35">
        <v>0</v>
      </c>
      <c r="BM61" s="35">
        <v>534</v>
      </c>
      <c r="BN61" s="35">
        <v>0</v>
      </c>
      <c r="BO61" s="35">
        <v>0</v>
      </c>
      <c r="BP61" s="35">
        <v>0</v>
      </c>
      <c r="BQ61" s="35">
        <v>0</v>
      </c>
      <c r="BR61" s="35">
        <v>521</v>
      </c>
      <c r="BS61" s="35">
        <v>0</v>
      </c>
      <c r="BT61" s="35">
        <v>0</v>
      </c>
      <c r="BU61" s="35">
        <v>0</v>
      </c>
      <c r="BV61" s="35">
        <v>0</v>
      </c>
      <c r="BW61" s="35">
        <v>0</v>
      </c>
      <c r="BX61" s="35">
        <v>0</v>
      </c>
      <c r="BY61" s="35">
        <v>0</v>
      </c>
      <c r="BZ61" s="35">
        <v>0</v>
      </c>
      <c r="CA61" s="35">
        <v>0</v>
      </c>
      <c r="CB61" s="36">
        <v>0</v>
      </c>
    </row>
    <row r="62" spans="1:80" ht="14.1" customHeight="1" x14ac:dyDescent="0.25">
      <c r="A62" s="26">
        <f t="shared" si="0"/>
        <v>49</v>
      </c>
      <c r="B62" s="44" t="s">
        <v>212</v>
      </c>
      <c r="C62" s="38">
        <v>360</v>
      </c>
      <c r="D62" s="45" t="s">
        <v>91</v>
      </c>
      <c r="E62" s="30">
        <f t="shared" si="1"/>
        <v>517</v>
      </c>
      <c r="F62" s="30" t="str">
        <f>VLOOKUP(E62,Tab!$A$2:$B$255,2,TRUE)</f>
        <v>Não</v>
      </c>
      <c r="G62" s="31">
        <f t="shared" si="2"/>
        <v>536</v>
      </c>
      <c r="H62" s="31">
        <f t="shared" si="3"/>
        <v>535</v>
      </c>
      <c r="I62" s="31">
        <f t="shared" si="4"/>
        <v>534</v>
      </c>
      <c r="J62" s="31">
        <f t="shared" si="5"/>
        <v>531</v>
      </c>
      <c r="K62" s="31">
        <f t="shared" si="6"/>
        <v>517</v>
      </c>
      <c r="L62" s="32">
        <f t="shared" si="7"/>
        <v>2653</v>
      </c>
      <c r="M62" s="33">
        <f t="shared" si="8"/>
        <v>530.6</v>
      </c>
      <c r="N62" s="34"/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517</v>
      </c>
      <c r="AN62" s="35">
        <v>0</v>
      </c>
      <c r="AO62" s="35">
        <v>0</v>
      </c>
      <c r="AP62" s="35">
        <v>0</v>
      </c>
      <c r="AQ62" s="35">
        <v>0</v>
      </c>
      <c r="AR62" s="35">
        <v>536</v>
      </c>
      <c r="AS62" s="35">
        <v>0</v>
      </c>
      <c r="AT62" s="35">
        <v>535</v>
      </c>
      <c r="AU62" s="35">
        <v>0</v>
      </c>
      <c r="AV62" s="35">
        <v>534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0</v>
      </c>
      <c r="BD62" s="35">
        <v>0</v>
      </c>
      <c r="BE62" s="35">
        <v>531</v>
      </c>
      <c r="BF62" s="35">
        <v>0</v>
      </c>
      <c r="BG62" s="35">
        <v>0</v>
      </c>
      <c r="BH62" s="35">
        <v>0</v>
      </c>
      <c r="BI62" s="147">
        <v>0</v>
      </c>
      <c r="BJ62" s="144">
        <v>0</v>
      </c>
      <c r="BK62" s="35">
        <v>0</v>
      </c>
      <c r="BL62" s="35">
        <v>0</v>
      </c>
      <c r="BM62" s="35">
        <v>0</v>
      </c>
      <c r="BN62" s="35">
        <v>0</v>
      </c>
      <c r="BO62" s="35">
        <v>0</v>
      </c>
      <c r="BP62" s="35">
        <v>0</v>
      </c>
      <c r="BQ62" s="35">
        <v>0</v>
      </c>
      <c r="BR62" s="35">
        <v>0</v>
      </c>
      <c r="BS62" s="35">
        <v>0</v>
      </c>
      <c r="BT62" s="35">
        <v>0</v>
      </c>
      <c r="BU62" s="35">
        <v>0</v>
      </c>
      <c r="BV62" s="35">
        <v>0</v>
      </c>
      <c r="BW62" s="35">
        <v>0</v>
      </c>
      <c r="BX62" s="35">
        <v>0</v>
      </c>
      <c r="BY62" s="35">
        <v>0</v>
      </c>
      <c r="BZ62" s="35">
        <v>0</v>
      </c>
      <c r="CA62" s="35">
        <v>0</v>
      </c>
      <c r="CB62" s="36">
        <v>0</v>
      </c>
    </row>
    <row r="63" spans="1:80" ht="14.1" customHeight="1" x14ac:dyDescent="0.25">
      <c r="A63" s="26">
        <f t="shared" si="0"/>
        <v>50</v>
      </c>
      <c r="B63" s="37" t="s">
        <v>66</v>
      </c>
      <c r="C63" s="38">
        <v>553</v>
      </c>
      <c r="D63" s="39" t="s">
        <v>50</v>
      </c>
      <c r="E63" s="30">
        <f t="shared" si="1"/>
        <v>0</v>
      </c>
      <c r="F63" s="30" t="e">
        <f>VLOOKUP(E63,Tab!$A$2:$B$255,2,TRUE)</f>
        <v>#N/A</v>
      </c>
      <c r="G63" s="31">
        <f t="shared" si="2"/>
        <v>541</v>
      </c>
      <c r="H63" s="31">
        <f t="shared" si="3"/>
        <v>527</v>
      </c>
      <c r="I63" s="31">
        <f t="shared" si="4"/>
        <v>527</v>
      </c>
      <c r="J63" s="31">
        <f t="shared" si="5"/>
        <v>523</v>
      </c>
      <c r="K63" s="31">
        <f t="shared" si="6"/>
        <v>518</v>
      </c>
      <c r="L63" s="32">
        <f t="shared" si="7"/>
        <v>2636</v>
      </c>
      <c r="M63" s="33">
        <f t="shared" si="8"/>
        <v>527.20000000000005</v>
      </c>
      <c r="N63" s="34"/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523</v>
      </c>
      <c r="AS63" s="35">
        <v>0</v>
      </c>
      <c r="AT63" s="35">
        <v>0</v>
      </c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518</v>
      </c>
      <c r="BC63" s="35">
        <v>0</v>
      </c>
      <c r="BD63" s="35">
        <v>0</v>
      </c>
      <c r="BE63" s="35">
        <v>527</v>
      </c>
      <c r="BF63" s="35">
        <v>0</v>
      </c>
      <c r="BG63" s="35">
        <v>0</v>
      </c>
      <c r="BH63" s="35">
        <v>0</v>
      </c>
      <c r="BI63" s="147">
        <v>0</v>
      </c>
      <c r="BJ63" s="144">
        <v>0</v>
      </c>
      <c r="BK63" s="35">
        <v>0</v>
      </c>
      <c r="BL63" s="35">
        <v>0</v>
      </c>
      <c r="BM63" s="35">
        <v>0</v>
      </c>
      <c r="BN63" s="35">
        <v>541</v>
      </c>
      <c r="BO63" s="35">
        <v>0</v>
      </c>
      <c r="BP63" s="35">
        <v>0</v>
      </c>
      <c r="BQ63" s="35">
        <v>527</v>
      </c>
      <c r="BR63" s="35">
        <v>0</v>
      </c>
      <c r="BS63" s="35">
        <v>0</v>
      </c>
      <c r="BT63" s="35">
        <v>0</v>
      </c>
      <c r="BU63" s="35">
        <v>0</v>
      </c>
      <c r="BV63" s="35">
        <v>0</v>
      </c>
      <c r="BW63" s="35">
        <v>516</v>
      </c>
      <c r="BX63" s="35">
        <v>0</v>
      </c>
      <c r="BY63" s="35">
        <v>0</v>
      </c>
      <c r="BZ63" s="35">
        <v>0</v>
      </c>
      <c r="CA63" s="35">
        <v>0</v>
      </c>
      <c r="CB63" s="36">
        <v>0</v>
      </c>
    </row>
    <row r="64" spans="1:80" ht="14.1" customHeight="1" x14ac:dyDescent="0.25">
      <c r="A64" s="26">
        <f t="shared" si="0"/>
        <v>51</v>
      </c>
      <c r="B64" s="37" t="s">
        <v>115</v>
      </c>
      <c r="C64" s="38">
        <v>1012</v>
      </c>
      <c r="D64" s="39" t="s">
        <v>56</v>
      </c>
      <c r="E64" s="30">
        <f t="shared" si="1"/>
        <v>534</v>
      </c>
      <c r="F64" s="30" t="str">
        <f>VLOOKUP(E64,Tab!$A$2:$B$255,2,TRUE)</f>
        <v>Não</v>
      </c>
      <c r="G64" s="31">
        <f t="shared" si="2"/>
        <v>535</v>
      </c>
      <c r="H64" s="31">
        <f t="shared" si="3"/>
        <v>534</v>
      </c>
      <c r="I64" s="31">
        <f t="shared" si="4"/>
        <v>522</v>
      </c>
      <c r="J64" s="31">
        <f t="shared" si="5"/>
        <v>518</v>
      </c>
      <c r="K64" s="31">
        <f t="shared" si="6"/>
        <v>518</v>
      </c>
      <c r="L64" s="32">
        <f t="shared" si="7"/>
        <v>2627</v>
      </c>
      <c r="M64" s="33">
        <f t="shared" si="8"/>
        <v>525.4</v>
      </c>
      <c r="N64" s="34"/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534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522</v>
      </c>
      <c r="AQ64" s="35">
        <v>0</v>
      </c>
      <c r="AR64" s="35">
        <v>497</v>
      </c>
      <c r="AS64" s="35">
        <v>0</v>
      </c>
      <c r="AT64" s="35">
        <v>0</v>
      </c>
      <c r="AU64" s="35">
        <v>0</v>
      </c>
      <c r="AV64" s="35">
        <v>509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518</v>
      </c>
      <c r="BC64" s="35">
        <v>0</v>
      </c>
      <c r="BD64" s="35">
        <v>0</v>
      </c>
      <c r="BE64" s="35">
        <v>0</v>
      </c>
      <c r="BF64" s="35">
        <v>0</v>
      </c>
      <c r="BG64" s="35">
        <v>0</v>
      </c>
      <c r="BH64" s="35">
        <v>509</v>
      </c>
      <c r="BI64" s="147">
        <v>0</v>
      </c>
      <c r="BJ64" s="144">
        <v>0</v>
      </c>
      <c r="BK64" s="35">
        <v>535</v>
      </c>
      <c r="BL64" s="35">
        <v>0</v>
      </c>
      <c r="BM64" s="35">
        <v>0</v>
      </c>
      <c r="BN64" s="35">
        <v>518</v>
      </c>
      <c r="BO64" s="35">
        <v>0</v>
      </c>
      <c r="BP64" s="35">
        <v>0</v>
      </c>
      <c r="BQ64" s="35">
        <v>516</v>
      </c>
      <c r="BR64" s="35">
        <v>0</v>
      </c>
      <c r="BS64" s="35">
        <v>0</v>
      </c>
      <c r="BT64" s="35">
        <v>0</v>
      </c>
      <c r="BU64" s="35">
        <v>0</v>
      </c>
      <c r="BV64" s="35">
        <v>0</v>
      </c>
      <c r="BW64" s="35">
        <v>0</v>
      </c>
      <c r="BX64" s="35">
        <v>0</v>
      </c>
      <c r="BY64" s="35">
        <v>0</v>
      </c>
      <c r="BZ64" s="35">
        <v>0</v>
      </c>
      <c r="CA64" s="35">
        <v>0</v>
      </c>
      <c r="CB64" s="36">
        <v>0</v>
      </c>
    </row>
    <row r="65" spans="1:80" ht="14.1" customHeight="1" x14ac:dyDescent="0.25">
      <c r="A65" s="26">
        <f t="shared" si="0"/>
        <v>52</v>
      </c>
      <c r="B65" s="37" t="s">
        <v>99</v>
      </c>
      <c r="C65" s="38">
        <v>314</v>
      </c>
      <c r="D65" s="39" t="s">
        <v>30</v>
      </c>
      <c r="E65" s="30">
        <f t="shared" si="1"/>
        <v>497</v>
      </c>
      <c r="F65" s="30" t="e">
        <f>VLOOKUP(E65,Tab!$A$2:$B$255,2,TRUE)</f>
        <v>#N/A</v>
      </c>
      <c r="G65" s="31">
        <f t="shared" si="2"/>
        <v>529</v>
      </c>
      <c r="H65" s="31">
        <f t="shared" si="3"/>
        <v>528</v>
      </c>
      <c r="I65" s="31">
        <f t="shared" si="4"/>
        <v>525</v>
      </c>
      <c r="J65" s="31">
        <f t="shared" si="5"/>
        <v>524</v>
      </c>
      <c r="K65" s="31">
        <f t="shared" si="6"/>
        <v>517</v>
      </c>
      <c r="L65" s="32">
        <f t="shared" si="7"/>
        <v>2623</v>
      </c>
      <c r="M65" s="33">
        <f t="shared" si="8"/>
        <v>524.6</v>
      </c>
      <c r="N65" s="34"/>
      <c r="O65" s="35">
        <v>0</v>
      </c>
      <c r="P65" s="35">
        <v>0</v>
      </c>
      <c r="Q65" s="35">
        <v>0</v>
      </c>
      <c r="R65" s="35">
        <v>0</v>
      </c>
      <c r="S65" s="35">
        <v>497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529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0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5">
        <v>0</v>
      </c>
      <c r="BD65" s="35">
        <v>0</v>
      </c>
      <c r="BE65" s="35">
        <v>0</v>
      </c>
      <c r="BF65" s="35">
        <v>528</v>
      </c>
      <c r="BG65" s="35">
        <v>0</v>
      </c>
      <c r="BH65" s="35">
        <v>0</v>
      </c>
      <c r="BI65" s="147">
        <v>0</v>
      </c>
      <c r="BJ65" s="144">
        <v>524</v>
      </c>
      <c r="BK65" s="35">
        <v>0</v>
      </c>
      <c r="BL65" s="35">
        <v>0</v>
      </c>
      <c r="BM65" s="35">
        <v>517</v>
      </c>
      <c r="BN65" s="35">
        <v>0</v>
      </c>
      <c r="BO65" s="35">
        <v>0</v>
      </c>
      <c r="BP65" s="35">
        <v>0</v>
      </c>
      <c r="BQ65" s="35">
        <v>0</v>
      </c>
      <c r="BR65" s="35">
        <v>0</v>
      </c>
      <c r="BS65" s="35">
        <v>0</v>
      </c>
      <c r="BT65" s="35">
        <v>0</v>
      </c>
      <c r="BU65" s="35">
        <v>0</v>
      </c>
      <c r="BV65" s="35">
        <v>0</v>
      </c>
      <c r="BW65" s="35">
        <v>0</v>
      </c>
      <c r="BX65" s="35">
        <v>525</v>
      </c>
      <c r="BY65" s="35">
        <v>0</v>
      </c>
      <c r="BZ65" s="35">
        <v>0</v>
      </c>
      <c r="CA65" s="35">
        <v>0</v>
      </c>
      <c r="CB65" s="36">
        <v>0</v>
      </c>
    </row>
    <row r="66" spans="1:80" ht="14.1" customHeight="1" x14ac:dyDescent="0.25">
      <c r="A66" s="26">
        <f t="shared" si="0"/>
        <v>53</v>
      </c>
      <c r="B66" s="44" t="s">
        <v>221</v>
      </c>
      <c r="C66" s="38">
        <v>12200</v>
      </c>
      <c r="D66" s="45" t="s">
        <v>101</v>
      </c>
      <c r="E66" s="30">
        <f t="shared" si="1"/>
        <v>523</v>
      </c>
      <c r="F66" s="30" t="str">
        <f>VLOOKUP(E66,Tab!$A$2:$B$255,2,TRUE)</f>
        <v>Não</v>
      </c>
      <c r="G66" s="31">
        <f t="shared" si="2"/>
        <v>537</v>
      </c>
      <c r="H66" s="31">
        <f t="shared" si="3"/>
        <v>523</v>
      </c>
      <c r="I66" s="31">
        <f t="shared" si="4"/>
        <v>523</v>
      </c>
      <c r="J66" s="31">
        <f t="shared" si="5"/>
        <v>521</v>
      </c>
      <c r="K66" s="31">
        <f t="shared" si="6"/>
        <v>517</v>
      </c>
      <c r="L66" s="32">
        <f t="shared" si="7"/>
        <v>2621</v>
      </c>
      <c r="M66" s="33">
        <f t="shared" si="8"/>
        <v>524.20000000000005</v>
      </c>
      <c r="N66" s="34"/>
      <c r="O66" s="35">
        <v>0</v>
      </c>
      <c r="P66" s="35">
        <v>0</v>
      </c>
      <c r="Q66" s="35">
        <v>0</v>
      </c>
      <c r="R66" s="35">
        <v>523</v>
      </c>
      <c r="S66" s="35">
        <v>0</v>
      </c>
      <c r="T66" s="35">
        <v>0</v>
      </c>
      <c r="U66" s="35">
        <v>0</v>
      </c>
      <c r="V66" s="35">
        <v>0</v>
      </c>
      <c r="W66" s="35">
        <v>517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515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523</v>
      </c>
      <c r="AT66" s="35">
        <v>0</v>
      </c>
      <c r="AU66" s="35">
        <v>521</v>
      </c>
      <c r="AV66" s="35">
        <v>0</v>
      </c>
      <c r="AW66" s="35">
        <v>0</v>
      </c>
      <c r="AX66" s="35">
        <v>496</v>
      </c>
      <c r="AY66" s="35">
        <v>512</v>
      </c>
      <c r="AZ66" s="35">
        <v>0</v>
      </c>
      <c r="BA66" s="35">
        <v>537</v>
      </c>
      <c r="BB66" s="35">
        <v>0</v>
      </c>
      <c r="BC66" s="35">
        <v>510</v>
      </c>
      <c r="BD66" s="35">
        <v>0</v>
      </c>
      <c r="BE66" s="35">
        <v>0</v>
      </c>
      <c r="BF66" s="35">
        <v>0</v>
      </c>
      <c r="BG66" s="35">
        <v>509</v>
      </c>
      <c r="BH66" s="35">
        <v>0</v>
      </c>
      <c r="BI66" s="147">
        <v>0</v>
      </c>
      <c r="BJ66" s="144">
        <v>0</v>
      </c>
      <c r="BK66" s="35">
        <v>0</v>
      </c>
      <c r="BL66" s="35">
        <v>0</v>
      </c>
      <c r="BM66" s="35">
        <v>514</v>
      </c>
      <c r="BN66" s="35">
        <v>0</v>
      </c>
      <c r="BO66" s="35">
        <v>0</v>
      </c>
      <c r="BP66" s="35">
        <v>0</v>
      </c>
      <c r="BQ66" s="35">
        <v>0</v>
      </c>
      <c r="BR66" s="35">
        <v>0</v>
      </c>
      <c r="BS66" s="35">
        <v>0</v>
      </c>
      <c r="BT66" s="35">
        <v>499</v>
      </c>
      <c r="BU66" s="35">
        <v>0</v>
      </c>
      <c r="BV66" s="35">
        <v>0</v>
      </c>
      <c r="BW66" s="35">
        <v>0</v>
      </c>
      <c r="BX66" s="35">
        <v>0</v>
      </c>
      <c r="BY66" s="35">
        <v>515</v>
      </c>
      <c r="BZ66" s="35">
        <v>0</v>
      </c>
      <c r="CA66" s="35">
        <v>0</v>
      </c>
      <c r="CB66" s="36">
        <v>510</v>
      </c>
    </row>
    <row r="67" spans="1:80" ht="14.1" customHeight="1" x14ac:dyDescent="0.25">
      <c r="A67" s="26">
        <f t="shared" si="0"/>
        <v>54</v>
      </c>
      <c r="B67" s="44" t="s">
        <v>227</v>
      </c>
      <c r="C67" s="38">
        <v>14175</v>
      </c>
      <c r="D67" s="45" t="s">
        <v>33</v>
      </c>
      <c r="E67" s="30">
        <f t="shared" si="1"/>
        <v>526</v>
      </c>
      <c r="F67" s="30" t="str">
        <f>VLOOKUP(E67,Tab!$A$2:$B$255,2,TRUE)</f>
        <v>Não</v>
      </c>
      <c r="G67" s="31">
        <f t="shared" si="2"/>
        <v>528</v>
      </c>
      <c r="H67" s="31">
        <f t="shared" si="3"/>
        <v>526</v>
      </c>
      <c r="I67" s="31">
        <f t="shared" si="4"/>
        <v>523</v>
      </c>
      <c r="J67" s="31">
        <f t="shared" si="5"/>
        <v>519</v>
      </c>
      <c r="K67" s="31">
        <f t="shared" si="6"/>
        <v>516</v>
      </c>
      <c r="L67" s="32">
        <f t="shared" si="7"/>
        <v>2612</v>
      </c>
      <c r="M67" s="33">
        <f t="shared" si="8"/>
        <v>522.4</v>
      </c>
      <c r="N67" s="34"/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526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501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  <c r="AV67" s="35">
        <v>0</v>
      </c>
      <c r="AW67" s="35">
        <v>0</v>
      </c>
      <c r="AX67" s="35">
        <v>515</v>
      </c>
      <c r="AY67" s="35">
        <v>528</v>
      </c>
      <c r="AZ67" s="35">
        <v>0</v>
      </c>
      <c r="BA67" s="35">
        <v>0</v>
      </c>
      <c r="BB67" s="35">
        <v>0</v>
      </c>
      <c r="BC67" s="35">
        <v>0</v>
      </c>
      <c r="BD67" s="35">
        <v>0</v>
      </c>
      <c r="BE67" s="35">
        <v>0</v>
      </c>
      <c r="BF67" s="35">
        <v>0</v>
      </c>
      <c r="BG67" s="35">
        <v>0</v>
      </c>
      <c r="BH67" s="35">
        <v>0</v>
      </c>
      <c r="BI67" s="147">
        <v>0</v>
      </c>
      <c r="BJ67" s="144">
        <v>0</v>
      </c>
      <c r="BK67" s="35">
        <v>0</v>
      </c>
      <c r="BL67" s="35">
        <v>0</v>
      </c>
      <c r="BM67" s="35">
        <v>504</v>
      </c>
      <c r="BN67" s="35">
        <v>0</v>
      </c>
      <c r="BO67" s="35">
        <v>519</v>
      </c>
      <c r="BP67" s="35">
        <v>0</v>
      </c>
      <c r="BQ67" s="35">
        <v>0</v>
      </c>
      <c r="BR67" s="35">
        <v>0</v>
      </c>
      <c r="BS67" s="35">
        <v>0</v>
      </c>
      <c r="BT67" s="35">
        <v>523</v>
      </c>
      <c r="BU67" s="35">
        <v>511</v>
      </c>
      <c r="BV67" s="35">
        <v>0</v>
      </c>
      <c r="BW67" s="35">
        <v>0</v>
      </c>
      <c r="BX67" s="35">
        <v>0</v>
      </c>
      <c r="BY67" s="35">
        <v>0</v>
      </c>
      <c r="BZ67" s="35">
        <v>0</v>
      </c>
      <c r="CA67" s="35">
        <v>0</v>
      </c>
      <c r="CB67" s="36">
        <v>516</v>
      </c>
    </row>
    <row r="68" spans="1:80" ht="14.1" customHeight="1" x14ac:dyDescent="0.25">
      <c r="A68" s="26">
        <f t="shared" si="0"/>
        <v>55</v>
      </c>
      <c r="B68" s="37" t="s">
        <v>107</v>
      </c>
      <c r="C68" s="38">
        <v>62</v>
      </c>
      <c r="D68" s="39" t="s">
        <v>54</v>
      </c>
      <c r="E68" s="30">
        <f t="shared" si="1"/>
        <v>515</v>
      </c>
      <c r="F68" s="30" t="str">
        <f>VLOOKUP(E68,Tab!$A$2:$B$255,2,TRUE)</f>
        <v>Não</v>
      </c>
      <c r="G68" s="31">
        <f t="shared" si="2"/>
        <v>532</v>
      </c>
      <c r="H68" s="31">
        <f t="shared" si="3"/>
        <v>523</v>
      </c>
      <c r="I68" s="31">
        <f t="shared" si="4"/>
        <v>520</v>
      </c>
      <c r="J68" s="31">
        <f t="shared" si="5"/>
        <v>515</v>
      </c>
      <c r="K68" s="31">
        <f t="shared" si="6"/>
        <v>514</v>
      </c>
      <c r="L68" s="32">
        <f t="shared" si="7"/>
        <v>2604</v>
      </c>
      <c r="M68" s="33">
        <f t="shared" si="8"/>
        <v>520.79999999999995</v>
      </c>
      <c r="N68" s="34"/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515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520</v>
      </c>
      <c r="BD68" s="35">
        <v>0</v>
      </c>
      <c r="BE68" s="35">
        <v>0</v>
      </c>
      <c r="BF68" s="35">
        <v>0</v>
      </c>
      <c r="BG68" s="35">
        <v>0</v>
      </c>
      <c r="BH68" s="35">
        <v>0</v>
      </c>
      <c r="BI68" s="147">
        <v>0</v>
      </c>
      <c r="BJ68" s="144">
        <v>0</v>
      </c>
      <c r="BK68" s="35">
        <v>0</v>
      </c>
      <c r="BL68" s="35">
        <v>0</v>
      </c>
      <c r="BM68" s="35">
        <v>514</v>
      </c>
      <c r="BN68" s="35">
        <v>0</v>
      </c>
      <c r="BO68" s="35">
        <v>0</v>
      </c>
      <c r="BP68" s="35">
        <v>0</v>
      </c>
      <c r="BQ68" s="35">
        <v>0</v>
      </c>
      <c r="BR68" s="35">
        <v>523</v>
      </c>
      <c r="BS68" s="35">
        <v>0</v>
      </c>
      <c r="BT68" s="35">
        <v>505</v>
      </c>
      <c r="BU68" s="35">
        <v>0</v>
      </c>
      <c r="BV68" s="35">
        <v>0</v>
      </c>
      <c r="BW68" s="35">
        <v>0</v>
      </c>
      <c r="BX68" s="35">
        <v>0</v>
      </c>
      <c r="BY68" s="35">
        <v>0</v>
      </c>
      <c r="BZ68" s="35">
        <v>0</v>
      </c>
      <c r="CA68" s="35">
        <v>0</v>
      </c>
      <c r="CB68" s="36">
        <v>532</v>
      </c>
    </row>
    <row r="69" spans="1:80" ht="14.1" customHeight="1" x14ac:dyDescent="0.25">
      <c r="A69" s="26">
        <f t="shared" si="0"/>
        <v>56</v>
      </c>
      <c r="B69" s="46" t="s">
        <v>105</v>
      </c>
      <c r="C69" s="38">
        <v>11468</v>
      </c>
      <c r="D69" s="43" t="s">
        <v>91</v>
      </c>
      <c r="E69" s="30">
        <f t="shared" si="1"/>
        <v>512</v>
      </c>
      <c r="F69" s="30" t="str">
        <f>VLOOKUP(E69,Tab!$A$2:$B$255,2,TRUE)</f>
        <v>Não</v>
      </c>
      <c r="G69" s="31">
        <f t="shared" si="2"/>
        <v>541</v>
      </c>
      <c r="H69" s="31">
        <f t="shared" si="3"/>
        <v>522</v>
      </c>
      <c r="I69" s="31">
        <f t="shared" si="4"/>
        <v>518</v>
      </c>
      <c r="J69" s="31">
        <f t="shared" si="5"/>
        <v>512</v>
      </c>
      <c r="K69" s="31">
        <f t="shared" si="6"/>
        <v>503</v>
      </c>
      <c r="L69" s="32">
        <f t="shared" si="7"/>
        <v>2596</v>
      </c>
      <c r="M69" s="33">
        <f t="shared" si="8"/>
        <v>519.20000000000005</v>
      </c>
      <c r="N69" s="34"/>
      <c r="O69" s="35">
        <v>0</v>
      </c>
      <c r="P69" s="35">
        <v>0</v>
      </c>
      <c r="Q69" s="35">
        <v>503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512</v>
      </c>
      <c r="AN69" s="35">
        <v>0</v>
      </c>
      <c r="AO69" s="35">
        <v>0</v>
      </c>
      <c r="AP69" s="35">
        <v>0</v>
      </c>
      <c r="AQ69" s="35">
        <v>0</v>
      </c>
      <c r="AR69" s="35">
        <v>522</v>
      </c>
      <c r="AS69" s="35">
        <v>0</v>
      </c>
      <c r="AT69" s="35">
        <v>0</v>
      </c>
      <c r="AU69" s="35">
        <v>0</v>
      </c>
      <c r="AV69" s="35">
        <v>0</v>
      </c>
      <c r="AW69" s="35">
        <v>0</v>
      </c>
      <c r="AX69" s="35">
        <v>0</v>
      </c>
      <c r="AY69" s="35">
        <v>0</v>
      </c>
      <c r="AZ69" s="35">
        <v>0</v>
      </c>
      <c r="BA69" s="35">
        <v>0</v>
      </c>
      <c r="BB69" s="35">
        <v>0</v>
      </c>
      <c r="BC69" s="35">
        <v>0</v>
      </c>
      <c r="BD69" s="35">
        <v>0</v>
      </c>
      <c r="BE69" s="35">
        <v>541</v>
      </c>
      <c r="BF69" s="35">
        <v>0</v>
      </c>
      <c r="BG69" s="35">
        <v>0</v>
      </c>
      <c r="BH69" s="35">
        <v>0</v>
      </c>
      <c r="BI69" s="147">
        <v>0</v>
      </c>
      <c r="BJ69" s="144">
        <v>0</v>
      </c>
      <c r="BK69" s="35">
        <v>0</v>
      </c>
      <c r="BL69" s="35">
        <v>0</v>
      </c>
      <c r="BM69" s="35">
        <v>0</v>
      </c>
      <c r="BN69" s="35">
        <v>0</v>
      </c>
      <c r="BO69" s="35">
        <v>0</v>
      </c>
      <c r="BP69" s="35">
        <v>0</v>
      </c>
      <c r="BQ69" s="35">
        <v>518</v>
      </c>
      <c r="BR69" s="35">
        <v>0</v>
      </c>
      <c r="BS69" s="35">
        <v>0</v>
      </c>
      <c r="BT69" s="35">
        <v>0</v>
      </c>
      <c r="BU69" s="35">
        <v>0</v>
      </c>
      <c r="BV69" s="35">
        <v>0</v>
      </c>
      <c r="BW69" s="35">
        <v>0</v>
      </c>
      <c r="BX69" s="35">
        <v>0</v>
      </c>
      <c r="BY69" s="35">
        <v>0</v>
      </c>
      <c r="BZ69" s="35">
        <v>0</v>
      </c>
      <c r="CA69" s="35">
        <v>0</v>
      </c>
      <c r="CB69" s="36">
        <v>0</v>
      </c>
    </row>
    <row r="70" spans="1:80" ht="14.1" customHeight="1" x14ac:dyDescent="0.25">
      <c r="A70" s="26">
        <f t="shared" si="0"/>
        <v>57</v>
      </c>
      <c r="B70" s="44" t="s">
        <v>109</v>
      </c>
      <c r="C70" s="38">
        <v>12745</v>
      </c>
      <c r="D70" s="45" t="s">
        <v>33</v>
      </c>
      <c r="E70" s="30">
        <f t="shared" si="1"/>
        <v>0</v>
      </c>
      <c r="F70" s="30" t="e">
        <f>VLOOKUP(E70,Tab!$A$2:$B$255,2,TRUE)</f>
        <v>#N/A</v>
      </c>
      <c r="G70" s="31">
        <f t="shared" si="2"/>
        <v>525</v>
      </c>
      <c r="H70" s="31">
        <f t="shared" si="3"/>
        <v>520</v>
      </c>
      <c r="I70" s="31">
        <f t="shared" si="4"/>
        <v>518</v>
      </c>
      <c r="J70" s="31">
        <f t="shared" si="5"/>
        <v>516</v>
      </c>
      <c r="K70" s="31">
        <f t="shared" si="6"/>
        <v>515</v>
      </c>
      <c r="L70" s="32">
        <f t="shared" si="7"/>
        <v>2594</v>
      </c>
      <c r="M70" s="33">
        <f t="shared" si="8"/>
        <v>518.79999999999995</v>
      </c>
      <c r="N70" s="34"/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35">
        <v>518</v>
      </c>
      <c r="AT70" s="35">
        <v>0</v>
      </c>
      <c r="AU70" s="35">
        <v>0</v>
      </c>
      <c r="AV70" s="35">
        <v>0</v>
      </c>
      <c r="AW70" s="35">
        <v>0</v>
      </c>
      <c r="AX70" s="35">
        <v>0</v>
      </c>
      <c r="AY70" s="35">
        <v>515</v>
      </c>
      <c r="AZ70" s="35">
        <v>0</v>
      </c>
      <c r="BA70" s="35">
        <v>0</v>
      </c>
      <c r="BB70" s="35">
        <v>0</v>
      </c>
      <c r="BC70" s="35">
        <v>520</v>
      </c>
      <c r="BD70" s="35">
        <v>0</v>
      </c>
      <c r="BE70" s="35">
        <v>0</v>
      </c>
      <c r="BF70" s="35">
        <v>0</v>
      </c>
      <c r="BG70" s="35">
        <v>525</v>
      </c>
      <c r="BH70" s="35">
        <v>0</v>
      </c>
      <c r="BI70" s="147">
        <v>0</v>
      </c>
      <c r="BJ70" s="144">
        <v>0</v>
      </c>
      <c r="BK70" s="35">
        <v>0</v>
      </c>
      <c r="BL70" s="35">
        <v>0</v>
      </c>
      <c r="BM70" s="35">
        <v>494</v>
      </c>
      <c r="BN70" s="35">
        <v>0</v>
      </c>
      <c r="BO70" s="35">
        <v>516</v>
      </c>
      <c r="BP70" s="35">
        <v>0</v>
      </c>
      <c r="BQ70" s="35">
        <v>0</v>
      </c>
      <c r="BR70" s="35">
        <v>514</v>
      </c>
      <c r="BS70" s="35">
        <v>0</v>
      </c>
      <c r="BT70" s="35">
        <v>513</v>
      </c>
      <c r="BU70" s="35">
        <v>0</v>
      </c>
      <c r="BV70" s="35">
        <v>0</v>
      </c>
      <c r="BW70" s="35">
        <v>0</v>
      </c>
      <c r="BX70" s="35">
        <v>0</v>
      </c>
      <c r="BY70" s="35">
        <v>0</v>
      </c>
      <c r="BZ70" s="35">
        <v>0</v>
      </c>
      <c r="CA70" s="35">
        <v>0</v>
      </c>
      <c r="CB70" s="36">
        <v>511</v>
      </c>
    </row>
    <row r="71" spans="1:80" ht="14.1" customHeight="1" x14ac:dyDescent="0.25">
      <c r="A71" s="26">
        <f t="shared" si="0"/>
        <v>58</v>
      </c>
      <c r="B71" s="37" t="s">
        <v>116</v>
      </c>
      <c r="C71" s="38">
        <v>11751</v>
      </c>
      <c r="D71" s="39" t="s">
        <v>117</v>
      </c>
      <c r="E71" s="30">
        <f t="shared" si="1"/>
        <v>518</v>
      </c>
      <c r="F71" s="30" t="str">
        <f>VLOOKUP(E71,Tab!$A$2:$B$255,2,TRUE)</f>
        <v>Não</v>
      </c>
      <c r="G71" s="31">
        <f t="shared" si="2"/>
        <v>519</v>
      </c>
      <c r="H71" s="31">
        <f t="shared" si="3"/>
        <v>518</v>
      </c>
      <c r="I71" s="31">
        <f t="shared" si="4"/>
        <v>516</v>
      </c>
      <c r="J71" s="31">
        <f t="shared" si="5"/>
        <v>514</v>
      </c>
      <c r="K71" s="31">
        <f t="shared" si="6"/>
        <v>510</v>
      </c>
      <c r="L71" s="32">
        <f t="shared" si="7"/>
        <v>2577</v>
      </c>
      <c r="M71" s="33">
        <f t="shared" si="8"/>
        <v>515.4</v>
      </c>
      <c r="N71" s="34"/>
      <c r="O71" s="35">
        <v>508</v>
      </c>
      <c r="P71" s="35">
        <v>0</v>
      </c>
      <c r="Q71" s="35">
        <v>0</v>
      </c>
      <c r="R71" s="35">
        <v>0</v>
      </c>
      <c r="S71" s="35">
        <v>518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0</v>
      </c>
      <c r="AR71" s="35">
        <v>0</v>
      </c>
      <c r="AS71" s="35">
        <v>0</v>
      </c>
      <c r="AT71" s="35">
        <v>0</v>
      </c>
      <c r="AU71" s="35">
        <v>0</v>
      </c>
      <c r="AV71" s="35">
        <v>0</v>
      </c>
      <c r="AW71" s="35">
        <v>0</v>
      </c>
      <c r="AX71" s="35">
        <v>0</v>
      </c>
      <c r="AY71" s="35">
        <v>0</v>
      </c>
      <c r="AZ71" s="35">
        <v>0</v>
      </c>
      <c r="BA71" s="35">
        <v>0</v>
      </c>
      <c r="BB71" s="35">
        <v>0</v>
      </c>
      <c r="BC71" s="35">
        <v>0</v>
      </c>
      <c r="BD71" s="35">
        <v>0</v>
      </c>
      <c r="BE71" s="35">
        <v>0</v>
      </c>
      <c r="BF71" s="35">
        <v>519</v>
      </c>
      <c r="BG71" s="35">
        <v>0</v>
      </c>
      <c r="BH71" s="35">
        <v>0</v>
      </c>
      <c r="BI71" s="147">
        <v>0</v>
      </c>
      <c r="BJ71" s="144">
        <v>510</v>
      </c>
      <c r="BK71" s="35">
        <v>0</v>
      </c>
      <c r="BL71" s="35">
        <v>0</v>
      </c>
      <c r="BM71" s="35">
        <v>497</v>
      </c>
      <c r="BN71" s="35">
        <v>0</v>
      </c>
      <c r="BO71" s="35">
        <v>0</v>
      </c>
      <c r="BP71" s="35">
        <v>516</v>
      </c>
      <c r="BQ71" s="35">
        <v>0</v>
      </c>
      <c r="BR71" s="35">
        <v>0</v>
      </c>
      <c r="BS71" s="35">
        <v>0</v>
      </c>
      <c r="BT71" s="35">
        <v>0</v>
      </c>
      <c r="BU71" s="35">
        <v>0</v>
      </c>
      <c r="BV71" s="35">
        <v>0</v>
      </c>
      <c r="BW71" s="35">
        <v>0</v>
      </c>
      <c r="BX71" s="35">
        <v>501</v>
      </c>
      <c r="BY71" s="35">
        <v>0</v>
      </c>
      <c r="BZ71" s="35">
        <v>0</v>
      </c>
      <c r="CA71" s="35">
        <v>514</v>
      </c>
      <c r="CB71" s="36">
        <v>0</v>
      </c>
    </row>
    <row r="72" spans="1:80" ht="14.1" customHeight="1" x14ac:dyDescent="0.25">
      <c r="A72" s="26">
        <f t="shared" si="0"/>
        <v>59</v>
      </c>
      <c r="B72" s="44" t="s">
        <v>228</v>
      </c>
      <c r="C72" s="38">
        <v>14184</v>
      </c>
      <c r="D72" s="45" t="s">
        <v>226</v>
      </c>
      <c r="E72" s="30">
        <f t="shared" si="1"/>
        <v>510</v>
      </c>
      <c r="F72" s="30" t="str">
        <f>VLOOKUP(E72,Tab!$A$2:$B$255,2,TRUE)</f>
        <v>Não</v>
      </c>
      <c r="G72" s="31">
        <f t="shared" si="2"/>
        <v>520</v>
      </c>
      <c r="H72" s="31">
        <f t="shared" si="3"/>
        <v>515</v>
      </c>
      <c r="I72" s="31">
        <f t="shared" si="4"/>
        <v>512</v>
      </c>
      <c r="J72" s="31">
        <f t="shared" si="5"/>
        <v>510</v>
      </c>
      <c r="K72" s="31">
        <f t="shared" si="6"/>
        <v>508</v>
      </c>
      <c r="L72" s="32">
        <f t="shared" si="7"/>
        <v>2565</v>
      </c>
      <c r="M72" s="33">
        <f t="shared" si="8"/>
        <v>513</v>
      </c>
      <c r="N72" s="34"/>
      <c r="O72" s="35">
        <v>0</v>
      </c>
      <c r="P72" s="35">
        <v>0</v>
      </c>
      <c r="Q72" s="35">
        <v>508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468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510</v>
      </c>
      <c r="AN72" s="35">
        <v>0</v>
      </c>
      <c r="AO72" s="35">
        <v>0</v>
      </c>
      <c r="AP72" s="35">
        <v>520</v>
      </c>
      <c r="AQ72" s="35">
        <v>0</v>
      </c>
      <c r="AR72" s="35">
        <v>515</v>
      </c>
      <c r="AS72" s="35">
        <v>0</v>
      </c>
      <c r="AT72" s="35"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5">
        <v>0</v>
      </c>
      <c r="BD72" s="35">
        <v>0</v>
      </c>
      <c r="BE72" s="35">
        <v>512</v>
      </c>
      <c r="BF72" s="35">
        <v>0</v>
      </c>
      <c r="BG72" s="35">
        <v>0</v>
      </c>
      <c r="BH72" s="35">
        <v>0</v>
      </c>
      <c r="BI72" s="147">
        <v>0</v>
      </c>
      <c r="BJ72" s="144">
        <v>0</v>
      </c>
      <c r="BK72" s="35">
        <v>0</v>
      </c>
      <c r="BL72" s="35">
        <v>0</v>
      </c>
      <c r="BM72" s="35">
        <v>0</v>
      </c>
      <c r="BN72" s="35">
        <v>0</v>
      </c>
      <c r="BO72" s="35">
        <v>0</v>
      </c>
      <c r="BP72" s="35">
        <v>0</v>
      </c>
      <c r="BQ72" s="35">
        <v>0</v>
      </c>
      <c r="BR72" s="35">
        <v>0</v>
      </c>
      <c r="BS72" s="35">
        <v>0</v>
      </c>
      <c r="BT72" s="35">
        <v>0</v>
      </c>
      <c r="BU72" s="35">
        <v>0</v>
      </c>
      <c r="BV72" s="35">
        <v>0</v>
      </c>
      <c r="BW72" s="35">
        <v>497</v>
      </c>
      <c r="BX72" s="35">
        <v>0</v>
      </c>
      <c r="BY72" s="35">
        <v>0</v>
      </c>
      <c r="BZ72" s="35">
        <v>0</v>
      </c>
      <c r="CA72" s="35">
        <v>0</v>
      </c>
      <c r="CB72" s="36">
        <v>0</v>
      </c>
    </row>
    <row r="73" spans="1:80" ht="14.1" customHeight="1" x14ac:dyDescent="0.25">
      <c r="A73" s="26">
        <f t="shared" si="0"/>
        <v>60</v>
      </c>
      <c r="B73" s="44" t="s">
        <v>232</v>
      </c>
      <c r="C73" s="38">
        <v>13795</v>
      </c>
      <c r="D73" s="45" t="s">
        <v>54</v>
      </c>
      <c r="E73" s="30">
        <f t="shared" si="1"/>
        <v>0</v>
      </c>
      <c r="F73" s="30" t="e">
        <f>VLOOKUP(E73,Tab!$A$2:$B$255,2,TRUE)</f>
        <v>#N/A</v>
      </c>
      <c r="G73" s="31">
        <f t="shared" si="2"/>
        <v>528</v>
      </c>
      <c r="H73" s="31">
        <f t="shared" si="3"/>
        <v>517</v>
      </c>
      <c r="I73" s="31">
        <f t="shared" si="4"/>
        <v>517</v>
      </c>
      <c r="J73" s="31">
        <f t="shared" si="5"/>
        <v>502</v>
      </c>
      <c r="K73" s="31">
        <f t="shared" si="6"/>
        <v>499</v>
      </c>
      <c r="L73" s="32">
        <f t="shared" si="7"/>
        <v>2563</v>
      </c>
      <c r="M73" s="33">
        <f t="shared" si="8"/>
        <v>512.6</v>
      </c>
      <c r="N73" s="34"/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  <c r="AV73" s="35">
        <v>0</v>
      </c>
      <c r="AW73" s="35">
        <v>0</v>
      </c>
      <c r="AX73" s="35">
        <v>0</v>
      </c>
      <c r="AY73" s="35">
        <v>0</v>
      </c>
      <c r="AZ73" s="35">
        <v>0</v>
      </c>
      <c r="BA73" s="35">
        <v>0</v>
      </c>
      <c r="BB73" s="35">
        <v>0</v>
      </c>
      <c r="BC73" s="35">
        <v>528</v>
      </c>
      <c r="BD73" s="35">
        <v>0</v>
      </c>
      <c r="BE73" s="35">
        <v>0</v>
      </c>
      <c r="BF73" s="35">
        <v>0</v>
      </c>
      <c r="BG73" s="35">
        <v>0</v>
      </c>
      <c r="BH73" s="35">
        <v>0</v>
      </c>
      <c r="BI73" s="147">
        <v>0</v>
      </c>
      <c r="BJ73" s="144">
        <v>0</v>
      </c>
      <c r="BK73" s="35">
        <v>0</v>
      </c>
      <c r="BL73" s="35">
        <v>0</v>
      </c>
      <c r="BM73" s="35">
        <v>517</v>
      </c>
      <c r="BN73" s="35">
        <v>0</v>
      </c>
      <c r="BO73" s="35">
        <v>502</v>
      </c>
      <c r="BP73" s="35">
        <v>0</v>
      </c>
      <c r="BQ73" s="35">
        <v>0</v>
      </c>
      <c r="BR73" s="35">
        <v>517</v>
      </c>
      <c r="BS73" s="35">
        <v>0</v>
      </c>
      <c r="BT73" s="35">
        <v>0</v>
      </c>
      <c r="BU73" s="35">
        <v>0</v>
      </c>
      <c r="BV73" s="35">
        <v>0</v>
      </c>
      <c r="BW73" s="35">
        <v>0</v>
      </c>
      <c r="BX73" s="35">
        <v>0</v>
      </c>
      <c r="BY73" s="35">
        <v>0</v>
      </c>
      <c r="BZ73" s="35">
        <v>0</v>
      </c>
      <c r="CA73" s="35">
        <v>0</v>
      </c>
      <c r="CB73" s="36">
        <v>499</v>
      </c>
    </row>
    <row r="74" spans="1:80" ht="14.1" customHeight="1" x14ac:dyDescent="0.25">
      <c r="A74" s="26">
        <f t="shared" si="0"/>
        <v>61</v>
      </c>
      <c r="B74" s="46" t="s">
        <v>113</v>
      </c>
      <c r="C74" s="38">
        <v>11623</v>
      </c>
      <c r="D74" s="39" t="s">
        <v>48</v>
      </c>
      <c r="E74" s="30">
        <f t="shared" si="1"/>
        <v>493</v>
      </c>
      <c r="F74" s="30" t="e">
        <f>VLOOKUP(E74,Tab!$A$2:$B$255,2,TRUE)</f>
        <v>#N/A</v>
      </c>
      <c r="G74" s="31">
        <f t="shared" si="2"/>
        <v>535</v>
      </c>
      <c r="H74" s="31">
        <f t="shared" si="3"/>
        <v>518</v>
      </c>
      <c r="I74" s="31">
        <f t="shared" si="4"/>
        <v>505</v>
      </c>
      <c r="J74" s="31">
        <f t="shared" si="5"/>
        <v>493</v>
      </c>
      <c r="K74" s="31">
        <f t="shared" si="6"/>
        <v>480</v>
      </c>
      <c r="L74" s="32">
        <f t="shared" si="7"/>
        <v>2531</v>
      </c>
      <c r="M74" s="33">
        <f t="shared" si="8"/>
        <v>506.2</v>
      </c>
      <c r="N74" s="34"/>
      <c r="O74" s="35">
        <v>0</v>
      </c>
      <c r="P74" s="35">
        <v>0</v>
      </c>
      <c r="Q74" s="35">
        <v>0</v>
      </c>
      <c r="R74" s="35">
        <v>480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493</v>
      </c>
      <c r="AK74" s="35">
        <v>0</v>
      </c>
      <c r="AL74" s="35">
        <v>0</v>
      </c>
      <c r="AM74" s="35">
        <v>0</v>
      </c>
      <c r="AN74" s="35">
        <v>0</v>
      </c>
      <c r="AO74" s="35">
        <v>0</v>
      </c>
      <c r="AP74" s="35">
        <v>0</v>
      </c>
      <c r="AQ74" s="35">
        <v>0</v>
      </c>
      <c r="AR74" s="35">
        <v>0</v>
      </c>
      <c r="AS74" s="35">
        <v>0</v>
      </c>
      <c r="AT74" s="35">
        <v>0</v>
      </c>
      <c r="AU74" s="35">
        <v>0</v>
      </c>
      <c r="AV74" s="35">
        <v>0</v>
      </c>
      <c r="AW74" s="35">
        <v>0</v>
      </c>
      <c r="AX74" s="35">
        <v>0</v>
      </c>
      <c r="AY74" s="35">
        <v>0</v>
      </c>
      <c r="AZ74" s="35">
        <v>0</v>
      </c>
      <c r="BA74" s="35">
        <v>0</v>
      </c>
      <c r="BB74" s="35">
        <v>0</v>
      </c>
      <c r="BC74" s="35">
        <v>0</v>
      </c>
      <c r="BD74" s="35">
        <v>0</v>
      </c>
      <c r="BE74" s="35">
        <v>0</v>
      </c>
      <c r="BF74" s="35">
        <v>0</v>
      </c>
      <c r="BG74" s="35">
        <v>505</v>
      </c>
      <c r="BH74" s="35">
        <v>0</v>
      </c>
      <c r="BI74" s="147">
        <v>0</v>
      </c>
      <c r="BJ74" s="144">
        <v>0</v>
      </c>
      <c r="BK74" s="35">
        <v>0</v>
      </c>
      <c r="BL74" s="35">
        <v>0</v>
      </c>
      <c r="BM74" s="35">
        <v>0</v>
      </c>
      <c r="BN74" s="35">
        <v>0</v>
      </c>
      <c r="BO74" s="35">
        <v>0</v>
      </c>
      <c r="BP74" s="35">
        <v>0</v>
      </c>
      <c r="BQ74" s="35">
        <v>0</v>
      </c>
      <c r="BR74" s="35">
        <v>0</v>
      </c>
      <c r="BS74" s="35">
        <v>0</v>
      </c>
      <c r="BT74" s="35">
        <v>0</v>
      </c>
      <c r="BU74" s="35">
        <v>535</v>
      </c>
      <c r="BV74" s="35">
        <v>0</v>
      </c>
      <c r="BW74" s="35">
        <v>0</v>
      </c>
      <c r="BX74" s="35">
        <v>0</v>
      </c>
      <c r="BY74" s="35">
        <v>518</v>
      </c>
      <c r="BZ74" s="35">
        <v>0</v>
      </c>
      <c r="CA74" s="35">
        <v>0</v>
      </c>
      <c r="CB74" s="36">
        <v>0</v>
      </c>
    </row>
    <row r="75" spans="1:80" ht="14.1" customHeight="1" x14ac:dyDescent="0.25">
      <c r="A75" s="26">
        <f t="shared" si="0"/>
        <v>62</v>
      </c>
      <c r="B75" s="44" t="s">
        <v>114</v>
      </c>
      <c r="C75" s="38">
        <v>7899</v>
      </c>
      <c r="D75" s="45" t="s">
        <v>50</v>
      </c>
      <c r="E75" s="30">
        <f t="shared" si="1"/>
        <v>509</v>
      </c>
      <c r="F75" s="30" t="str">
        <f>VLOOKUP(E75,Tab!$A$2:$B$255,2,TRUE)</f>
        <v>Não</v>
      </c>
      <c r="G75" s="31">
        <f t="shared" si="2"/>
        <v>509</v>
      </c>
      <c r="H75" s="31">
        <f t="shared" si="3"/>
        <v>506</v>
      </c>
      <c r="I75" s="31">
        <f t="shared" si="4"/>
        <v>506</v>
      </c>
      <c r="J75" s="31">
        <f t="shared" si="5"/>
        <v>501</v>
      </c>
      <c r="K75" s="31">
        <f t="shared" si="6"/>
        <v>495</v>
      </c>
      <c r="L75" s="32">
        <f t="shared" si="7"/>
        <v>2517</v>
      </c>
      <c r="M75" s="33">
        <f t="shared" si="8"/>
        <v>503.4</v>
      </c>
      <c r="N75" s="34"/>
      <c r="O75" s="35">
        <v>0</v>
      </c>
      <c r="P75" s="35">
        <v>0</v>
      </c>
      <c r="Q75" s="35">
        <v>509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501</v>
      </c>
      <c r="Y75" s="35">
        <v>0</v>
      </c>
      <c r="Z75" s="35">
        <v>0</v>
      </c>
      <c r="AA75" s="35">
        <v>0</v>
      </c>
      <c r="AB75" s="35">
        <v>484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506</v>
      </c>
      <c r="AN75" s="35">
        <v>0</v>
      </c>
      <c r="AO75" s="35">
        <v>0</v>
      </c>
      <c r="AP75" s="35">
        <v>493</v>
      </c>
      <c r="AQ75" s="35">
        <v>0</v>
      </c>
      <c r="AR75" s="35">
        <v>0</v>
      </c>
      <c r="AS75" s="35">
        <v>0</v>
      </c>
      <c r="AT75" s="35">
        <v>490</v>
      </c>
      <c r="AU75" s="35">
        <v>0</v>
      </c>
      <c r="AV75" s="35">
        <v>0</v>
      </c>
      <c r="AW75" s="35">
        <v>0</v>
      </c>
      <c r="AX75" s="35">
        <v>0</v>
      </c>
      <c r="AY75" s="35">
        <v>0</v>
      </c>
      <c r="AZ75" s="35">
        <v>0</v>
      </c>
      <c r="BA75" s="35">
        <v>0</v>
      </c>
      <c r="BB75" s="35">
        <v>0</v>
      </c>
      <c r="BC75" s="35">
        <v>0</v>
      </c>
      <c r="BD75" s="35">
        <v>0</v>
      </c>
      <c r="BE75" s="35">
        <v>495</v>
      </c>
      <c r="BF75" s="35">
        <v>0</v>
      </c>
      <c r="BG75" s="35">
        <v>0</v>
      </c>
      <c r="BH75" s="35">
        <v>0</v>
      </c>
      <c r="BI75" s="147">
        <v>0</v>
      </c>
      <c r="BJ75" s="144">
        <v>0</v>
      </c>
      <c r="BK75" s="35">
        <v>0</v>
      </c>
      <c r="BL75" s="35">
        <v>0</v>
      </c>
      <c r="BM75" s="35">
        <v>0</v>
      </c>
      <c r="BN75" s="35">
        <v>0</v>
      </c>
      <c r="BO75" s="35">
        <v>0</v>
      </c>
      <c r="BP75" s="35">
        <v>0</v>
      </c>
      <c r="BQ75" s="35">
        <v>506</v>
      </c>
      <c r="BR75" s="35">
        <v>0</v>
      </c>
      <c r="BS75" s="35">
        <v>0</v>
      </c>
      <c r="BT75" s="35">
        <v>0</v>
      </c>
      <c r="BU75" s="35">
        <v>0</v>
      </c>
      <c r="BV75" s="35">
        <v>0</v>
      </c>
      <c r="BW75" s="35">
        <v>486</v>
      </c>
      <c r="BX75" s="35">
        <v>0</v>
      </c>
      <c r="BY75" s="35">
        <v>0</v>
      </c>
      <c r="BZ75" s="35">
        <v>0</v>
      </c>
      <c r="CA75" s="35">
        <v>0</v>
      </c>
      <c r="CB75" s="36">
        <v>0</v>
      </c>
    </row>
    <row r="76" spans="1:80" s="5" customFormat="1" ht="14.1" customHeight="1" x14ac:dyDescent="0.25">
      <c r="A76" s="26">
        <f t="shared" si="0"/>
        <v>63</v>
      </c>
      <c r="B76" s="44" t="s">
        <v>229</v>
      </c>
      <c r="C76" s="38">
        <v>14222</v>
      </c>
      <c r="D76" s="45" t="s">
        <v>33</v>
      </c>
      <c r="E76" s="30">
        <f t="shared" si="1"/>
        <v>0</v>
      </c>
      <c r="F76" s="30" t="e">
        <f>VLOOKUP(E76,Tab!$A$2:$B$255,2,TRUE)</f>
        <v>#N/A</v>
      </c>
      <c r="G76" s="31">
        <f t="shared" si="2"/>
        <v>510</v>
      </c>
      <c r="H76" s="31">
        <f t="shared" si="3"/>
        <v>504</v>
      </c>
      <c r="I76" s="31">
        <f t="shared" si="4"/>
        <v>504</v>
      </c>
      <c r="J76" s="31">
        <f t="shared" si="5"/>
        <v>500</v>
      </c>
      <c r="K76" s="31">
        <f t="shared" si="6"/>
        <v>499</v>
      </c>
      <c r="L76" s="32">
        <f t="shared" si="7"/>
        <v>2517</v>
      </c>
      <c r="M76" s="33">
        <f t="shared" si="8"/>
        <v>503.4</v>
      </c>
      <c r="N76" s="34"/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>
        <v>0</v>
      </c>
      <c r="AR76" s="35">
        <v>0</v>
      </c>
      <c r="AS76" s="35">
        <v>0</v>
      </c>
      <c r="AT76" s="35">
        <v>0</v>
      </c>
      <c r="AU76" s="35">
        <v>0</v>
      </c>
      <c r="AV76" s="35">
        <v>0</v>
      </c>
      <c r="AW76" s="35">
        <v>0</v>
      </c>
      <c r="AX76" s="35">
        <v>0</v>
      </c>
      <c r="AY76" s="35">
        <v>510</v>
      </c>
      <c r="AZ76" s="35">
        <v>0</v>
      </c>
      <c r="BA76" s="35">
        <v>504</v>
      </c>
      <c r="BB76" s="35">
        <v>0</v>
      </c>
      <c r="BC76" s="35">
        <v>481</v>
      </c>
      <c r="BD76" s="35">
        <v>0</v>
      </c>
      <c r="BE76" s="35">
        <v>0</v>
      </c>
      <c r="BF76" s="35">
        <v>0</v>
      </c>
      <c r="BG76" s="35">
        <v>481</v>
      </c>
      <c r="BH76" s="35">
        <v>0</v>
      </c>
      <c r="BI76" s="147">
        <v>0</v>
      </c>
      <c r="BJ76" s="144">
        <v>0</v>
      </c>
      <c r="BK76" s="35">
        <v>0</v>
      </c>
      <c r="BL76" s="35">
        <v>0</v>
      </c>
      <c r="BM76" s="35">
        <v>0</v>
      </c>
      <c r="BN76" s="35">
        <v>0</v>
      </c>
      <c r="BO76" s="35">
        <v>500</v>
      </c>
      <c r="BP76" s="35">
        <v>0</v>
      </c>
      <c r="BQ76" s="35">
        <v>0</v>
      </c>
      <c r="BR76" s="35">
        <v>504</v>
      </c>
      <c r="BS76" s="35">
        <v>0</v>
      </c>
      <c r="BT76" s="35">
        <v>499</v>
      </c>
      <c r="BU76" s="35">
        <v>0</v>
      </c>
      <c r="BV76" s="35">
        <v>0</v>
      </c>
      <c r="BW76" s="35">
        <v>0</v>
      </c>
      <c r="BX76" s="35">
        <v>0</v>
      </c>
      <c r="BY76" s="35">
        <v>0</v>
      </c>
      <c r="BZ76" s="35">
        <v>0</v>
      </c>
      <c r="CA76" s="35">
        <v>0</v>
      </c>
      <c r="CB76" s="36">
        <v>0</v>
      </c>
    </row>
    <row r="77" spans="1:80" ht="14.1" customHeight="1" x14ac:dyDescent="0.25">
      <c r="A77" s="26">
        <f t="shared" si="0"/>
        <v>64</v>
      </c>
      <c r="B77" s="44" t="s">
        <v>225</v>
      </c>
      <c r="C77" s="38">
        <v>14194</v>
      </c>
      <c r="D77" s="45" t="s">
        <v>226</v>
      </c>
      <c r="E77" s="30">
        <f t="shared" si="1"/>
        <v>496</v>
      </c>
      <c r="F77" s="30" t="e">
        <f>VLOOKUP(E77,Tab!$A$2:$B$255,2,TRUE)</f>
        <v>#N/A</v>
      </c>
      <c r="G77" s="31">
        <f t="shared" si="2"/>
        <v>515</v>
      </c>
      <c r="H77" s="31">
        <f t="shared" si="3"/>
        <v>502</v>
      </c>
      <c r="I77" s="31">
        <f t="shared" si="4"/>
        <v>496</v>
      </c>
      <c r="J77" s="31">
        <f t="shared" si="5"/>
        <v>493</v>
      </c>
      <c r="K77" s="31">
        <f t="shared" si="6"/>
        <v>472</v>
      </c>
      <c r="L77" s="32">
        <f t="shared" si="7"/>
        <v>2478</v>
      </c>
      <c r="M77" s="33">
        <f t="shared" si="8"/>
        <v>495.6</v>
      </c>
      <c r="N77" s="34"/>
      <c r="O77" s="35">
        <v>0</v>
      </c>
      <c r="P77" s="35">
        <v>0</v>
      </c>
      <c r="Q77" s="35">
        <v>496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493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472</v>
      </c>
      <c r="AN77" s="35">
        <v>0</v>
      </c>
      <c r="AO77" s="35">
        <v>0</v>
      </c>
      <c r="AP77" s="35">
        <v>0</v>
      </c>
      <c r="AQ77" s="35">
        <v>0</v>
      </c>
      <c r="AR77" s="35">
        <v>0</v>
      </c>
      <c r="AS77" s="35">
        <v>0</v>
      </c>
      <c r="AT77" s="35">
        <v>0</v>
      </c>
      <c r="AU77" s="35">
        <v>0</v>
      </c>
      <c r="AV77" s="35">
        <v>0</v>
      </c>
      <c r="AW77" s="35">
        <v>0</v>
      </c>
      <c r="AX77" s="35">
        <v>0</v>
      </c>
      <c r="AY77" s="35">
        <v>0</v>
      </c>
      <c r="AZ77" s="35">
        <v>0</v>
      </c>
      <c r="BA77" s="35">
        <v>0</v>
      </c>
      <c r="BB77" s="35">
        <v>0</v>
      </c>
      <c r="BC77" s="35">
        <v>0</v>
      </c>
      <c r="BD77" s="35">
        <v>0</v>
      </c>
      <c r="BE77" s="35">
        <v>515</v>
      </c>
      <c r="BF77" s="35">
        <v>0</v>
      </c>
      <c r="BG77" s="35">
        <v>0</v>
      </c>
      <c r="BH77" s="35">
        <v>0</v>
      </c>
      <c r="BI77" s="147">
        <v>0</v>
      </c>
      <c r="BJ77" s="144">
        <v>0</v>
      </c>
      <c r="BK77" s="35">
        <v>0</v>
      </c>
      <c r="BL77" s="35">
        <v>0</v>
      </c>
      <c r="BM77" s="35">
        <v>0</v>
      </c>
      <c r="BN77" s="35">
        <v>0</v>
      </c>
      <c r="BO77" s="35">
        <v>0</v>
      </c>
      <c r="BP77" s="35">
        <v>0</v>
      </c>
      <c r="BQ77" s="35">
        <v>502</v>
      </c>
      <c r="BR77" s="35">
        <v>0</v>
      </c>
      <c r="BS77" s="35">
        <v>0</v>
      </c>
      <c r="BT77" s="35">
        <v>0</v>
      </c>
      <c r="BU77" s="35">
        <v>0</v>
      </c>
      <c r="BV77" s="35">
        <v>0</v>
      </c>
      <c r="BW77" s="35">
        <v>0</v>
      </c>
      <c r="BX77" s="35">
        <v>0</v>
      </c>
      <c r="BY77" s="35">
        <v>0</v>
      </c>
      <c r="BZ77" s="35">
        <v>0</v>
      </c>
      <c r="CA77" s="35">
        <v>0</v>
      </c>
      <c r="CB77" s="36">
        <v>0</v>
      </c>
    </row>
    <row r="78" spans="1:80" ht="14.1" customHeight="1" x14ac:dyDescent="0.25">
      <c r="A78" s="26">
        <f t="shared" ref="A78:A141" si="9">A77+1</f>
        <v>65</v>
      </c>
      <c r="B78" s="44" t="s">
        <v>439</v>
      </c>
      <c r="C78" s="38">
        <v>14402</v>
      </c>
      <c r="D78" s="45" t="s">
        <v>48</v>
      </c>
      <c r="E78" s="30">
        <f t="shared" ref="E78:E141" si="10">MAX(O78:AM78)</f>
        <v>494</v>
      </c>
      <c r="F78" s="30" t="e">
        <f>VLOOKUP(E78,Tab!$A$2:$B$255,2,TRUE)</f>
        <v>#N/A</v>
      </c>
      <c r="G78" s="31">
        <f t="shared" ref="G78:G141" si="11">LARGE(O78:CB78,1)</f>
        <v>499</v>
      </c>
      <c r="H78" s="31">
        <f t="shared" ref="H78:H141" si="12">LARGE(O78:CB78,2)</f>
        <v>494</v>
      </c>
      <c r="I78" s="31">
        <f t="shared" ref="I78:I141" si="13">LARGE(O78:CB78,3)</f>
        <v>494</v>
      </c>
      <c r="J78" s="31">
        <f t="shared" ref="J78:J141" si="14">LARGE(O78:CB78,4)</f>
        <v>487</v>
      </c>
      <c r="K78" s="31">
        <f t="shared" ref="K78:K141" si="15">LARGE(O78:CB78,5)</f>
        <v>487</v>
      </c>
      <c r="L78" s="32">
        <f t="shared" ref="L78:L141" si="16">SUM(G78:K78)</f>
        <v>2461</v>
      </c>
      <c r="M78" s="33">
        <f t="shared" ref="M78:M141" si="17">L78/5</f>
        <v>492.2</v>
      </c>
      <c r="N78" s="34"/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464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494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476</v>
      </c>
      <c r="AR78" s="35">
        <v>0</v>
      </c>
      <c r="AS78" s="35">
        <v>499</v>
      </c>
      <c r="AT78" s="35">
        <v>0</v>
      </c>
      <c r="AU78" s="35">
        <v>482</v>
      </c>
      <c r="AV78" s="35">
        <v>0</v>
      </c>
      <c r="AW78" s="35">
        <v>0</v>
      </c>
      <c r="AX78" s="35">
        <v>0</v>
      </c>
      <c r="AY78" s="35">
        <v>484</v>
      </c>
      <c r="AZ78" s="35">
        <v>0</v>
      </c>
      <c r="BA78" s="35">
        <v>494</v>
      </c>
      <c r="BB78" s="35">
        <v>0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147">
        <v>0</v>
      </c>
      <c r="BJ78" s="144">
        <v>0</v>
      </c>
      <c r="BK78" s="35">
        <v>0</v>
      </c>
      <c r="BL78" s="35">
        <v>0</v>
      </c>
      <c r="BM78" s="35">
        <v>487</v>
      </c>
      <c r="BN78" s="35">
        <v>0</v>
      </c>
      <c r="BO78" s="35">
        <v>0</v>
      </c>
      <c r="BP78" s="35">
        <v>0</v>
      </c>
      <c r="BQ78" s="35">
        <v>0</v>
      </c>
      <c r="BR78" s="35">
        <v>487</v>
      </c>
      <c r="BS78" s="35">
        <v>0</v>
      </c>
      <c r="BT78" s="35">
        <v>482</v>
      </c>
      <c r="BU78" s="35">
        <v>469</v>
      </c>
      <c r="BV78" s="35">
        <v>0</v>
      </c>
      <c r="BW78" s="35">
        <v>0</v>
      </c>
      <c r="BX78" s="35">
        <v>0</v>
      </c>
      <c r="BY78" s="35">
        <v>0</v>
      </c>
      <c r="BZ78" s="35">
        <v>0</v>
      </c>
      <c r="CA78" s="35">
        <v>0</v>
      </c>
      <c r="CB78" s="36">
        <v>0</v>
      </c>
    </row>
    <row r="79" spans="1:80" ht="14.1" customHeight="1" x14ac:dyDescent="0.25">
      <c r="A79" s="26">
        <f t="shared" si="9"/>
        <v>66</v>
      </c>
      <c r="B79" s="44" t="s">
        <v>230</v>
      </c>
      <c r="C79" s="38">
        <v>14195</v>
      </c>
      <c r="D79" s="45" t="s">
        <v>226</v>
      </c>
      <c r="E79" s="30">
        <f t="shared" si="10"/>
        <v>498</v>
      </c>
      <c r="F79" s="30" t="e">
        <f>VLOOKUP(E79,Tab!$A$2:$B$255,2,TRUE)</f>
        <v>#N/A</v>
      </c>
      <c r="G79" s="31">
        <f t="shared" si="11"/>
        <v>503</v>
      </c>
      <c r="H79" s="31">
        <f t="shared" si="12"/>
        <v>498</v>
      </c>
      <c r="I79" s="31">
        <f t="shared" si="13"/>
        <v>494</v>
      </c>
      <c r="J79" s="31">
        <f t="shared" si="14"/>
        <v>477</v>
      </c>
      <c r="K79" s="31">
        <f t="shared" si="15"/>
        <v>473</v>
      </c>
      <c r="L79" s="32">
        <f t="shared" si="16"/>
        <v>2445</v>
      </c>
      <c r="M79" s="33">
        <f t="shared" si="17"/>
        <v>489</v>
      </c>
      <c r="N79" s="34"/>
      <c r="O79" s="35">
        <v>0</v>
      </c>
      <c r="P79" s="35">
        <v>0</v>
      </c>
      <c r="Q79" s="35">
        <v>498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473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494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  <c r="AV79" s="35">
        <v>0</v>
      </c>
      <c r="AW79" s="35">
        <v>0</v>
      </c>
      <c r="AX79" s="35">
        <v>0</v>
      </c>
      <c r="AY79" s="35">
        <v>0</v>
      </c>
      <c r="AZ79" s="35">
        <v>0</v>
      </c>
      <c r="BA79" s="35">
        <v>0</v>
      </c>
      <c r="BB79" s="35">
        <v>0</v>
      </c>
      <c r="BC79" s="35">
        <v>0</v>
      </c>
      <c r="BD79" s="35">
        <v>0</v>
      </c>
      <c r="BE79" s="35">
        <v>503</v>
      </c>
      <c r="BF79" s="35">
        <v>0</v>
      </c>
      <c r="BG79" s="35">
        <v>0</v>
      </c>
      <c r="BH79" s="35">
        <v>0</v>
      </c>
      <c r="BI79" s="147">
        <v>0</v>
      </c>
      <c r="BJ79" s="144">
        <v>0</v>
      </c>
      <c r="BK79" s="35">
        <v>0</v>
      </c>
      <c r="BL79" s="35">
        <v>0</v>
      </c>
      <c r="BM79" s="35">
        <v>0</v>
      </c>
      <c r="BN79" s="35">
        <v>0</v>
      </c>
      <c r="BO79" s="35">
        <v>0</v>
      </c>
      <c r="BP79" s="35">
        <v>0</v>
      </c>
      <c r="BQ79" s="35">
        <v>477</v>
      </c>
      <c r="BR79" s="35">
        <v>0</v>
      </c>
      <c r="BS79" s="35">
        <v>0</v>
      </c>
      <c r="BT79" s="35">
        <v>0</v>
      </c>
      <c r="BU79" s="35">
        <v>0</v>
      </c>
      <c r="BV79" s="35">
        <v>0</v>
      </c>
      <c r="BW79" s="35">
        <v>0</v>
      </c>
      <c r="BX79" s="35">
        <v>0</v>
      </c>
      <c r="BY79" s="35">
        <v>0</v>
      </c>
      <c r="BZ79" s="35">
        <v>0</v>
      </c>
      <c r="CA79" s="35">
        <v>0</v>
      </c>
      <c r="CB79" s="36">
        <v>0</v>
      </c>
    </row>
    <row r="80" spans="1:80" ht="14.1" customHeight="1" x14ac:dyDescent="0.25">
      <c r="A80" s="26">
        <f t="shared" si="9"/>
        <v>67</v>
      </c>
      <c r="B80" s="44" t="s">
        <v>238</v>
      </c>
      <c r="C80" s="38">
        <v>14196</v>
      </c>
      <c r="D80" s="45" t="s">
        <v>226</v>
      </c>
      <c r="E80" s="30">
        <f t="shared" si="10"/>
        <v>496</v>
      </c>
      <c r="F80" s="30" t="e">
        <f>VLOOKUP(E80,Tab!$A$2:$B$255,2,TRUE)</f>
        <v>#N/A</v>
      </c>
      <c r="G80" s="31">
        <f t="shared" si="11"/>
        <v>496</v>
      </c>
      <c r="H80" s="31">
        <f t="shared" si="12"/>
        <v>487</v>
      </c>
      <c r="I80" s="31">
        <f t="shared" si="13"/>
        <v>484</v>
      </c>
      <c r="J80" s="31">
        <f t="shared" si="14"/>
        <v>483</v>
      </c>
      <c r="K80" s="31">
        <f t="shared" si="15"/>
        <v>482</v>
      </c>
      <c r="L80" s="32">
        <f t="shared" si="16"/>
        <v>2432</v>
      </c>
      <c r="M80" s="33">
        <f t="shared" si="17"/>
        <v>486.4</v>
      </c>
      <c r="N80" s="34"/>
      <c r="O80" s="35">
        <v>0</v>
      </c>
      <c r="P80" s="35">
        <v>0</v>
      </c>
      <c r="Q80" s="35">
        <v>496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484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459</v>
      </c>
      <c r="AN80" s="35">
        <v>0</v>
      </c>
      <c r="AO80" s="35">
        <v>0</v>
      </c>
      <c r="AP80" s="35">
        <v>482</v>
      </c>
      <c r="AQ80" s="35">
        <v>0</v>
      </c>
      <c r="AR80" s="35">
        <v>487</v>
      </c>
      <c r="AS80" s="35">
        <v>0</v>
      </c>
      <c r="AT80" s="35">
        <v>0</v>
      </c>
      <c r="AU80" s="35">
        <v>0</v>
      </c>
      <c r="AV80" s="35">
        <v>483</v>
      </c>
      <c r="AW80" s="35">
        <v>0</v>
      </c>
      <c r="AX80" s="35">
        <v>0</v>
      </c>
      <c r="AY80" s="35">
        <v>0</v>
      </c>
      <c r="AZ80" s="35">
        <v>0</v>
      </c>
      <c r="BA80" s="35">
        <v>0</v>
      </c>
      <c r="BB80" s="35">
        <v>0</v>
      </c>
      <c r="BC80" s="35">
        <v>0</v>
      </c>
      <c r="BD80" s="35">
        <v>0</v>
      </c>
      <c r="BE80" s="35">
        <v>469</v>
      </c>
      <c r="BF80" s="35">
        <v>0</v>
      </c>
      <c r="BG80" s="35">
        <v>0</v>
      </c>
      <c r="BH80" s="35">
        <v>0</v>
      </c>
      <c r="BI80" s="147">
        <v>0</v>
      </c>
      <c r="BJ80" s="144">
        <v>0</v>
      </c>
      <c r="BK80" s="35">
        <v>0</v>
      </c>
      <c r="BL80" s="35">
        <v>0</v>
      </c>
      <c r="BM80" s="35">
        <v>0</v>
      </c>
      <c r="BN80" s="35">
        <v>0</v>
      </c>
      <c r="BO80" s="35">
        <v>0</v>
      </c>
      <c r="BP80" s="35">
        <v>0</v>
      </c>
      <c r="BQ80" s="35">
        <v>433</v>
      </c>
      <c r="BR80" s="35">
        <v>0</v>
      </c>
      <c r="BS80" s="35">
        <v>0</v>
      </c>
      <c r="BT80" s="35">
        <v>0</v>
      </c>
      <c r="BU80" s="35">
        <v>0</v>
      </c>
      <c r="BV80" s="35">
        <v>0</v>
      </c>
      <c r="BW80" s="35">
        <v>0</v>
      </c>
      <c r="BX80" s="35">
        <v>0</v>
      </c>
      <c r="BY80" s="35">
        <v>0</v>
      </c>
      <c r="BZ80" s="35">
        <v>0</v>
      </c>
      <c r="CA80" s="35">
        <v>0</v>
      </c>
      <c r="CB80" s="36">
        <v>0</v>
      </c>
    </row>
    <row r="81" spans="1:80" ht="14.1" customHeight="1" x14ac:dyDescent="0.25">
      <c r="A81" s="26">
        <f t="shared" si="9"/>
        <v>68</v>
      </c>
      <c r="B81" s="40" t="s">
        <v>121</v>
      </c>
      <c r="C81" s="28">
        <v>11853</v>
      </c>
      <c r="D81" s="29" t="s">
        <v>101</v>
      </c>
      <c r="E81" s="30">
        <f t="shared" si="10"/>
        <v>515</v>
      </c>
      <c r="F81" s="30" t="str">
        <f>VLOOKUP(E81,Tab!$A$2:$B$255,2,TRUE)</f>
        <v>Não</v>
      </c>
      <c r="G81" s="31">
        <f t="shared" si="11"/>
        <v>515</v>
      </c>
      <c r="H81" s="31">
        <f t="shared" si="12"/>
        <v>482</v>
      </c>
      <c r="I81" s="31">
        <f t="shared" si="13"/>
        <v>476</v>
      </c>
      <c r="J81" s="31">
        <f t="shared" si="14"/>
        <v>469</v>
      </c>
      <c r="K81" s="31">
        <f t="shared" si="15"/>
        <v>467</v>
      </c>
      <c r="L81" s="32">
        <f t="shared" si="16"/>
        <v>2409</v>
      </c>
      <c r="M81" s="33">
        <f t="shared" si="17"/>
        <v>481.8</v>
      </c>
      <c r="N81" s="34"/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476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515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452</v>
      </c>
      <c r="AV81" s="35">
        <v>0</v>
      </c>
      <c r="AW81" s="35">
        <v>0</v>
      </c>
      <c r="AX81" s="35">
        <v>0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>
        <v>0</v>
      </c>
      <c r="BE81" s="35">
        <v>0</v>
      </c>
      <c r="BF81" s="35">
        <v>0</v>
      </c>
      <c r="BG81" s="35">
        <v>0</v>
      </c>
      <c r="BH81" s="35">
        <v>0</v>
      </c>
      <c r="BI81" s="147">
        <v>0</v>
      </c>
      <c r="BJ81" s="144">
        <v>0</v>
      </c>
      <c r="BK81" s="35">
        <v>0</v>
      </c>
      <c r="BL81" s="35">
        <v>0</v>
      </c>
      <c r="BM81" s="35">
        <v>467</v>
      </c>
      <c r="BN81" s="35">
        <v>0</v>
      </c>
      <c r="BO81" s="35">
        <v>482</v>
      </c>
      <c r="BP81" s="35">
        <v>0</v>
      </c>
      <c r="BQ81" s="35">
        <v>0</v>
      </c>
      <c r="BR81" s="35">
        <v>0</v>
      </c>
      <c r="BS81" s="35">
        <v>0</v>
      </c>
      <c r="BT81" s="35">
        <v>0</v>
      </c>
      <c r="BU81" s="35">
        <v>0</v>
      </c>
      <c r="BV81" s="35">
        <v>0</v>
      </c>
      <c r="BW81" s="35">
        <v>0</v>
      </c>
      <c r="BX81" s="35">
        <v>0</v>
      </c>
      <c r="BY81" s="35">
        <v>469</v>
      </c>
      <c r="BZ81" s="35">
        <v>0</v>
      </c>
      <c r="CA81" s="35">
        <v>0</v>
      </c>
      <c r="CB81" s="36">
        <v>0</v>
      </c>
    </row>
    <row r="82" spans="1:80" ht="14.1" customHeight="1" x14ac:dyDescent="0.25">
      <c r="A82" s="26">
        <f t="shared" si="9"/>
        <v>69</v>
      </c>
      <c r="B82" s="44" t="s">
        <v>123</v>
      </c>
      <c r="C82" s="38">
        <v>9289</v>
      </c>
      <c r="D82" s="45" t="s">
        <v>26</v>
      </c>
      <c r="E82" s="30">
        <f t="shared" si="10"/>
        <v>494</v>
      </c>
      <c r="F82" s="30" t="e">
        <f>VLOOKUP(E82,Tab!$A$2:$B$255,2,TRUE)</f>
        <v>#N/A</v>
      </c>
      <c r="G82" s="31">
        <f t="shared" si="11"/>
        <v>500</v>
      </c>
      <c r="H82" s="31">
        <f t="shared" si="12"/>
        <v>494</v>
      </c>
      <c r="I82" s="31">
        <f t="shared" si="13"/>
        <v>486</v>
      </c>
      <c r="J82" s="31">
        <f t="shared" si="14"/>
        <v>475</v>
      </c>
      <c r="K82" s="31">
        <f t="shared" si="15"/>
        <v>447</v>
      </c>
      <c r="L82" s="32">
        <f t="shared" si="16"/>
        <v>2402</v>
      </c>
      <c r="M82" s="33">
        <f t="shared" si="17"/>
        <v>480.4</v>
      </c>
      <c r="N82" s="34"/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475</v>
      </c>
      <c r="U82" s="35">
        <v>0</v>
      </c>
      <c r="V82" s="35">
        <v>494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486</v>
      </c>
      <c r="AM82" s="35">
        <v>0</v>
      </c>
      <c r="AN82" s="35">
        <v>500</v>
      </c>
      <c r="AO82" s="35">
        <v>0</v>
      </c>
      <c r="AP82" s="35">
        <v>0</v>
      </c>
      <c r="AQ82" s="35">
        <v>0</v>
      </c>
      <c r="AR82" s="35">
        <v>0</v>
      </c>
      <c r="AS82" s="35">
        <v>0</v>
      </c>
      <c r="AT82" s="35">
        <v>0</v>
      </c>
      <c r="AU82" s="35">
        <v>0</v>
      </c>
      <c r="AV82" s="35">
        <v>0</v>
      </c>
      <c r="AW82" s="35">
        <v>0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5">
        <v>0</v>
      </c>
      <c r="BD82" s="35">
        <v>0</v>
      </c>
      <c r="BE82" s="35">
        <v>0</v>
      </c>
      <c r="BF82" s="35">
        <v>0</v>
      </c>
      <c r="BG82" s="35">
        <v>0</v>
      </c>
      <c r="BH82" s="35">
        <v>0</v>
      </c>
      <c r="BI82" s="147">
        <v>0</v>
      </c>
      <c r="BJ82" s="144">
        <v>0</v>
      </c>
      <c r="BK82" s="35">
        <v>0</v>
      </c>
      <c r="BL82" s="35">
        <v>0</v>
      </c>
      <c r="BM82" s="35">
        <v>0</v>
      </c>
      <c r="BN82" s="35">
        <v>0</v>
      </c>
      <c r="BO82" s="35">
        <v>0</v>
      </c>
      <c r="BP82" s="35">
        <v>0</v>
      </c>
      <c r="BQ82" s="35">
        <v>0</v>
      </c>
      <c r="BR82" s="35">
        <v>0</v>
      </c>
      <c r="BS82" s="35">
        <v>0</v>
      </c>
      <c r="BT82" s="35">
        <v>0</v>
      </c>
      <c r="BU82" s="35">
        <v>0</v>
      </c>
      <c r="BV82" s="35">
        <v>0</v>
      </c>
      <c r="BW82" s="35">
        <v>0</v>
      </c>
      <c r="BX82" s="35">
        <v>447</v>
      </c>
      <c r="BY82" s="35">
        <v>0</v>
      </c>
      <c r="BZ82" s="35">
        <v>0</v>
      </c>
      <c r="CA82" s="35">
        <v>0</v>
      </c>
      <c r="CB82" s="36">
        <v>0</v>
      </c>
    </row>
    <row r="83" spans="1:80" ht="14.1" customHeight="1" x14ac:dyDescent="0.25">
      <c r="A83" s="26">
        <f t="shared" si="9"/>
        <v>70</v>
      </c>
      <c r="B83" s="44" t="s">
        <v>160</v>
      </c>
      <c r="C83" s="38">
        <v>13149</v>
      </c>
      <c r="D83" s="45" t="s">
        <v>54</v>
      </c>
      <c r="E83" s="30">
        <f t="shared" si="10"/>
        <v>444</v>
      </c>
      <c r="F83" s="30" t="e">
        <f>VLOOKUP(E83,Tab!$A$2:$B$255,2,TRUE)</f>
        <v>#N/A</v>
      </c>
      <c r="G83" s="31">
        <f t="shared" si="11"/>
        <v>485</v>
      </c>
      <c r="H83" s="31">
        <f t="shared" si="12"/>
        <v>479</v>
      </c>
      <c r="I83" s="31">
        <f t="shared" si="13"/>
        <v>463</v>
      </c>
      <c r="J83" s="31">
        <f t="shared" si="14"/>
        <v>454</v>
      </c>
      <c r="K83" s="31">
        <f t="shared" si="15"/>
        <v>444</v>
      </c>
      <c r="L83" s="32">
        <f t="shared" si="16"/>
        <v>2325</v>
      </c>
      <c r="M83" s="33">
        <f t="shared" si="17"/>
        <v>465</v>
      </c>
      <c r="N83" s="34"/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444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0</v>
      </c>
      <c r="AR83" s="35">
        <v>0</v>
      </c>
      <c r="AS83" s="35">
        <v>0</v>
      </c>
      <c r="AT83" s="35">
        <v>0</v>
      </c>
      <c r="AU83" s="35">
        <v>0</v>
      </c>
      <c r="AV83" s="35">
        <v>0</v>
      </c>
      <c r="AW83" s="35">
        <v>0</v>
      </c>
      <c r="AX83" s="35">
        <v>0</v>
      </c>
      <c r="AY83" s="35">
        <v>0</v>
      </c>
      <c r="AZ83" s="35">
        <v>0</v>
      </c>
      <c r="BA83" s="35">
        <v>0</v>
      </c>
      <c r="BB83" s="35">
        <v>0</v>
      </c>
      <c r="BC83" s="35">
        <v>485</v>
      </c>
      <c r="BD83" s="35">
        <v>0</v>
      </c>
      <c r="BE83" s="35">
        <v>0</v>
      </c>
      <c r="BF83" s="35">
        <v>0</v>
      </c>
      <c r="BG83" s="35">
        <v>479</v>
      </c>
      <c r="BH83" s="35">
        <v>0</v>
      </c>
      <c r="BI83" s="147">
        <v>0</v>
      </c>
      <c r="BJ83" s="144">
        <v>0</v>
      </c>
      <c r="BK83" s="35">
        <v>0</v>
      </c>
      <c r="BL83" s="35">
        <v>0</v>
      </c>
      <c r="BM83" s="35">
        <v>454</v>
      </c>
      <c r="BN83" s="35">
        <v>0</v>
      </c>
      <c r="BO83" s="35">
        <v>0</v>
      </c>
      <c r="BP83" s="35">
        <v>0</v>
      </c>
      <c r="BQ83" s="35">
        <v>0</v>
      </c>
      <c r="BR83" s="35">
        <v>0</v>
      </c>
      <c r="BS83" s="35">
        <v>0</v>
      </c>
      <c r="BT83" s="35">
        <v>463</v>
      </c>
      <c r="BU83" s="35">
        <v>0</v>
      </c>
      <c r="BV83" s="35">
        <v>0</v>
      </c>
      <c r="BW83" s="35">
        <v>0</v>
      </c>
      <c r="BX83" s="35">
        <v>0</v>
      </c>
      <c r="BY83" s="35">
        <v>0</v>
      </c>
      <c r="BZ83" s="35">
        <v>0</v>
      </c>
      <c r="CA83" s="35">
        <v>0</v>
      </c>
      <c r="CB83" s="36">
        <v>0</v>
      </c>
    </row>
    <row r="84" spans="1:80" ht="14.1" customHeight="1" x14ac:dyDescent="0.25">
      <c r="A84" s="26">
        <f t="shared" si="9"/>
        <v>71</v>
      </c>
      <c r="B84" s="37" t="s">
        <v>124</v>
      </c>
      <c r="C84" s="38">
        <v>11917</v>
      </c>
      <c r="D84" s="39" t="s">
        <v>101</v>
      </c>
      <c r="E84" s="30">
        <f t="shared" si="10"/>
        <v>443</v>
      </c>
      <c r="F84" s="30" t="e">
        <f>VLOOKUP(E84,Tab!$A$2:$B$255,2,TRUE)</f>
        <v>#N/A</v>
      </c>
      <c r="G84" s="31">
        <f t="shared" si="11"/>
        <v>482</v>
      </c>
      <c r="H84" s="31">
        <f t="shared" si="12"/>
        <v>465</v>
      </c>
      <c r="I84" s="31">
        <f t="shared" si="13"/>
        <v>460</v>
      </c>
      <c r="J84" s="31">
        <f t="shared" si="14"/>
        <v>448</v>
      </c>
      <c r="K84" s="31">
        <f t="shared" si="15"/>
        <v>447</v>
      </c>
      <c r="L84" s="32">
        <f t="shared" si="16"/>
        <v>2302</v>
      </c>
      <c r="M84" s="33">
        <f t="shared" si="17"/>
        <v>460.4</v>
      </c>
      <c r="N84" s="34"/>
      <c r="O84" s="35">
        <v>0</v>
      </c>
      <c r="P84" s="35">
        <v>0</v>
      </c>
      <c r="Q84" s="35">
        <v>0</v>
      </c>
      <c r="R84" s="35">
        <v>443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35">
        <v>0</v>
      </c>
      <c r="AR84" s="35">
        <v>0</v>
      </c>
      <c r="AS84" s="35">
        <v>0</v>
      </c>
      <c r="AT84" s="35">
        <v>0</v>
      </c>
      <c r="AU84" s="35">
        <v>0</v>
      </c>
      <c r="AV84" s="35">
        <v>0</v>
      </c>
      <c r="AW84" s="35">
        <v>0</v>
      </c>
      <c r="AX84" s="35">
        <v>0</v>
      </c>
      <c r="AY84" s="35">
        <v>0</v>
      </c>
      <c r="AZ84" s="35">
        <v>0</v>
      </c>
      <c r="BA84" s="35">
        <v>0</v>
      </c>
      <c r="BB84" s="35">
        <v>0</v>
      </c>
      <c r="BC84" s="35">
        <v>482</v>
      </c>
      <c r="BD84" s="35">
        <v>0</v>
      </c>
      <c r="BE84" s="35">
        <v>0</v>
      </c>
      <c r="BF84" s="35">
        <v>0</v>
      </c>
      <c r="BG84" s="35">
        <v>465</v>
      </c>
      <c r="BH84" s="35">
        <v>0</v>
      </c>
      <c r="BI84" s="147">
        <v>0</v>
      </c>
      <c r="BJ84" s="144">
        <v>0</v>
      </c>
      <c r="BK84" s="35">
        <v>0</v>
      </c>
      <c r="BL84" s="35">
        <v>0</v>
      </c>
      <c r="BM84" s="35">
        <v>0</v>
      </c>
      <c r="BN84" s="35">
        <v>0</v>
      </c>
      <c r="BO84" s="35">
        <v>448</v>
      </c>
      <c r="BP84" s="35">
        <v>0</v>
      </c>
      <c r="BQ84" s="35">
        <v>0</v>
      </c>
      <c r="BR84" s="35">
        <v>0</v>
      </c>
      <c r="BS84" s="35">
        <v>0</v>
      </c>
      <c r="BT84" s="35">
        <v>460</v>
      </c>
      <c r="BU84" s="35">
        <v>0</v>
      </c>
      <c r="BV84" s="35">
        <v>0</v>
      </c>
      <c r="BW84" s="35">
        <v>0</v>
      </c>
      <c r="BX84" s="35">
        <v>0</v>
      </c>
      <c r="BY84" s="35">
        <v>447</v>
      </c>
      <c r="BZ84" s="35">
        <v>0</v>
      </c>
      <c r="CA84" s="35">
        <v>0</v>
      </c>
      <c r="CB84" s="36">
        <v>0</v>
      </c>
    </row>
    <row r="85" spans="1:80" ht="14.1" customHeight="1" x14ac:dyDescent="0.25">
      <c r="A85" s="26">
        <f t="shared" si="9"/>
        <v>72</v>
      </c>
      <c r="B85" s="44" t="s">
        <v>119</v>
      </c>
      <c r="C85" s="38">
        <v>6304</v>
      </c>
      <c r="D85" s="45" t="s">
        <v>50</v>
      </c>
      <c r="E85" s="30">
        <f t="shared" si="10"/>
        <v>495</v>
      </c>
      <c r="F85" s="30" t="e">
        <f>VLOOKUP(E85,Tab!$A$2:$B$255,2,TRUE)</f>
        <v>#N/A</v>
      </c>
      <c r="G85" s="31">
        <f t="shared" si="11"/>
        <v>495</v>
      </c>
      <c r="H85" s="31">
        <f t="shared" si="12"/>
        <v>480</v>
      </c>
      <c r="I85" s="31">
        <f t="shared" si="13"/>
        <v>478</v>
      </c>
      <c r="J85" s="31">
        <f t="shared" si="14"/>
        <v>476</v>
      </c>
      <c r="K85" s="31">
        <f t="shared" si="15"/>
        <v>276</v>
      </c>
      <c r="L85" s="32">
        <f t="shared" si="16"/>
        <v>2205</v>
      </c>
      <c r="M85" s="33">
        <f t="shared" si="17"/>
        <v>441</v>
      </c>
      <c r="N85" s="34"/>
      <c r="O85" s="35">
        <v>0</v>
      </c>
      <c r="P85" s="35">
        <v>0</v>
      </c>
      <c r="Q85" s="35">
        <v>276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495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480</v>
      </c>
      <c r="AN85" s="35">
        <v>0</v>
      </c>
      <c r="AO85" s="35">
        <v>0</v>
      </c>
      <c r="AP85" s="35">
        <v>0</v>
      </c>
      <c r="AQ85" s="35">
        <v>0</v>
      </c>
      <c r="AR85" s="35">
        <v>478</v>
      </c>
      <c r="AS85" s="35">
        <v>0</v>
      </c>
      <c r="AT85" s="35">
        <v>0</v>
      </c>
      <c r="AU85" s="35">
        <v>0</v>
      </c>
      <c r="AV85" s="35">
        <v>0</v>
      </c>
      <c r="AW85" s="35">
        <v>0</v>
      </c>
      <c r="AX85" s="35">
        <v>0</v>
      </c>
      <c r="AY85" s="35">
        <v>0</v>
      </c>
      <c r="AZ85" s="35">
        <v>0</v>
      </c>
      <c r="BA85" s="35">
        <v>0</v>
      </c>
      <c r="BB85" s="35">
        <v>476</v>
      </c>
      <c r="BC85" s="35">
        <v>0</v>
      </c>
      <c r="BD85" s="35">
        <v>0</v>
      </c>
      <c r="BE85" s="35">
        <v>0</v>
      </c>
      <c r="BF85" s="35">
        <v>0</v>
      </c>
      <c r="BG85" s="35">
        <v>0</v>
      </c>
      <c r="BH85" s="35">
        <v>0</v>
      </c>
      <c r="BI85" s="147">
        <v>0</v>
      </c>
      <c r="BJ85" s="144">
        <v>0</v>
      </c>
      <c r="BK85" s="35">
        <v>0</v>
      </c>
      <c r="BL85" s="35">
        <v>0</v>
      </c>
      <c r="BM85" s="35">
        <v>0</v>
      </c>
      <c r="BN85" s="35">
        <v>0</v>
      </c>
      <c r="BO85" s="35">
        <v>0</v>
      </c>
      <c r="BP85" s="35">
        <v>0</v>
      </c>
      <c r="BQ85" s="35">
        <v>0</v>
      </c>
      <c r="BR85" s="35">
        <v>0</v>
      </c>
      <c r="BS85" s="35">
        <v>0</v>
      </c>
      <c r="BT85" s="35">
        <v>0</v>
      </c>
      <c r="BU85" s="35">
        <v>0</v>
      </c>
      <c r="BV85" s="35">
        <v>0</v>
      </c>
      <c r="BW85" s="35">
        <v>0</v>
      </c>
      <c r="BX85" s="35">
        <v>0</v>
      </c>
      <c r="BY85" s="35">
        <v>0</v>
      </c>
      <c r="BZ85" s="35">
        <v>0</v>
      </c>
      <c r="CA85" s="35">
        <v>0</v>
      </c>
      <c r="CB85" s="36">
        <v>0</v>
      </c>
    </row>
    <row r="86" spans="1:80" ht="14.1" customHeight="1" x14ac:dyDescent="0.25">
      <c r="A86" s="26">
        <f t="shared" si="9"/>
        <v>73</v>
      </c>
      <c r="B86" s="37" t="s">
        <v>206</v>
      </c>
      <c r="C86" s="38">
        <v>362</v>
      </c>
      <c r="D86" s="39" t="s">
        <v>77</v>
      </c>
      <c r="E86" s="30">
        <f t="shared" si="10"/>
        <v>0</v>
      </c>
      <c r="F86" s="30" t="e">
        <f>VLOOKUP(E86,Tab!$A$2:$B$255,2,TRUE)</f>
        <v>#N/A</v>
      </c>
      <c r="G86" s="31">
        <f t="shared" si="11"/>
        <v>554</v>
      </c>
      <c r="H86" s="31">
        <f t="shared" si="12"/>
        <v>550</v>
      </c>
      <c r="I86" s="31">
        <f t="shared" si="13"/>
        <v>543</v>
      </c>
      <c r="J86" s="31">
        <f t="shared" si="14"/>
        <v>541</v>
      </c>
      <c r="K86" s="31">
        <f t="shared" si="15"/>
        <v>0</v>
      </c>
      <c r="L86" s="32">
        <f t="shared" si="16"/>
        <v>2188</v>
      </c>
      <c r="M86" s="33">
        <f t="shared" si="17"/>
        <v>437.6</v>
      </c>
      <c r="N86" s="34"/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5">
        <v>0</v>
      </c>
      <c r="AT86" s="35">
        <v>0</v>
      </c>
      <c r="AU86" s="35">
        <v>0</v>
      </c>
      <c r="AV86" s="35">
        <v>0</v>
      </c>
      <c r="AW86" s="35">
        <v>0</v>
      </c>
      <c r="AX86" s="35">
        <v>0</v>
      </c>
      <c r="AY86" s="35">
        <v>0</v>
      </c>
      <c r="AZ86" s="35">
        <v>0</v>
      </c>
      <c r="BA86" s="35">
        <v>543</v>
      </c>
      <c r="BB86" s="35">
        <v>0</v>
      </c>
      <c r="BC86" s="35">
        <v>0</v>
      </c>
      <c r="BD86" s="35">
        <v>0</v>
      </c>
      <c r="BE86" s="35">
        <v>0</v>
      </c>
      <c r="BF86" s="35">
        <v>0</v>
      </c>
      <c r="BG86" s="35">
        <v>0</v>
      </c>
      <c r="BH86" s="35">
        <v>0</v>
      </c>
      <c r="BI86" s="147">
        <v>0</v>
      </c>
      <c r="BJ86" s="144">
        <v>0</v>
      </c>
      <c r="BK86" s="35">
        <v>0</v>
      </c>
      <c r="BL86" s="35">
        <v>0</v>
      </c>
      <c r="BM86" s="35">
        <v>554</v>
      </c>
      <c r="BN86" s="35">
        <v>0</v>
      </c>
      <c r="BO86" s="35">
        <v>541</v>
      </c>
      <c r="BP86" s="35">
        <v>0</v>
      </c>
      <c r="BQ86" s="35">
        <v>0</v>
      </c>
      <c r="BR86" s="35">
        <v>0</v>
      </c>
      <c r="BS86" s="35">
        <v>0</v>
      </c>
      <c r="BT86" s="35">
        <v>550</v>
      </c>
      <c r="BU86" s="35">
        <v>0</v>
      </c>
      <c r="BV86" s="35">
        <v>0</v>
      </c>
      <c r="BW86" s="35">
        <v>0</v>
      </c>
      <c r="BX86" s="35">
        <v>0</v>
      </c>
      <c r="BY86" s="35">
        <v>0</v>
      </c>
      <c r="BZ86" s="35">
        <v>0</v>
      </c>
      <c r="CA86" s="35">
        <v>0</v>
      </c>
      <c r="CB86" s="36">
        <v>0</v>
      </c>
    </row>
    <row r="87" spans="1:80" ht="14.1" customHeight="1" x14ac:dyDescent="0.25">
      <c r="A87" s="26">
        <f t="shared" si="9"/>
        <v>74</v>
      </c>
      <c r="B87" s="44" t="s">
        <v>216</v>
      </c>
      <c r="C87" s="38">
        <v>2191</v>
      </c>
      <c r="D87" s="45" t="s">
        <v>217</v>
      </c>
      <c r="E87" s="30">
        <f t="shared" si="10"/>
        <v>535</v>
      </c>
      <c r="F87" s="30" t="str">
        <f>VLOOKUP(E87,Tab!$A$2:$B$255,2,TRUE)</f>
        <v>Não</v>
      </c>
      <c r="G87" s="31">
        <f t="shared" si="11"/>
        <v>549</v>
      </c>
      <c r="H87" s="31">
        <f t="shared" si="12"/>
        <v>535</v>
      </c>
      <c r="I87" s="31">
        <f t="shared" si="13"/>
        <v>510</v>
      </c>
      <c r="J87" s="31">
        <f t="shared" si="14"/>
        <v>501</v>
      </c>
      <c r="K87" s="31">
        <f t="shared" si="15"/>
        <v>0</v>
      </c>
      <c r="L87" s="32">
        <f t="shared" si="16"/>
        <v>2095</v>
      </c>
      <c r="M87" s="33">
        <f t="shared" si="17"/>
        <v>419</v>
      </c>
      <c r="N87" s="34"/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535</v>
      </c>
      <c r="AB87" s="35">
        <v>0</v>
      </c>
      <c r="AC87" s="35">
        <v>0</v>
      </c>
      <c r="AD87" s="35">
        <v>0</v>
      </c>
      <c r="AE87" s="35">
        <v>0</v>
      </c>
      <c r="AF87" s="35">
        <v>510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501</v>
      </c>
      <c r="AR87" s="35">
        <v>0</v>
      </c>
      <c r="AS87" s="35">
        <v>0</v>
      </c>
      <c r="AT87" s="35">
        <v>0</v>
      </c>
      <c r="AU87" s="35">
        <v>0</v>
      </c>
      <c r="AV87" s="35">
        <v>0</v>
      </c>
      <c r="AW87" s="35">
        <v>0</v>
      </c>
      <c r="AX87" s="35">
        <v>0</v>
      </c>
      <c r="AY87" s="35">
        <v>0</v>
      </c>
      <c r="AZ87" s="35">
        <v>0</v>
      </c>
      <c r="BA87" s="35">
        <v>0</v>
      </c>
      <c r="BB87" s="35">
        <v>0</v>
      </c>
      <c r="BC87" s="35">
        <v>0</v>
      </c>
      <c r="BD87" s="35">
        <v>0</v>
      </c>
      <c r="BE87" s="35">
        <v>0</v>
      </c>
      <c r="BF87" s="35">
        <v>0</v>
      </c>
      <c r="BG87" s="35">
        <v>0</v>
      </c>
      <c r="BH87" s="35">
        <v>0</v>
      </c>
      <c r="BI87" s="147">
        <v>0</v>
      </c>
      <c r="BJ87" s="144">
        <v>0</v>
      </c>
      <c r="BK87" s="35">
        <v>0</v>
      </c>
      <c r="BL87" s="35">
        <v>0</v>
      </c>
      <c r="BM87" s="35">
        <v>0</v>
      </c>
      <c r="BN87" s="35">
        <v>0</v>
      </c>
      <c r="BO87" s="35">
        <v>0</v>
      </c>
      <c r="BP87" s="35">
        <v>0</v>
      </c>
      <c r="BQ87" s="35">
        <v>0</v>
      </c>
      <c r="BR87" s="35">
        <v>0</v>
      </c>
      <c r="BS87" s="35">
        <v>0</v>
      </c>
      <c r="BT87" s="35">
        <v>0</v>
      </c>
      <c r="BU87" s="35">
        <v>0</v>
      </c>
      <c r="BV87" s="35">
        <v>0</v>
      </c>
      <c r="BW87" s="35">
        <v>0</v>
      </c>
      <c r="BX87" s="35">
        <v>0</v>
      </c>
      <c r="BY87" s="35">
        <v>0</v>
      </c>
      <c r="BZ87" s="35">
        <v>0</v>
      </c>
      <c r="CA87" s="35">
        <v>0</v>
      </c>
      <c r="CB87" s="36">
        <v>549</v>
      </c>
    </row>
    <row r="88" spans="1:80" s="47" customFormat="1" ht="14.1" customHeight="1" x14ac:dyDescent="0.25">
      <c r="A88" s="26">
        <f t="shared" si="9"/>
        <v>75</v>
      </c>
      <c r="B88" s="46" t="s">
        <v>177</v>
      </c>
      <c r="C88" s="38">
        <v>7913</v>
      </c>
      <c r="D88" s="43" t="s">
        <v>178</v>
      </c>
      <c r="E88" s="30">
        <f t="shared" si="10"/>
        <v>526</v>
      </c>
      <c r="F88" s="30" t="str">
        <f>VLOOKUP(E88,Tab!$A$2:$B$255,2,TRUE)</f>
        <v>Não</v>
      </c>
      <c r="G88" s="31">
        <f t="shared" si="11"/>
        <v>526</v>
      </c>
      <c r="H88" s="31">
        <f t="shared" si="12"/>
        <v>521</v>
      </c>
      <c r="I88" s="31">
        <f t="shared" si="13"/>
        <v>518</v>
      </c>
      <c r="J88" s="31">
        <f t="shared" si="14"/>
        <v>499</v>
      </c>
      <c r="K88" s="31">
        <f t="shared" si="15"/>
        <v>0</v>
      </c>
      <c r="L88" s="32">
        <f t="shared" si="16"/>
        <v>2064</v>
      </c>
      <c r="M88" s="33">
        <f t="shared" si="17"/>
        <v>412.8</v>
      </c>
      <c r="N88" s="34"/>
      <c r="O88" s="35">
        <v>0</v>
      </c>
      <c r="P88" s="35">
        <v>499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526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35">
        <v>0</v>
      </c>
      <c r="BF88" s="35">
        <v>0</v>
      </c>
      <c r="BG88" s="35">
        <v>0</v>
      </c>
      <c r="BH88" s="35">
        <v>0</v>
      </c>
      <c r="BI88" s="147">
        <v>0</v>
      </c>
      <c r="BJ88" s="144">
        <v>0</v>
      </c>
      <c r="BK88" s="35">
        <v>0</v>
      </c>
      <c r="BL88" s="35">
        <v>0</v>
      </c>
      <c r="BM88" s="35">
        <v>518</v>
      </c>
      <c r="BN88" s="35">
        <v>0</v>
      </c>
      <c r="BO88" s="35">
        <v>0</v>
      </c>
      <c r="BP88" s="35">
        <v>0</v>
      </c>
      <c r="BQ88" s="35">
        <v>0</v>
      </c>
      <c r="BR88" s="35">
        <v>0</v>
      </c>
      <c r="BS88" s="35">
        <v>0</v>
      </c>
      <c r="BT88" s="35">
        <v>0</v>
      </c>
      <c r="BU88" s="35">
        <v>0</v>
      </c>
      <c r="BV88" s="35">
        <v>521</v>
      </c>
      <c r="BW88" s="35">
        <v>0</v>
      </c>
      <c r="BX88" s="35">
        <v>0</v>
      </c>
      <c r="BY88" s="35">
        <v>0</v>
      </c>
      <c r="BZ88" s="35">
        <v>0</v>
      </c>
      <c r="CA88" s="35">
        <v>0</v>
      </c>
      <c r="CB88" s="36">
        <v>0</v>
      </c>
    </row>
    <row r="89" spans="1:80" ht="14.1" customHeight="1" x14ac:dyDescent="0.25">
      <c r="A89" s="26">
        <f t="shared" si="9"/>
        <v>76</v>
      </c>
      <c r="B89" s="37" t="s">
        <v>149</v>
      </c>
      <c r="C89" s="38">
        <v>4863</v>
      </c>
      <c r="D89" s="39" t="s">
        <v>56</v>
      </c>
      <c r="E89" s="30">
        <f t="shared" si="10"/>
        <v>527</v>
      </c>
      <c r="F89" s="30" t="str">
        <f>VLOOKUP(E89,Tab!$A$2:$B$255,2,TRUE)</f>
        <v>Não</v>
      </c>
      <c r="G89" s="31">
        <f t="shared" si="11"/>
        <v>527</v>
      </c>
      <c r="H89" s="31">
        <f t="shared" si="12"/>
        <v>513</v>
      </c>
      <c r="I89" s="31">
        <f t="shared" si="13"/>
        <v>512</v>
      </c>
      <c r="J89" s="31">
        <f t="shared" si="14"/>
        <v>498</v>
      </c>
      <c r="K89" s="31">
        <f t="shared" si="15"/>
        <v>0</v>
      </c>
      <c r="L89" s="32">
        <f t="shared" si="16"/>
        <v>2050</v>
      </c>
      <c r="M89" s="33">
        <f t="shared" si="17"/>
        <v>410</v>
      </c>
      <c r="N89" s="34"/>
      <c r="O89" s="35">
        <v>0</v>
      </c>
      <c r="P89" s="35">
        <v>0</v>
      </c>
      <c r="Q89" s="35">
        <v>527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498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513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5">
        <v>0</v>
      </c>
      <c r="BE89" s="35">
        <v>0</v>
      </c>
      <c r="BF89" s="35">
        <v>0</v>
      </c>
      <c r="BG89" s="35">
        <v>0</v>
      </c>
      <c r="BH89" s="35">
        <v>0</v>
      </c>
      <c r="BI89" s="147">
        <v>0</v>
      </c>
      <c r="BJ89" s="144">
        <v>0</v>
      </c>
      <c r="BK89" s="35">
        <v>0</v>
      </c>
      <c r="BL89" s="35">
        <v>0</v>
      </c>
      <c r="BM89" s="35">
        <v>0</v>
      </c>
      <c r="BN89" s="35">
        <v>512</v>
      </c>
      <c r="BO89" s="35">
        <v>0</v>
      </c>
      <c r="BP89" s="35">
        <v>0</v>
      </c>
      <c r="BQ89" s="35">
        <v>0</v>
      </c>
      <c r="BR89" s="35">
        <v>0</v>
      </c>
      <c r="BS89" s="35">
        <v>0</v>
      </c>
      <c r="BT89" s="35">
        <v>0</v>
      </c>
      <c r="BU89" s="35">
        <v>0</v>
      </c>
      <c r="BV89" s="35">
        <v>0</v>
      </c>
      <c r="BW89" s="35">
        <v>0</v>
      </c>
      <c r="BX89" s="35">
        <v>0</v>
      </c>
      <c r="BY89" s="35">
        <v>0</v>
      </c>
      <c r="BZ89" s="35">
        <v>0</v>
      </c>
      <c r="CA89" s="35">
        <v>0</v>
      </c>
      <c r="CB89" s="36">
        <v>0</v>
      </c>
    </row>
    <row r="90" spans="1:80" ht="14.1" customHeight="1" x14ac:dyDescent="0.25">
      <c r="A90" s="26">
        <f t="shared" si="9"/>
        <v>77</v>
      </c>
      <c r="B90" s="48" t="s">
        <v>111</v>
      </c>
      <c r="C90" s="38">
        <v>192</v>
      </c>
      <c r="D90" s="49" t="s">
        <v>30</v>
      </c>
      <c r="E90" s="30">
        <f t="shared" si="10"/>
        <v>0</v>
      </c>
      <c r="F90" s="30" t="e">
        <f>VLOOKUP(E90,Tab!$A$2:$B$255,2,TRUE)</f>
        <v>#N/A</v>
      </c>
      <c r="G90" s="31">
        <f t="shared" si="11"/>
        <v>526</v>
      </c>
      <c r="H90" s="31">
        <f t="shared" si="12"/>
        <v>505</v>
      </c>
      <c r="I90" s="31">
        <f t="shared" si="13"/>
        <v>494</v>
      </c>
      <c r="J90" s="31">
        <f t="shared" si="14"/>
        <v>490</v>
      </c>
      <c r="K90" s="31">
        <f t="shared" si="15"/>
        <v>0</v>
      </c>
      <c r="L90" s="32">
        <f t="shared" si="16"/>
        <v>2015</v>
      </c>
      <c r="M90" s="33">
        <f t="shared" si="17"/>
        <v>403</v>
      </c>
      <c r="N90" s="34"/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>
        <v>0</v>
      </c>
      <c r="BE90" s="35">
        <v>0</v>
      </c>
      <c r="BF90" s="35">
        <v>526</v>
      </c>
      <c r="BG90" s="35">
        <v>0</v>
      </c>
      <c r="BH90" s="35">
        <v>0</v>
      </c>
      <c r="BI90" s="147">
        <v>0</v>
      </c>
      <c r="BJ90" s="144">
        <v>505</v>
      </c>
      <c r="BK90" s="35">
        <v>0</v>
      </c>
      <c r="BL90" s="35">
        <v>0</v>
      </c>
      <c r="BM90" s="35">
        <v>0</v>
      </c>
      <c r="BN90" s="35">
        <v>0</v>
      </c>
      <c r="BO90" s="35">
        <v>0</v>
      </c>
      <c r="BP90" s="35">
        <v>494</v>
      </c>
      <c r="BQ90" s="35">
        <v>0</v>
      </c>
      <c r="BR90" s="35">
        <v>0</v>
      </c>
      <c r="BS90" s="35">
        <v>0</v>
      </c>
      <c r="BT90" s="35">
        <v>0</v>
      </c>
      <c r="BU90" s="35">
        <v>0</v>
      </c>
      <c r="BV90" s="35">
        <v>0</v>
      </c>
      <c r="BW90" s="35">
        <v>0</v>
      </c>
      <c r="BX90" s="35">
        <v>490</v>
      </c>
      <c r="BY90" s="35">
        <v>0</v>
      </c>
      <c r="BZ90" s="35">
        <v>0</v>
      </c>
      <c r="CA90" s="35">
        <v>0</v>
      </c>
      <c r="CB90" s="36">
        <v>0</v>
      </c>
    </row>
    <row r="91" spans="1:80" ht="14.1" customHeight="1" x14ac:dyDescent="0.25">
      <c r="A91" s="26">
        <f t="shared" si="9"/>
        <v>78</v>
      </c>
      <c r="B91" s="50" t="s">
        <v>157</v>
      </c>
      <c r="C91" s="51">
        <v>4353</v>
      </c>
      <c r="D91" s="52" t="s">
        <v>33</v>
      </c>
      <c r="E91" s="30">
        <f t="shared" si="10"/>
        <v>0</v>
      </c>
      <c r="F91" s="30" t="e">
        <f>VLOOKUP(E91,Tab!$A$2:$B$255,2,TRUE)</f>
        <v>#N/A</v>
      </c>
      <c r="G91" s="31">
        <f t="shared" si="11"/>
        <v>503</v>
      </c>
      <c r="H91" s="31">
        <f t="shared" si="12"/>
        <v>498</v>
      </c>
      <c r="I91" s="31">
        <f t="shared" si="13"/>
        <v>484</v>
      </c>
      <c r="J91" s="31">
        <f t="shared" si="14"/>
        <v>483</v>
      </c>
      <c r="K91" s="31">
        <f t="shared" si="15"/>
        <v>0</v>
      </c>
      <c r="L91" s="32">
        <f t="shared" si="16"/>
        <v>1968</v>
      </c>
      <c r="M91" s="33">
        <f t="shared" si="17"/>
        <v>393.6</v>
      </c>
      <c r="N91" s="34"/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0</v>
      </c>
      <c r="AS91" s="35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35">
        <v>0</v>
      </c>
      <c r="AZ91" s="35">
        <v>0</v>
      </c>
      <c r="BA91" s="35">
        <v>0</v>
      </c>
      <c r="BB91" s="35">
        <v>0</v>
      </c>
      <c r="BC91" s="35">
        <v>498</v>
      </c>
      <c r="BD91" s="35">
        <v>0</v>
      </c>
      <c r="BE91" s="35">
        <v>0</v>
      </c>
      <c r="BF91" s="35">
        <v>0</v>
      </c>
      <c r="BG91" s="35">
        <v>503</v>
      </c>
      <c r="BH91" s="35">
        <v>0</v>
      </c>
      <c r="BI91" s="147">
        <v>0</v>
      </c>
      <c r="BJ91" s="144">
        <v>0</v>
      </c>
      <c r="BK91" s="35">
        <v>0</v>
      </c>
      <c r="BL91" s="35">
        <v>0</v>
      </c>
      <c r="BM91" s="35">
        <v>483</v>
      </c>
      <c r="BN91" s="35">
        <v>0</v>
      </c>
      <c r="BO91" s="35">
        <v>0</v>
      </c>
      <c r="BP91" s="35">
        <v>0</v>
      </c>
      <c r="BQ91" s="35">
        <v>0</v>
      </c>
      <c r="BR91" s="35">
        <v>0</v>
      </c>
      <c r="BS91" s="35">
        <v>0</v>
      </c>
      <c r="BT91" s="35">
        <v>484</v>
      </c>
      <c r="BU91" s="35">
        <v>0</v>
      </c>
      <c r="BV91" s="35">
        <v>0</v>
      </c>
      <c r="BW91" s="35">
        <v>0</v>
      </c>
      <c r="BX91" s="35">
        <v>0</v>
      </c>
      <c r="BY91" s="35">
        <v>0</v>
      </c>
      <c r="BZ91" s="35">
        <v>0</v>
      </c>
      <c r="CA91" s="35">
        <v>0</v>
      </c>
      <c r="CB91" s="36">
        <v>0</v>
      </c>
    </row>
    <row r="92" spans="1:80" ht="14.1" customHeight="1" x14ac:dyDescent="0.25">
      <c r="A92" s="26">
        <f t="shared" si="9"/>
        <v>79</v>
      </c>
      <c r="B92" s="48" t="s">
        <v>134</v>
      </c>
      <c r="C92" s="38">
        <v>10858</v>
      </c>
      <c r="D92" s="49" t="s">
        <v>91</v>
      </c>
      <c r="E92" s="30">
        <f t="shared" si="10"/>
        <v>387</v>
      </c>
      <c r="F92" s="30" t="e">
        <f>VLOOKUP(E92,Tab!$A$2:$B$255,2,TRUE)</f>
        <v>#N/A</v>
      </c>
      <c r="G92" s="31">
        <f t="shared" si="11"/>
        <v>395</v>
      </c>
      <c r="H92" s="31">
        <f t="shared" si="12"/>
        <v>387</v>
      </c>
      <c r="I92" s="31">
        <f t="shared" si="13"/>
        <v>383</v>
      </c>
      <c r="J92" s="31">
        <f t="shared" si="14"/>
        <v>383</v>
      </c>
      <c r="K92" s="31">
        <f t="shared" si="15"/>
        <v>376</v>
      </c>
      <c r="L92" s="32">
        <f t="shared" si="16"/>
        <v>1924</v>
      </c>
      <c r="M92" s="33">
        <f t="shared" si="17"/>
        <v>384.8</v>
      </c>
      <c r="N92" s="34"/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387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316</v>
      </c>
      <c r="AN92" s="35">
        <v>0</v>
      </c>
      <c r="AO92" s="35">
        <v>0</v>
      </c>
      <c r="AP92" s="35">
        <v>0</v>
      </c>
      <c r="AQ92" s="35">
        <v>0</v>
      </c>
      <c r="AR92" s="35">
        <v>331</v>
      </c>
      <c r="AS92" s="35">
        <v>0</v>
      </c>
      <c r="AT92" s="35">
        <v>0</v>
      </c>
      <c r="AU92" s="35">
        <v>0</v>
      </c>
      <c r="AV92" s="35">
        <v>0</v>
      </c>
      <c r="AW92" s="35">
        <v>0</v>
      </c>
      <c r="AX92" s="35">
        <v>0</v>
      </c>
      <c r="AY92" s="35">
        <v>0</v>
      </c>
      <c r="AZ92" s="35">
        <v>0</v>
      </c>
      <c r="BA92" s="35">
        <v>0</v>
      </c>
      <c r="BB92" s="35">
        <v>0</v>
      </c>
      <c r="BC92" s="35">
        <v>0</v>
      </c>
      <c r="BD92" s="35">
        <v>0</v>
      </c>
      <c r="BE92" s="35">
        <v>0</v>
      </c>
      <c r="BF92" s="35">
        <v>0</v>
      </c>
      <c r="BG92" s="35">
        <v>0</v>
      </c>
      <c r="BH92" s="35">
        <v>383</v>
      </c>
      <c r="BI92" s="147">
        <v>0</v>
      </c>
      <c r="BJ92" s="144">
        <v>0</v>
      </c>
      <c r="BK92" s="35">
        <v>376</v>
      </c>
      <c r="BL92" s="35">
        <v>0</v>
      </c>
      <c r="BM92" s="35">
        <v>0</v>
      </c>
      <c r="BN92" s="35">
        <v>0</v>
      </c>
      <c r="BO92" s="35">
        <v>0</v>
      </c>
      <c r="BP92" s="35">
        <v>0</v>
      </c>
      <c r="BQ92" s="35">
        <v>383</v>
      </c>
      <c r="BR92" s="35">
        <v>0</v>
      </c>
      <c r="BS92" s="35">
        <v>0</v>
      </c>
      <c r="BT92" s="35">
        <v>0</v>
      </c>
      <c r="BU92" s="35">
        <v>0</v>
      </c>
      <c r="BV92" s="35">
        <v>0</v>
      </c>
      <c r="BW92" s="35">
        <v>0</v>
      </c>
      <c r="BX92" s="35">
        <v>0</v>
      </c>
      <c r="BY92" s="35">
        <v>0</v>
      </c>
      <c r="BZ92" s="35">
        <v>395</v>
      </c>
      <c r="CA92" s="35">
        <v>0</v>
      </c>
      <c r="CB92" s="36">
        <v>0</v>
      </c>
    </row>
    <row r="93" spans="1:80" ht="14.1" customHeight="1" x14ac:dyDescent="0.25">
      <c r="A93" s="26">
        <f t="shared" si="9"/>
        <v>80</v>
      </c>
      <c r="B93" s="44" t="s">
        <v>438</v>
      </c>
      <c r="C93" s="38">
        <v>14180</v>
      </c>
      <c r="D93" s="45" t="s">
        <v>95</v>
      </c>
      <c r="E93" s="30">
        <f t="shared" si="10"/>
        <v>0</v>
      </c>
      <c r="F93" s="30" t="e">
        <f>VLOOKUP(E93,Tab!$A$2:$B$255,2,TRUE)</f>
        <v>#N/A</v>
      </c>
      <c r="G93" s="31">
        <f t="shared" si="11"/>
        <v>476</v>
      </c>
      <c r="H93" s="31">
        <f t="shared" si="12"/>
        <v>449</v>
      </c>
      <c r="I93" s="31">
        <f t="shared" si="13"/>
        <v>445</v>
      </c>
      <c r="J93" s="31">
        <f t="shared" si="14"/>
        <v>431</v>
      </c>
      <c r="K93" s="31">
        <f t="shared" si="15"/>
        <v>0</v>
      </c>
      <c r="L93" s="32">
        <f t="shared" si="16"/>
        <v>1801</v>
      </c>
      <c r="M93" s="33">
        <f t="shared" si="17"/>
        <v>360.2</v>
      </c>
      <c r="N93" s="34"/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5">
        <v>0</v>
      </c>
      <c r="AZ93" s="35">
        <v>0</v>
      </c>
      <c r="BA93" s="35">
        <v>0</v>
      </c>
      <c r="BB93" s="35">
        <v>0</v>
      </c>
      <c r="BC93" s="35">
        <v>476</v>
      </c>
      <c r="BD93" s="35">
        <v>0</v>
      </c>
      <c r="BE93" s="35">
        <v>0</v>
      </c>
      <c r="BF93" s="35">
        <v>0</v>
      </c>
      <c r="BG93" s="35">
        <v>449</v>
      </c>
      <c r="BH93" s="35">
        <v>0</v>
      </c>
      <c r="BI93" s="147">
        <v>0</v>
      </c>
      <c r="BJ93" s="144">
        <v>0</v>
      </c>
      <c r="BK93" s="35">
        <v>0</v>
      </c>
      <c r="BL93" s="35">
        <v>0</v>
      </c>
      <c r="BM93" s="35">
        <v>445</v>
      </c>
      <c r="BN93" s="35">
        <v>0</v>
      </c>
      <c r="BO93" s="35">
        <v>0</v>
      </c>
      <c r="BP93" s="35">
        <v>0</v>
      </c>
      <c r="BQ93" s="35">
        <v>0</v>
      </c>
      <c r="BR93" s="35">
        <v>0</v>
      </c>
      <c r="BS93" s="35">
        <v>0</v>
      </c>
      <c r="BT93" s="35">
        <v>431</v>
      </c>
      <c r="BU93" s="35">
        <v>0</v>
      </c>
      <c r="BV93" s="35">
        <v>0</v>
      </c>
      <c r="BW93" s="35">
        <v>0</v>
      </c>
      <c r="BX93" s="35">
        <v>0</v>
      </c>
      <c r="BY93" s="35">
        <v>0</v>
      </c>
      <c r="BZ93" s="35">
        <v>0</v>
      </c>
      <c r="CA93" s="35">
        <v>0</v>
      </c>
      <c r="CB93" s="36">
        <v>0</v>
      </c>
    </row>
    <row r="94" spans="1:80" ht="14.1" customHeight="1" x14ac:dyDescent="0.25">
      <c r="A94" s="26">
        <f t="shared" si="9"/>
        <v>81</v>
      </c>
      <c r="B94" s="44" t="s">
        <v>428</v>
      </c>
      <c r="C94" s="38">
        <v>14057</v>
      </c>
      <c r="D94" s="45" t="s">
        <v>101</v>
      </c>
      <c r="E94" s="30">
        <f t="shared" si="10"/>
        <v>446</v>
      </c>
      <c r="F94" s="30" t="e">
        <f>VLOOKUP(E94,Tab!$A$2:$B$255,2,TRUE)</f>
        <v>#N/A</v>
      </c>
      <c r="G94" s="31">
        <f t="shared" si="11"/>
        <v>446</v>
      </c>
      <c r="H94" s="31">
        <f t="shared" si="12"/>
        <v>436</v>
      </c>
      <c r="I94" s="31">
        <f t="shared" si="13"/>
        <v>403</v>
      </c>
      <c r="J94" s="31">
        <f t="shared" si="14"/>
        <v>389</v>
      </c>
      <c r="K94" s="31">
        <f t="shared" si="15"/>
        <v>0</v>
      </c>
      <c r="L94" s="32">
        <f t="shared" si="16"/>
        <v>1674</v>
      </c>
      <c r="M94" s="33">
        <f t="shared" si="17"/>
        <v>334.8</v>
      </c>
      <c r="N94" s="34"/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436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446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>
        <v>0</v>
      </c>
      <c r="AV94" s="35">
        <v>0</v>
      </c>
      <c r="AW94" s="35">
        <v>0</v>
      </c>
      <c r="AX94" s="35">
        <v>0</v>
      </c>
      <c r="AY94" s="35">
        <v>0</v>
      </c>
      <c r="AZ94" s="35">
        <v>0</v>
      </c>
      <c r="BA94" s="35">
        <v>0</v>
      </c>
      <c r="BB94" s="35">
        <v>0</v>
      </c>
      <c r="BC94" s="35">
        <v>0</v>
      </c>
      <c r="BD94" s="35">
        <v>0</v>
      </c>
      <c r="BE94" s="35">
        <v>0</v>
      </c>
      <c r="BF94" s="35">
        <v>0</v>
      </c>
      <c r="BG94" s="35">
        <v>0</v>
      </c>
      <c r="BH94" s="35">
        <v>0</v>
      </c>
      <c r="BI94" s="147">
        <v>0</v>
      </c>
      <c r="BJ94" s="144">
        <v>0</v>
      </c>
      <c r="BK94" s="35">
        <v>0</v>
      </c>
      <c r="BL94" s="35">
        <v>0</v>
      </c>
      <c r="BM94" s="35">
        <v>0</v>
      </c>
      <c r="BN94" s="35">
        <v>0</v>
      </c>
      <c r="BO94" s="35">
        <v>0</v>
      </c>
      <c r="BP94" s="35">
        <v>0</v>
      </c>
      <c r="BQ94" s="35">
        <v>0</v>
      </c>
      <c r="BR94" s="35">
        <v>0</v>
      </c>
      <c r="BS94" s="35">
        <v>0</v>
      </c>
      <c r="BT94" s="35">
        <v>0</v>
      </c>
      <c r="BU94" s="35">
        <v>0</v>
      </c>
      <c r="BV94" s="35">
        <v>0</v>
      </c>
      <c r="BW94" s="35">
        <v>0</v>
      </c>
      <c r="BX94" s="35">
        <v>0</v>
      </c>
      <c r="BY94" s="35">
        <v>403</v>
      </c>
      <c r="BZ94" s="35">
        <v>0</v>
      </c>
      <c r="CA94" s="35">
        <v>0</v>
      </c>
      <c r="CB94" s="36">
        <v>389</v>
      </c>
    </row>
    <row r="95" spans="1:80" ht="14.1" customHeight="1" x14ac:dyDescent="0.25">
      <c r="A95" s="26">
        <f t="shared" si="9"/>
        <v>82</v>
      </c>
      <c r="B95" s="48" t="s">
        <v>51</v>
      </c>
      <c r="C95" s="38">
        <v>9676</v>
      </c>
      <c r="D95" s="49" t="s">
        <v>45</v>
      </c>
      <c r="E95" s="30">
        <f t="shared" si="10"/>
        <v>560</v>
      </c>
      <c r="F95" s="30" t="str">
        <f>VLOOKUP(E95,Tab!$A$2:$B$255,2,TRUE)</f>
        <v>Não</v>
      </c>
      <c r="G95" s="31">
        <f t="shared" si="11"/>
        <v>560</v>
      </c>
      <c r="H95" s="31">
        <f t="shared" si="12"/>
        <v>554</v>
      </c>
      <c r="I95" s="31">
        <f t="shared" si="13"/>
        <v>548</v>
      </c>
      <c r="J95" s="31">
        <f t="shared" si="14"/>
        <v>0</v>
      </c>
      <c r="K95" s="31">
        <f t="shared" si="15"/>
        <v>0</v>
      </c>
      <c r="L95" s="32">
        <f t="shared" si="16"/>
        <v>1662</v>
      </c>
      <c r="M95" s="33">
        <f t="shared" si="17"/>
        <v>332.4</v>
      </c>
      <c r="N95" s="34"/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554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548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560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5">
        <v>0</v>
      </c>
      <c r="AT95" s="35">
        <v>0</v>
      </c>
      <c r="AU95" s="35">
        <v>0</v>
      </c>
      <c r="AV95" s="35">
        <v>0</v>
      </c>
      <c r="AW95" s="35">
        <v>0</v>
      </c>
      <c r="AX95" s="35">
        <v>0</v>
      </c>
      <c r="AY95" s="35">
        <v>0</v>
      </c>
      <c r="AZ95" s="35">
        <v>0</v>
      </c>
      <c r="BA95" s="35">
        <v>0</v>
      </c>
      <c r="BB95" s="35">
        <v>0</v>
      </c>
      <c r="BC95" s="35">
        <v>0</v>
      </c>
      <c r="BD95" s="35">
        <v>0</v>
      </c>
      <c r="BE95" s="35">
        <v>0</v>
      </c>
      <c r="BF95" s="35">
        <v>0</v>
      </c>
      <c r="BG95" s="35">
        <v>0</v>
      </c>
      <c r="BH95" s="35">
        <v>0</v>
      </c>
      <c r="BI95" s="147">
        <v>0</v>
      </c>
      <c r="BJ95" s="144">
        <v>0</v>
      </c>
      <c r="BK95" s="35">
        <v>0</v>
      </c>
      <c r="BL95" s="35">
        <v>0</v>
      </c>
      <c r="BM95" s="35">
        <v>0</v>
      </c>
      <c r="BN95" s="35">
        <v>0</v>
      </c>
      <c r="BO95" s="35">
        <v>0</v>
      </c>
      <c r="BP95" s="35">
        <v>0</v>
      </c>
      <c r="BQ95" s="35">
        <v>0</v>
      </c>
      <c r="BR95" s="35">
        <v>0</v>
      </c>
      <c r="BS95" s="35">
        <v>0</v>
      </c>
      <c r="BT95" s="35">
        <v>0</v>
      </c>
      <c r="BU95" s="35">
        <v>0</v>
      </c>
      <c r="BV95" s="35">
        <v>0</v>
      </c>
      <c r="BW95" s="35">
        <v>0</v>
      </c>
      <c r="BX95" s="35">
        <v>0</v>
      </c>
      <c r="BY95" s="35">
        <v>0</v>
      </c>
      <c r="BZ95" s="35">
        <v>0</v>
      </c>
      <c r="CA95" s="35">
        <v>0</v>
      </c>
      <c r="CB95" s="36">
        <v>0</v>
      </c>
    </row>
    <row r="96" spans="1:80" ht="14.1" customHeight="1" x14ac:dyDescent="0.25">
      <c r="A96" s="26">
        <f t="shared" si="9"/>
        <v>83</v>
      </c>
      <c r="B96" s="37" t="s">
        <v>205</v>
      </c>
      <c r="C96" s="38">
        <v>3268</v>
      </c>
      <c r="D96" s="39" t="s">
        <v>54</v>
      </c>
      <c r="E96" s="30">
        <f t="shared" si="10"/>
        <v>545</v>
      </c>
      <c r="F96" s="30" t="str">
        <f>VLOOKUP(E96,Tab!$A$2:$B$255,2,TRUE)</f>
        <v>Não</v>
      </c>
      <c r="G96" s="31">
        <f t="shared" si="11"/>
        <v>560</v>
      </c>
      <c r="H96" s="31">
        <f t="shared" si="12"/>
        <v>545</v>
      </c>
      <c r="I96" s="31">
        <f t="shared" si="13"/>
        <v>542</v>
      </c>
      <c r="J96" s="31">
        <f t="shared" si="14"/>
        <v>0</v>
      </c>
      <c r="K96" s="31">
        <f t="shared" si="15"/>
        <v>0</v>
      </c>
      <c r="L96" s="32">
        <f t="shared" si="16"/>
        <v>1647</v>
      </c>
      <c r="M96" s="33">
        <f t="shared" si="17"/>
        <v>329.4</v>
      </c>
      <c r="N96" s="34"/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545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>
        <v>0</v>
      </c>
      <c r="AV96" s="35">
        <v>0</v>
      </c>
      <c r="AW96" s="35">
        <v>0</v>
      </c>
      <c r="AX96" s="35">
        <v>0</v>
      </c>
      <c r="AY96" s="35">
        <v>0</v>
      </c>
      <c r="AZ96" s="35">
        <v>0</v>
      </c>
      <c r="BA96" s="35">
        <v>0</v>
      </c>
      <c r="BB96" s="35">
        <v>0</v>
      </c>
      <c r="BC96" s="35">
        <v>0</v>
      </c>
      <c r="BD96" s="35">
        <v>0</v>
      </c>
      <c r="BE96" s="35">
        <v>0</v>
      </c>
      <c r="BF96" s="35">
        <v>0</v>
      </c>
      <c r="BG96" s="35">
        <v>0</v>
      </c>
      <c r="BH96" s="35">
        <v>0</v>
      </c>
      <c r="BI96" s="147">
        <v>0</v>
      </c>
      <c r="BJ96" s="144">
        <v>0</v>
      </c>
      <c r="BK96" s="35">
        <v>0</v>
      </c>
      <c r="BL96" s="35">
        <v>0</v>
      </c>
      <c r="BM96" s="35">
        <v>560</v>
      </c>
      <c r="BN96" s="35">
        <v>0</v>
      </c>
      <c r="BO96" s="35">
        <v>0</v>
      </c>
      <c r="BP96" s="35">
        <v>0</v>
      </c>
      <c r="BQ96" s="35">
        <v>0</v>
      </c>
      <c r="BR96" s="35">
        <v>0</v>
      </c>
      <c r="BS96" s="35">
        <v>0</v>
      </c>
      <c r="BT96" s="35">
        <v>542</v>
      </c>
      <c r="BU96" s="35">
        <v>0</v>
      </c>
      <c r="BV96" s="35">
        <v>0</v>
      </c>
      <c r="BW96" s="35">
        <v>0</v>
      </c>
      <c r="BX96" s="35">
        <v>0</v>
      </c>
      <c r="BY96" s="35">
        <v>0</v>
      </c>
      <c r="BZ96" s="35">
        <v>0</v>
      </c>
      <c r="CA96" s="35">
        <v>0</v>
      </c>
      <c r="CB96" s="36">
        <v>0</v>
      </c>
    </row>
    <row r="97" spans="1:80" ht="14.1" customHeight="1" x14ac:dyDescent="0.25">
      <c r="A97" s="26">
        <f t="shared" si="9"/>
        <v>84</v>
      </c>
      <c r="B97" s="46" t="s">
        <v>203</v>
      </c>
      <c r="C97" s="38">
        <v>10165</v>
      </c>
      <c r="D97" s="43" t="s">
        <v>75</v>
      </c>
      <c r="E97" s="30">
        <f t="shared" si="10"/>
        <v>0</v>
      </c>
      <c r="F97" s="30" t="e">
        <f>VLOOKUP(E97,Tab!$A$2:$B$255,2,TRUE)</f>
        <v>#N/A</v>
      </c>
      <c r="G97" s="31">
        <f t="shared" si="11"/>
        <v>556</v>
      </c>
      <c r="H97" s="31">
        <f t="shared" si="12"/>
        <v>545</v>
      </c>
      <c r="I97" s="31">
        <f t="shared" si="13"/>
        <v>538</v>
      </c>
      <c r="J97" s="31">
        <f t="shared" si="14"/>
        <v>0</v>
      </c>
      <c r="K97" s="31">
        <f t="shared" si="15"/>
        <v>0</v>
      </c>
      <c r="L97" s="32">
        <f t="shared" si="16"/>
        <v>1639</v>
      </c>
      <c r="M97" s="33">
        <f t="shared" si="17"/>
        <v>327.8</v>
      </c>
      <c r="N97" s="34"/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5">
        <v>0</v>
      </c>
      <c r="BE97" s="35">
        <v>0</v>
      </c>
      <c r="BF97" s="35">
        <v>0</v>
      </c>
      <c r="BG97" s="35">
        <v>0</v>
      </c>
      <c r="BH97" s="35">
        <v>0</v>
      </c>
      <c r="BI97" s="147">
        <v>0</v>
      </c>
      <c r="BJ97" s="144">
        <v>0</v>
      </c>
      <c r="BK97" s="35">
        <v>0</v>
      </c>
      <c r="BL97" s="35">
        <v>0</v>
      </c>
      <c r="BM97" s="35">
        <v>0</v>
      </c>
      <c r="BN97" s="35">
        <v>0</v>
      </c>
      <c r="BO97" s="35">
        <v>0</v>
      </c>
      <c r="BP97" s="35">
        <v>0</v>
      </c>
      <c r="BQ97" s="35">
        <v>538</v>
      </c>
      <c r="BR97" s="35">
        <v>0</v>
      </c>
      <c r="BS97" s="35">
        <v>0</v>
      </c>
      <c r="BT97" s="35">
        <v>556</v>
      </c>
      <c r="BU97" s="35">
        <v>0</v>
      </c>
      <c r="BV97" s="35">
        <v>0</v>
      </c>
      <c r="BW97" s="35">
        <v>545</v>
      </c>
      <c r="BX97" s="35">
        <v>0</v>
      </c>
      <c r="BY97" s="35">
        <v>0</v>
      </c>
      <c r="BZ97" s="35">
        <v>0</v>
      </c>
      <c r="CA97" s="35">
        <v>0</v>
      </c>
      <c r="CB97" s="36">
        <v>0</v>
      </c>
    </row>
    <row r="98" spans="1:80" ht="14.1" customHeight="1" x14ac:dyDescent="0.25">
      <c r="A98" s="26">
        <f t="shared" si="9"/>
        <v>85</v>
      </c>
      <c r="B98" s="46" t="s">
        <v>96</v>
      </c>
      <c r="C98" s="38">
        <v>11482</v>
      </c>
      <c r="D98" s="43" t="s">
        <v>97</v>
      </c>
      <c r="E98" s="30">
        <f t="shared" si="10"/>
        <v>0</v>
      </c>
      <c r="F98" s="30" t="e">
        <f>VLOOKUP(E98,Tab!$A$2:$B$255,2,TRUE)</f>
        <v>#N/A</v>
      </c>
      <c r="G98" s="31">
        <f t="shared" si="11"/>
        <v>550</v>
      </c>
      <c r="H98" s="31">
        <f t="shared" si="12"/>
        <v>540</v>
      </c>
      <c r="I98" s="31">
        <f t="shared" si="13"/>
        <v>535</v>
      </c>
      <c r="J98" s="31">
        <f t="shared" si="14"/>
        <v>0</v>
      </c>
      <c r="K98" s="31">
        <f t="shared" si="15"/>
        <v>0</v>
      </c>
      <c r="L98" s="32">
        <f t="shared" si="16"/>
        <v>1625</v>
      </c>
      <c r="M98" s="33">
        <f t="shared" si="17"/>
        <v>325</v>
      </c>
      <c r="N98" s="34"/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5">
        <v>0</v>
      </c>
      <c r="AZ98" s="35">
        <v>0</v>
      </c>
      <c r="BA98" s="35">
        <v>0</v>
      </c>
      <c r="BB98" s="35">
        <v>0</v>
      </c>
      <c r="BC98" s="35">
        <v>535</v>
      </c>
      <c r="BD98" s="35">
        <v>0</v>
      </c>
      <c r="BE98" s="35">
        <v>0</v>
      </c>
      <c r="BF98" s="35">
        <v>0</v>
      </c>
      <c r="BG98" s="35">
        <v>0</v>
      </c>
      <c r="BH98" s="35">
        <v>0</v>
      </c>
      <c r="BI98" s="147">
        <v>0</v>
      </c>
      <c r="BJ98" s="144">
        <v>0</v>
      </c>
      <c r="BK98" s="35">
        <v>0</v>
      </c>
      <c r="BL98" s="35">
        <v>0</v>
      </c>
      <c r="BM98" s="35">
        <v>550</v>
      </c>
      <c r="BN98" s="35">
        <v>0</v>
      </c>
      <c r="BO98" s="35">
        <v>0</v>
      </c>
      <c r="BP98" s="35">
        <v>0</v>
      </c>
      <c r="BQ98" s="35">
        <v>0</v>
      </c>
      <c r="BR98" s="35">
        <v>0</v>
      </c>
      <c r="BS98" s="35">
        <v>0</v>
      </c>
      <c r="BT98" s="35">
        <v>540</v>
      </c>
      <c r="BU98" s="35">
        <v>0</v>
      </c>
      <c r="BV98" s="35">
        <v>0</v>
      </c>
      <c r="BW98" s="35">
        <v>0</v>
      </c>
      <c r="BX98" s="35">
        <v>0</v>
      </c>
      <c r="BY98" s="35">
        <v>0</v>
      </c>
      <c r="BZ98" s="35">
        <v>0</v>
      </c>
      <c r="CA98" s="35">
        <v>0</v>
      </c>
      <c r="CB98" s="36">
        <v>0</v>
      </c>
    </row>
    <row r="99" spans="1:80" ht="14.1" customHeight="1" x14ac:dyDescent="0.25">
      <c r="A99" s="26">
        <f t="shared" si="9"/>
        <v>86</v>
      </c>
      <c r="B99" s="46" t="s">
        <v>176</v>
      </c>
      <c r="C99" s="38">
        <v>11217</v>
      </c>
      <c r="D99" s="43" t="s">
        <v>140</v>
      </c>
      <c r="E99" s="30">
        <f t="shared" si="10"/>
        <v>542</v>
      </c>
      <c r="F99" s="30" t="str">
        <f>VLOOKUP(E99,Tab!$A$2:$B$255,2,TRUE)</f>
        <v>Não</v>
      </c>
      <c r="G99" s="31">
        <f t="shared" si="11"/>
        <v>542</v>
      </c>
      <c r="H99" s="31">
        <f t="shared" si="12"/>
        <v>538</v>
      </c>
      <c r="I99" s="31">
        <f t="shared" si="13"/>
        <v>534</v>
      </c>
      <c r="J99" s="31">
        <f t="shared" si="14"/>
        <v>0</v>
      </c>
      <c r="K99" s="31">
        <f t="shared" si="15"/>
        <v>0</v>
      </c>
      <c r="L99" s="32">
        <f t="shared" si="16"/>
        <v>1614</v>
      </c>
      <c r="M99" s="33">
        <f t="shared" si="17"/>
        <v>322.8</v>
      </c>
      <c r="N99" s="34"/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542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5">
        <v>0</v>
      </c>
      <c r="AZ99" s="35">
        <v>0</v>
      </c>
      <c r="BA99" s="35">
        <v>0</v>
      </c>
      <c r="BB99" s="35">
        <v>0</v>
      </c>
      <c r="BC99" s="35">
        <v>0</v>
      </c>
      <c r="BD99" s="35">
        <v>0</v>
      </c>
      <c r="BE99" s="35">
        <v>0</v>
      </c>
      <c r="BF99" s="35">
        <v>0</v>
      </c>
      <c r="BG99" s="35">
        <v>0</v>
      </c>
      <c r="BH99" s="35">
        <v>0</v>
      </c>
      <c r="BI99" s="147">
        <v>0</v>
      </c>
      <c r="BJ99" s="144">
        <v>0</v>
      </c>
      <c r="BK99" s="35">
        <v>0</v>
      </c>
      <c r="BL99" s="35">
        <v>0</v>
      </c>
      <c r="BM99" s="35">
        <v>534</v>
      </c>
      <c r="BN99" s="35">
        <v>0</v>
      </c>
      <c r="BO99" s="35">
        <v>0</v>
      </c>
      <c r="BP99" s="35">
        <v>0</v>
      </c>
      <c r="BQ99" s="35">
        <v>0</v>
      </c>
      <c r="BR99" s="35">
        <v>0</v>
      </c>
      <c r="BS99" s="35">
        <v>0</v>
      </c>
      <c r="BT99" s="35">
        <v>0</v>
      </c>
      <c r="BU99" s="35">
        <v>0</v>
      </c>
      <c r="BV99" s="35">
        <v>538</v>
      </c>
      <c r="BW99" s="35">
        <v>0</v>
      </c>
      <c r="BX99" s="35">
        <v>0</v>
      </c>
      <c r="BY99" s="35">
        <v>0</v>
      </c>
      <c r="BZ99" s="35">
        <v>0</v>
      </c>
      <c r="CA99" s="35">
        <v>0</v>
      </c>
      <c r="CB99" s="36">
        <v>0</v>
      </c>
    </row>
    <row r="100" spans="1:80" ht="14.1" customHeight="1" x14ac:dyDescent="0.25">
      <c r="A100" s="26">
        <f t="shared" si="9"/>
        <v>87</v>
      </c>
      <c r="B100" s="37" t="s">
        <v>84</v>
      </c>
      <c r="C100" s="38">
        <v>10778</v>
      </c>
      <c r="D100" s="39" t="s">
        <v>85</v>
      </c>
      <c r="E100" s="30">
        <f t="shared" si="10"/>
        <v>545</v>
      </c>
      <c r="F100" s="30" t="str">
        <f>VLOOKUP(E100,Tab!$A$2:$B$255,2,TRUE)</f>
        <v>Não</v>
      </c>
      <c r="G100" s="31">
        <f t="shared" si="11"/>
        <v>545</v>
      </c>
      <c r="H100" s="31">
        <f t="shared" si="12"/>
        <v>542</v>
      </c>
      <c r="I100" s="31">
        <f t="shared" si="13"/>
        <v>526</v>
      </c>
      <c r="J100" s="31">
        <f t="shared" si="14"/>
        <v>0</v>
      </c>
      <c r="K100" s="31">
        <f t="shared" si="15"/>
        <v>0</v>
      </c>
      <c r="L100" s="32">
        <f t="shared" si="16"/>
        <v>1613</v>
      </c>
      <c r="M100" s="33">
        <f t="shared" si="17"/>
        <v>322.60000000000002</v>
      </c>
      <c r="N100" s="34"/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545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</v>
      </c>
      <c r="AS100" s="35">
        <v>0</v>
      </c>
      <c r="AT100" s="35">
        <v>0</v>
      </c>
      <c r="AU100" s="35">
        <v>0</v>
      </c>
      <c r="AV100" s="35">
        <v>0</v>
      </c>
      <c r="AW100" s="35">
        <v>0</v>
      </c>
      <c r="AX100" s="35">
        <v>0</v>
      </c>
      <c r="AY100" s="35">
        <v>0</v>
      </c>
      <c r="AZ100" s="35">
        <v>0</v>
      </c>
      <c r="BA100" s="35">
        <v>0</v>
      </c>
      <c r="BB100" s="35">
        <v>0</v>
      </c>
      <c r="BC100" s="35">
        <v>0</v>
      </c>
      <c r="BD100" s="35">
        <v>0</v>
      </c>
      <c r="BE100" s="35">
        <v>0</v>
      </c>
      <c r="BF100" s="35">
        <v>0</v>
      </c>
      <c r="BG100" s="35">
        <v>0</v>
      </c>
      <c r="BH100" s="35">
        <v>0</v>
      </c>
      <c r="BI100" s="147">
        <v>0</v>
      </c>
      <c r="BJ100" s="144">
        <v>0</v>
      </c>
      <c r="BK100" s="35">
        <v>0</v>
      </c>
      <c r="BL100" s="35">
        <v>0</v>
      </c>
      <c r="BM100" s="35">
        <v>542</v>
      </c>
      <c r="BN100" s="35">
        <v>0</v>
      </c>
      <c r="BO100" s="35">
        <v>0</v>
      </c>
      <c r="BP100" s="35">
        <v>0</v>
      </c>
      <c r="BQ100" s="35">
        <v>0</v>
      </c>
      <c r="BR100" s="35">
        <v>0</v>
      </c>
      <c r="BS100" s="35">
        <v>0</v>
      </c>
      <c r="BT100" s="35">
        <v>526</v>
      </c>
      <c r="BU100" s="35">
        <v>0</v>
      </c>
      <c r="BV100" s="35">
        <v>0</v>
      </c>
      <c r="BW100" s="35">
        <v>0</v>
      </c>
      <c r="BX100" s="35">
        <v>0</v>
      </c>
      <c r="BY100" s="35">
        <v>0</v>
      </c>
      <c r="BZ100" s="35">
        <v>0</v>
      </c>
      <c r="CA100" s="35">
        <v>0</v>
      </c>
      <c r="CB100" s="36">
        <v>0</v>
      </c>
    </row>
    <row r="101" spans="1:80" ht="14.1" customHeight="1" x14ac:dyDescent="0.25">
      <c r="A101" s="26">
        <f t="shared" si="9"/>
        <v>88</v>
      </c>
      <c r="B101" s="48" t="s">
        <v>132</v>
      </c>
      <c r="C101" s="38">
        <v>8856</v>
      </c>
      <c r="D101" s="49" t="s">
        <v>133</v>
      </c>
      <c r="E101" s="30">
        <f t="shared" si="10"/>
        <v>381</v>
      </c>
      <c r="F101" s="30" t="e">
        <f>VLOOKUP(E101,Tab!$A$2:$B$255,2,TRUE)</f>
        <v>#N/A</v>
      </c>
      <c r="G101" s="31">
        <f t="shared" si="11"/>
        <v>423</v>
      </c>
      <c r="H101" s="31">
        <f t="shared" si="12"/>
        <v>413</v>
      </c>
      <c r="I101" s="31">
        <f t="shared" si="13"/>
        <v>395</v>
      </c>
      <c r="J101" s="31">
        <f t="shared" si="14"/>
        <v>381</v>
      </c>
      <c r="K101" s="31">
        <f t="shared" si="15"/>
        <v>0</v>
      </c>
      <c r="L101" s="32">
        <f t="shared" si="16"/>
        <v>1612</v>
      </c>
      <c r="M101" s="33">
        <f t="shared" si="17"/>
        <v>322.39999999999998</v>
      </c>
      <c r="N101" s="34"/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381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5">
        <v>0</v>
      </c>
      <c r="AV101" s="35">
        <v>0</v>
      </c>
      <c r="AW101" s="35">
        <v>0</v>
      </c>
      <c r="AX101" s="35">
        <v>0</v>
      </c>
      <c r="AY101" s="35">
        <v>423</v>
      </c>
      <c r="AZ101" s="35">
        <v>0</v>
      </c>
      <c r="BA101" s="35">
        <v>0</v>
      </c>
      <c r="BB101" s="35">
        <v>0</v>
      </c>
      <c r="BC101" s="35">
        <v>0</v>
      </c>
      <c r="BD101" s="35">
        <v>0</v>
      </c>
      <c r="BE101" s="35">
        <v>0</v>
      </c>
      <c r="BF101" s="35">
        <v>0</v>
      </c>
      <c r="BG101" s="35">
        <v>0</v>
      </c>
      <c r="BH101" s="35">
        <v>0</v>
      </c>
      <c r="BI101" s="147">
        <v>0</v>
      </c>
      <c r="BJ101" s="144">
        <v>0</v>
      </c>
      <c r="BK101" s="35">
        <v>0</v>
      </c>
      <c r="BL101" s="35">
        <v>0</v>
      </c>
      <c r="BM101" s="35">
        <v>413</v>
      </c>
      <c r="BN101" s="35">
        <v>0</v>
      </c>
      <c r="BO101" s="35">
        <v>0</v>
      </c>
      <c r="BP101" s="35">
        <v>0</v>
      </c>
      <c r="BQ101" s="35">
        <v>0</v>
      </c>
      <c r="BR101" s="35">
        <v>0</v>
      </c>
      <c r="BS101" s="35">
        <v>0</v>
      </c>
      <c r="BT101" s="35">
        <v>395</v>
      </c>
      <c r="BU101" s="35">
        <v>0</v>
      </c>
      <c r="BV101" s="35">
        <v>0</v>
      </c>
      <c r="BW101" s="35">
        <v>0</v>
      </c>
      <c r="BX101" s="35">
        <v>0</v>
      </c>
      <c r="BY101" s="35">
        <v>0</v>
      </c>
      <c r="BZ101" s="35">
        <v>0</v>
      </c>
      <c r="CA101" s="35">
        <v>0</v>
      </c>
      <c r="CB101" s="36">
        <v>0</v>
      </c>
    </row>
    <row r="102" spans="1:80" ht="14.1" customHeight="1" x14ac:dyDescent="0.25">
      <c r="A102" s="26">
        <f t="shared" si="9"/>
        <v>89</v>
      </c>
      <c r="B102" s="46" t="s">
        <v>169</v>
      </c>
      <c r="C102" s="38">
        <v>10361</v>
      </c>
      <c r="D102" s="43" t="s">
        <v>112</v>
      </c>
      <c r="E102" s="30">
        <f t="shared" si="10"/>
        <v>517</v>
      </c>
      <c r="F102" s="30" t="str">
        <f>VLOOKUP(E102,Tab!$A$2:$B$255,2,TRUE)</f>
        <v>Não</v>
      </c>
      <c r="G102" s="31">
        <f t="shared" si="11"/>
        <v>546</v>
      </c>
      <c r="H102" s="31">
        <f t="shared" si="12"/>
        <v>545</v>
      </c>
      <c r="I102" s="31">
        <f t="shared" si="13"/>
        <v>517</v>
      </c>
      <c r="J102" s="31">
        <f t="shared" si="14"/>
        <v>0</v>
      </c>
      <c r="K102" s="31">
        <f t="shared" si="15"/>
        <v>0</v>
      </c>
      <c r="L102" s="32">
        <f t="shared" si="16"/>
        <v>1608</v>
      </c>
      <c r="M102" s="33">
        <f t="shared" si="17"/>
        <v>321.60000000000002</v>
      </c>
      <c r="N102" s="34"/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517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5">
        <v>0</v>
      </c>
      <c r="AU102" s="35">
        <v>0</v>
      </c>
      <c r="AV102" s="35">
        <v>0</v>
      </c>
      <c r="AW102" s="35">
        <v>0</v>
      </c>
      <c r="AX102" s="35">
        <v>0</v>
      </c>
      <c r="AY102" s="35">
        <v>0</v>
      </c>
      <c r="AZ102" s="35">
        <v>0</v>
      </c>
      <c r="BA102" s="35">
        <v>0</v>
      </c>
      <c r="BB102" s="35">
        <v>0</v>
      </c>
      <c r="BC102" s="35">
        <v>0</v>
      </c>
      <c r="BD102" s="35">
        <v>0</v>
      </c>
      <c r="BE102" s="35">
        <v>0</v>
      </c>
      <c r="BF102" s="35">
        <v>0</v>
      </c>
      <c r="BG102" s="35">
        <v>0</v>
      </c>
      <c r="BH102" s="35">
        <v>0</v>
      </c>
      <c r="BI102" s="147">
        <v>0</v>
      </c>
      <c r="BJ102" s="144">
        <v>0</v>
      </c>
      <c r="BK102" s="35">
        <v>0</v>
      </c>
      <c r="BL102" s="35">
        <v>0</v>
      </c>
      <c r="BM102" s="35">
        <v>546</v>
      </c>
      <c r="BN102" s="35">
        <v>0</v>
      </c>
      <c r="BO102" s="35">
        <v>0</v>
      </c>
      <c r="BP102" s="35">
        <v>0</v>
      </c>
      <c r="BQ102" s="35">
        <v>0</v>
      </c>
      <c r="BR102" s="35">
        <v>0</v>
      </c>
      <c r="BS102" s="35">
        <v>0</v>
      </c>
      <c r="BT102" s="35">
        <v>0</v>
      </c>
      <c r="BU102" s="35">
        <v>0</v>
      </c>
      <c r="BV102" s="35">
        <v>0</v>
      </c>
      <c r="BW102" s="35">
        <v>0</v>
      </c>
      <c r="BX102" s="35">
        <v>545</v>
      </c>
      <c r="BY102" s="35">
        <v>0</v>
      </c>
      <c r="BZ102" s="35">
        <v>0</v>
      </c>
      <c r="CA102" s="35">
        <v>0</v>
      </c>
      <c r="CB102" s="36">
        <v>0</v>
      </c>
    </row>
    <row r="103" spans="1:80" ht="14.1" customHeight="1" x14ac:dyDescent="0.25">
      <c r="A103" s="26">
        <f t="shared" si="9"/>
        <v>90</v>
      </c>
      <c r="B103" s="37" t="s">
        <v>167</v>
      </c>
      <c r="C103" s="38">
        <v>1157</v>
      </c>
      <c r="D103" s="39" t="s">
        <v>54</v>
      </c>
      <c r="E103" s="30">
        <f t="shared" si="10"/>
        <v>0</v>
      </c>
      <c r="F103" s="30" t="e">
        <f>VLOOKUP(E103,Tab!$A$2:$B$255,2,TRUE)</f>
        <v>#N/A</v>
      </c>
      <c r="G103" s="31">
        <f t="shared" si="11"/>
        <v>542</v>
      </c>
      <c r="H103" s="31">
        <f t="shared" si="12"/>
        <v>536</v>
      </c>
      <c r="I103" s="31">
        <f t="shared" si="13"/>
        <v>530</v>
      </c>
      <c r="J103" s="31">
        <f t="shared" si="14"/>
        <v>0</v>
      </c>
      <c r="K103" s="31">
        <f t="shared" si="15"/>
        <v>0</v>
      </c>
      <c r="L103" s="32">
        <f t="shared" si="16"/>
        <v>1608</v>
      </c>
      <c r="M103" s="33">
        <f t="shared" si="17"/>
        <v>321.60000000000002</v>
      </c>
      <c r="N103" s="34"/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542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5">
        <v>0</v>
      </c>
      <c r="AZ103" s="35">
        <v>0</v>
      </c>
      <c r="BA103" s="35">
        <v>536</v>
      </c>
      <c r="BB103" s="35">
        <v>0</v>
      </c>
      <c r="BC103" s="35">
        <v>0</v>
      </c>
      <c r="BD103" s="35">
        <v>0</v>
      </c>
      <c r="BE103" s="35">
        <v>0</v>
      </c>
      <c r="BF103" s="35">
        <v>0</v>
      </c>
      <c r="BG103" s="35">
        <v>530</v>
      </c>
      <c r="BH103" s="35">
        <v>0</v>
      </c>
      <c r="BI103" s="147">
        <v>0</v>
      </c>
      <c r="BJ103" s="144">
        <v>0</v>
      </c>
      <c r="BK103" s="35">
        <v>0</v>
      </c>
      <c r="BL103" s="35">
        <v>0</v>
      </c>
      <c r="BM103" s="35">
        <v>0</v>
      </c>
      <c r="BN103" s="35">
        <v>0</v>
      </c>
      <c r="BO103" s="35">
        <v>0</v>
      </c>
      <c r="BP103" s="35">
        <v>0</v>
      </c>
      <c r="BQ103" s="35">
        <v>0</v>
      </c>
      <c r="BR103" s="35">
        <v>0</v>
      </c>
      <c r="BS103" s="35">
        <v>0</v>
      </c>
      <c r="BT103" s="35">
        <v>0</v>
      </c>
      <c r="BU103" s="35">
        <v>0</v>
      </c>
      <c r="BV103" s="35">
        <v>0</v>
      </c>
      <c r="BW103" s="35">
        <v>0</v>
      </c>
      <c r="BX103" s="35">
        <v>0</v>
      </c>
      <c r="BY103" s="35">
        <v>0</v>
      </c>
      <c r="BZ103" s="35">
        <v>0</v>
      </c>
      <c r="CA103" s="35">
        <v>0</v>
      </c>
      <c r="CB103" s="36">
        <v>0</v>
      </c>
    </row>
    <row r="104" spans="1:80" ht="14.1" customHeight="1" x14ac:dyDescent="0.25">
      <c r="A104" s="26">
        <f t="shared" si="9"/>
        <v>91</v>
      </c>
      <c r="B104" s="48" t="s">
        <v>144</v>
      </c>
      <c r="C104" s="38">
        <v>320</v>
      </c>
      <c r="D104" s="49" t="s">
        <v>73</v>
      </c>
      <c r="E104" s="30">
        <f t="shared" si="10"/>
        <v>0</v>
      </c>
      <c r="F104" s="30" t="e">
        <f>VLOOKUP(E104,Tab!$A$2:$B$255,2,TRUE)</f>
        <v>#N/A</v>
      </c>
      <c r="G104" s="31">
        <f t="shared" si="11"/>
        <v>538</v>
      </c>
      <c r="H104" s="31">
        <f t="shared" si="12"/>
        <v>538</v>
      </c>
      <c r="I104" s="31">
        <f t="shared" si="13"/>
        <v>527</v>
      </c>
      <c r="J104" s="31">
        <f t="shared" si="14"/>
        <v>0</v>
      </c>
      <c r="K104" s="31">
        <f t="shared" si="15"/>
        <v>0</v>
      </c>
      <c r="L104" s="32">
        <f t="shared" si="16"/>
        <v>1603</v>
      </c>
      <c r="M104" s="33">
        <f t="shared" si="17"/>
        <v>320.60000000000002</v>
      </c>
      <c r="N104" s="34"/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  <c r="AU104" s="35">
        <v>0</v>
      </c>
      <c r="AV104" s="35">
        <v>0</v>
      </c>
      <c r="AW104" s="35">
        <v>0</v>
      </c>
      <c r="AX104" s="35">
        <v>0</v>
      </c>
      <c r="AY104" s="35">
        <v>0</v>
      </c>
      <c r="AZ104" s="35">
        <v>0</v>
      </c>
      <c r="BA104" s="35">
        <v>0</v>
      </c>
      <c r="BB104" s="35">
        <v>0</v>
      </c>
      <c r="BC104" s="35">
        <v>538</v>
      </c>
      <c r="BD104" s="35">
        <v>0</v>
      </c>
      <c r="BE104" s="35">
        <v>0</v>
      </c>
      <c r="BF104" s="35">
        <v>0</v>
      </c>
      <c r="BG104" s="35">
        <v>0</v>
      </c>
      <c r="BH104" s="35">
        <v>0</v>
      </c>
      <c r="BI104" s="147">
        <v>0</v>
      </c>
      <c r="BJ104" s="144">
        <v>0</v>
      </c>
      <c r="BK104" s="35">
        <v>0</v>
      </c>
      <c r="BL104" s="35">
        <v>0</v>
      </c>
      <c r="BM104" s="35">
        <v>527</v>
      </c>
      <c r="BN104" s="35">
        <v>0</v>
      </c>
      <c r="BO104" s="35">
        <v>0</v>
      </c>
      <c r="BP104" s="35">
        <v>0</v>
      </c>
      <c r="BQ104" s="35">
        <v>0</v>
      </c>
      <c r="BR104" s="35">
        <v>0</v>
      </c>
      <c r="BS104" s="35">
        <v>0</v>
      </c>
      <c r="BT104" s="35">
        <v>538</v>
      </c>
      <c r="BU104" s="35">
        <v>0</v>
      </c>
      <c r="BV104" s="35">
        <v>0</v>
      </c>
      <c r="BW104" s="35">
        <v>0</v>
      </c>
      <c r="BX104" s="35">
        <v>0</v>
      </c>
      <c r="BY104" s="35">
        <v>0</v>
      </c>
      <c r="BZ104" s="35">
        <v>0</v>
      </c>
      <c r="CA104" s="35">
        <v>0</v>
      </c>
      <c r="CB104" s="36">
        <v>0</v>
      </c>
    </row>
    <row r="105" spans="1:80" ht="14.1" customHeight="1" x14ac:dyDescent="0.25">
      <c r="A105" s="26">
        <f t="shared" si="9"/>
        <v>92</v>
      </c>
      <c r="B105" s="37" t="s">
        <v>90</v>
      </c>
      <c r="C105" s="38">
        <v>10424</v>
      </c>
      <c r="D105" s="43" t="s">
        <v>91</v>
      </c>
      <c r="E105" s="30">
        <f t="shared" si="10"/>
        <v>0</v>
      </c>
      <c r="F105" s="30" t="e">
        <f>VLOOKUP(E105,Tab!$A$2:$B$255,2,TRUE)</f>
        <v>#N/A</v>
      </c>
      <c r="G105" s="31">
        <f t="shared" si="11"/>
        <v>538</v>
      </c>
      <c r="H105" s="31">
        <f t="shared" si="12"/>
        <v>538</v>
      </c>
      <c r="I105" s="31">
        <f t="shared" si="13"/>
        <v>525</v>
      </c>
      <c r="J105" s="31">
        <f t="shared" si="14"/>
        <v>0</v>
      </c>
      <c r="K105" s="31">
        <f t="shared" si="15"/>
        <v>0</v>
      </c>
      <c r="L105" s="32">
        <f t="shared" si="16"/>
        <v>1601</v>
      </c>
      <c r="M105" s="33">
        <f t="shared" si="17"/>
        <v>320.2</v>
      </c>
      <c r="N105" s="34"/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  <c r="AV105" s="35">
        <v>0</v>
      </c>
      <c r="AW105" s="35">
        <v>0</v>
      </c>
      <c r="AX105" s="35">
        <v>0</v>
      </c>
      <c r="AY105" s="35">
        <v>0</v>
      </c>
      <c r="AZ105" s="35">
        <v>0</v>
      </c>
      <c r="BA105" s="35">
        <v>0</v>
      </c>
      <c r="BB105" s="35">
        <v>0</v>
      </c>
      <c r="BC105" s="35">
        <v>538</v>
      </c>
      <c r="BD105" s="35">
        <v>0</v>
      </c>
      <c r="BE105" s="35">
        <v>0</v>
      </c>
      <c r="BF105" s="35">
        <v>0</v>
      </c>
      <c r="BG105" s="35">
        <v>538</v>
      </c>
      <c r="BH105" s="35">
        <v>0</v>
      </c>
      <c r="BI105" s="147">
        <v>0</v>
      </c>
      <c r="BJ105" s="144">
        <v>0</v>
      </c>
      <c r="BK105" s="35">
        <v>0</v>
      </c>
      <c r="BL105" s="35">
        <v>0</v>
      </c>
      <c r="BM105" s="35">
        <v>0</v>
      </c>
      <c r="BN105" s="35">
        <v>0</v>
      </c>
      <c r="BO105" s="35">
        <v>0</v>
      </c>
      <c r="BP105" s="35">
        <v>0</v>
      </c>
      <c r="BQ105" s="35">
        <v>0</v>
      </c>
      <c r="BR105" s="35">
        <v>0</v>
      </c>
      <c r="BS105" s="35">
        <v>0</v>
      </c>
      <c r="BT105" s="35">
        <v>525</v>
      </c>
      <c r="BU105" s="35">
        <v>0</v>
      </c>
      <c r="BV105" s="35">
        <v>0</v>
      </c>
      <c r="BW105" s="35">
        <v>0</v>
      </c>
      <c r="BX105" s="35">
        <v>0</v>
      </c>
      <c r="BY105" s="35">
        <v>0</v>
      </c>
      <c r="BZ105" s="35">
        <v>0</v>
      </c>
      <c r="CA105" s="35">
        <v>0</v>
      </c>
      <c r="CB105" s="36">
        <v>0</v>
      </c>
    </row>
    <row r="106" spans="1:80" ht="14.1" customHeight="1" x14ac:dyDescent="0.25">
      <c r="A106" s="26">
        <f t="shared" si="9"/>
        <v>93</v>
      </c>
      <c r="B106" s="37" t="s">
        <v>92</v>
      </c>
      <c r="C106" s="38">
        <v>3932</v>
      </c>
      <c r="D106" s="39" t="s">
        <v>85</v>
      </c>
      <c r="E106" s="30">
        <f t="shared" si="10"/>
        <v>541</v>
      </c>
      <c r="F106" s="30" t="str">
        <f>VLOOKUP(E106,Tab!$A$2:$B$255,2,TRUE)</f>
        <v>Não</v>
      </c>
      <c r="G106" s="31">
        <f t="shared" si="11"/>
        <v>541</v>
      </c>
      <c r="H106" s="31">
        <f t="shared" si="12"/>
        <v>534</v>
      </c>
      <c r="I106" s="31">
        <f t="shared" si="13"/>
        <v>525</v>
      </c>
      <c r="J106" s="31">
        <f t="shared" si="14"/>
        <v>0</v>
      </c>
      <c r="K106" s="31">
        <f t="shared" si="15"/>
        <v>0</v>
      </c>
      <c r="L106" s="32">
        <f t="shared" si="16"/>
        <v>1600</v>
      </c>
      <c r="M106" s="33">
        <f t="shared" si="17"/>
        <v>320</v>
      </c>
      <c r="N106" s="34"/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541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5">
        <v>0</v>
      </c>
      <c r="AZ106" s="35">
        <v>0</v>
      </c>
      <c r="BA106" s="35">
        <v>0</v>
      </c>
      <c r="BB106" s="35">
        <v>0</v>
      </c>
      <c r="BC106" s="35">
        <v>0</v>
      </c>
      <c r="BD106" s="35">
        <v>0</v>
      </c>
      <c r="BE106" s="35">
        <v>0</v>
      </c>
      <c r="BF106" s="35">
        <v>0</v>
      </c>
      <c r="BG106" s="35">
        <v>0</v>
      </c>
      <c r="BH106" s="35">
        <v>0</v>
      </c>
      <c r="BI106" s="147">
        <v>0</v>
      </c>
      <c r="BJ106" s="144">
        <v>0</v>
      </c>
      <c r="BK106" s="35">
        <v>0</v>
      </c>
      <c r="BL106" s="35">
        <v>0</v>
      </c>
      <c r="BM106" s="35">
        <v>0</v>
      </c>
      <c r="BN106" s="35">
        <v>0</v>
      </c>
      <c r="BO106" s="35">
        <v>0</v>
      </c>
      <c r="BP106" s="35">
        <v>0</v>
      </c>
      <c r="BQ106" s="35">
        <v>0</v>
      </c>
      <c r="BR106" s="35">
        <v>0</v>
      </c>
      <c r="BS106" s="35">
        <v>0</v>
      </c>
      <c r="BT106" s="35">
        <v>534</v>
      </c>
      <c r="BU106" s="35">
        <v>0</v>
      </c>
      <c r="BV106" s="35">
        <v>0</v>
      </c>
      <c r="BW106" s="35">
        <v>0</v>
      </c>
      <c r="BX106" s="35">
        <v>0</v>
      </c>
      <c r="BY106" s="35">
        <v>0</v>
      </c>
      <c r="BZ106" s="35">
        <v>0</v>
      </c>
      <c r="CA106" s="35">
        <v>0</v>
      </c>
      <c r="CB106" s="36">
        <v>525</v>
      </c>
    </row>
    <row r="107" spans="1:80" ht="14.1" customHeight="1" x14ac:dyDescent="0.25">
      <c r="A107" s="26">
        <f t="shared" si="9"/>
        <v>94</v>
      </c>
      <c r="B107" s="37" t="s">
        <v>162</v>
      </c>
      <c r="C107" s="38">
        <v>38</v>
      </c>
      <c r="D107" s="39" t="s">
        <v>33</v>
      </c>
      <c r="E107" s="30">
        <f t="shared" si="10"/>
        <v>0</v>
      </c>
      <c r="F107" s="30" t="e">
        <f>VLOOKUP(E107,Tab!$A$2:$B$255,2,TRUE)</f>
        <v>#N/A</v>
      </c>
      <c r="G107" s="31">
        <f t="shared" si="11"/>
        <v>536</v>
      </c>
      <c r="H107" s="31">
        <f t="shared" si="12"/>
        <v>534</v>
      </c>
      <c r="I107" s="31">
        <f t="shared" si="13"/>
        <v>528</v>
      </c>
      <c r="J107" s="31">
        <f t="shared" si="14"/>
        <v>0</v>
      </c>
      <c r="K107" s="31">
        <f t="shared" si="15"/>
        <v>0</v>
      </c>
      <c r="L107" s="32">
        <f t="shared" si="16"/>
        <v>1598</v>
      </c>
      <c r="M107" s="33">
        <f t="shared" si="17"/>
        <v>319.60000000000002</v>
      </c>
      <c r="N107" s="34"/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  <c r="AV107" s="35">
        <v>0</v>
      </c>
      <c r="AW107" s="35">
        <v>0</v>
      </c>
      <c r="AX107" s="35">
        <v>0</v>
      </c>
      <c r="AY107" s="35">
        <v>528</v>
      </c>
      <c r="AZ107" s="35">
        <v>0</v>
      </c>
      <c r="BA107" s="35">
        <v>0</v>
      </c>
      <c r="BB107" s="35">
        <v>0</v>
      </c>
      <c r="BC107" s="35">
        <v>536</v>
      </c>
      <c r="BD107" s="35">
        <v>0</v>
      </c>
      <c r="BE107" s="35">
        <v>0</v>
      </c>
      <c r="BF107" s="35">
        <v>0</v>
      </c>
      <c r="BG107" s="35">
        <v>534</v>
      </c>
      <c r="BH107" s="35">
        <v>0</v>
      </c>
      <c r="BI107" s="147">
        <v>0</v>
      </c>
      <c r="BJ107" s="144">
        <v>0</v>
      </c>
      <c r="BK107" s="35">
        <v>0</v>
      </c>
      <c r="BL107" s="35">
        <v>0</v>
      </c>
      <c r="BM107" s="35">
        <v>0</v>
      </c>
      <c r="BN107" s="35">
        <v>0</v>
      </c>
      <c r="BO107" s="35">
        <v>0</v>
      </c>
      <c r="BP107" s="35">
        <v>0</v>
      </c>
      <c r="BQ107" s="35">
        <v>0</v>
      </c>
      <c r="BR107" s="35">
        <v>0</v>
      </c>
      <c r="BS107" s="35">
        <v>0</v>
      </c>
      <c r="BT107" s="35">
        <v>0</v>
      </c>
      <c r="BU107" s="35">
        <v>0</v>
      </c>
      <c r="BV107" s="35">
        <v>0</v>
      </c>
      <c r="BW107" s="35">
        <v>0</v>
      </c>
      <c r="BX107" s="35">
        <v>0</v>
      </c>
      <c r="BY107" s="35">
        <v>0</v>
      </c>
      <c r="BZ107" s="35">
        <v>0</v>
      </c>
      <c r="CA107" s="35">
        <v>0</v>
      </c>
      <c r="CB107" s="36">
        <v>0</v>
      </c>
    </row>
    <row r="108" spans="1:80" ht="14.1" customHeight="1" x14ac:dyDescent="0.25">
      <c r="A108" s="26">
        <f t="shared" si="9"/>
        <v>95</v>
      </c>
      <c r="B108" s="46" t="s">
        <v>181</v>
      </c>
      <c r="C108" s="38">
        <v>2485</v>
      </c>
      <c r="D108" s="43" t="s">
        <v>112</v>
      </c>
      <c r="E108" s="30">
        <f t="shared" si="10"/>
        <v>518</v>
      </c>
      <c r="F108" s="30" t="str">
        <f>VLOOKUP(E108,Tab!$A$2:$B$255,2,TRUE)</f>
        <v>Não</v>
      </c>
      <c r="G108" s="31">
        <f t="shared" si="11"/>
        <v>548</v>
      </c>
      <c r="H108" s="31">
        <f t="shared" si="12"/>
        <v>529</v>
      </c>
      <c r="I108" s="31">
        <f t="shared" si="13"/>
        <v>518</v>
      </c>
      <c r="J108" s="31">
        <f t="shared" si="14"/>
        <v>0</v>
      </c>
      <c r="K108" s="31">
        <f t="shared" si="15"/>
        <v>0</v>
      </c>
      <c r="L108" s="32">
        <f t="shared" si="16"/>
        <v>1595</v>
      </c>
      <c r="M108" s="33">
        <f t="shared" si="17"/>
        <v>319</v>
      </c>
      <c r="N108" s="34"/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518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5">
        <v>0</v>
      </c>
      <c r="AS108" s="35">
        <v>0</v>
      </c>
      <c r="AT108" s="35">
        <v>0</v>
      </c>
      <c r="AU108" s="35">
        <v>0</v>
      </c>
      <c r="AV108" s="35">
        <v>0</v>
      </c>
      <c r="AW108" s="35">
        <v>0</v>
      </c>
      <c r="AX108" s="35">
        <v>0</v>
      </c>
      <c r="AY108" s="35">
        <v>0</v>
      </c>
      <c r="AZ108" s="35">
        <v>0</v>
      </c>
      <c r="BA108" s="35">
        <v>0</v>
      </c>
      <c r="BB108" s="35">
        <v>0</v>
      </c>
      <c r="BC108" s="35">
        <v>0</v>
      </c>
      <c r="BD108" s="35">
        <v>0</v>
      </c>
      <c r="BE108" s="35">
        <v>0</v>
      </c>
      <c r="BF108" s="35">
        <v>0</v>
      </c>
      <c r="BG108" s="35">
        <v>0</v>
      </c>
      <c r="BH108" s="35">
        <v>0</v>
      </c>
      <c r="BI108" s="147">
        <v>0</v>
      </c>
      <c r="BJ108" s="144">
        <v>0</v>
      </c>
      <c r="BK108" s="35">
        <v>0</v>
      </c>
      <c r="BL108" s="35">
        <v>548</v>
      </c>
      <c r="BM108" s="35">
        <v>0</v>
      </c>
      <c r="BN108" s="35">
        <v>0</v>
      </c>
      <c r="BO108" s="35">
        <v>0</v>
      </c>
      <c r="BP108" s="35">
        <v>0</v>
      </c>
      <c r="BQ108" s="35">
        <v>0</v>
      </c>
      <c r="BR108" s="35">
        <v>0</v>
      </c>
      <c r="BS108" s="35">
        <v>0</v>
      </c>
      <c r="BT108" s="35">
        <v>0</v>
      </c>
      <c r="BU108" s="35">
        <v>0</v>
      </c>
      <c r="BV108" s="35">
        <v>0</v>
      </c>
      <c r="BW108" s="35">
        <v>0</v>
      </c>
      <c r="BX108" s="35">
        <v>529</v>
      </c>
      <c r="BY108" s="35">
        <v>0</v>
      </c>
      <c r="BZ108" s="35">
        <v>0</v>
      </c>
      <c r="CA108" s="35">
        <v>0</v>
      </c>
      <c r="CB108" s="36">
        <v>0</v>
      </c>
    </row>
    <row r="109" spans="1:80" ht="14.1" customHeight="1" x14ac:dyDescent="0.25">
      <c r="A109" s="26">
        <f t="shared" si="9"/>
        <v>96</v>
      </c>
      <c r="B109" s="46" t="s">
        <v>614</v>
      </c>
      <c r="C109" s="38">
        <v>13652</v>
      </c>
      <c r="D109" s="43" t="s">
        <v>54</v>
      </c>
      <c r="E109" s="30">
        <f t="shared" si="10"/>
        <v>538</v>
      </c>
      <c r="F109" s="30" t="str">
        <f>VLOOKUP(E109,Tab!$A$2:$B$255,2,TRUE)</f>
        <v>Não</v>
      </c>
      <c r="G109" s="31">
        <f t="shared" si="11"/>
        <v>538</v>
      </c>
      <c r="H109" s="31">
        <f t="shared" si="12"/>
        <v>530</v>
      </c>
      <c r="I109" s="31">
        <f t="shared" si="13"/>
        <v>501</v>
      </c>
      <c r="J109" s="31">
        <f t="shared" si="14"/>
        <v>0</v>
      </c>
      <c r="K109" s="31">
        <f t="shared" si="15"/>
        <v>0</v>
      </c>
      <c r="L109" s="32">
        <f t="shared" si="16"/>
        <v>1569</v>
      </c>
      <c r="M109" s="33">
        <f t="shared" si="17"/>
        <v>313.8</v>
      </c>
      <c r="N109" s="34"/>
      <c r="O109" s="35">
        <v>0</v>
      </c>
      <c r="P109" s="35">
        <v>0</v>
      </c>
      <c r="Q109" s="35">
        <v>0</v>
      </c>
      <c r="R109" s="35">
        <v>538</v>
      </c>
      <c r="S109" s="35">
        <v>0</v>
      </c>
      <c r="T109" s="35">
        <v>0</v>
      </c>
      <c r="U109" s="35">
        <v>0</v>
      </c>
      <c r="V109" s="35">
        <v>0</v>
      </c>
      <c r="W109" s="35">
        <v>501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530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  <c r="AU109" s="35">
        <v>0</v>
      </c>
      <c r="AV109" s="35">
        <v>0</v>
      </c>
      <c r="AW109" s="35">
        <v>0</v>
      </c>
      <c r="AX109" s="35">
        <v>0</v>
      </c>
      <c r="AY109" s="35">
        <v>0</v>
      </c>
      <c r="AZ109" s="35">
        <v>0</v>
      </c>
      <c r="BA109" s="35">
        <v>0</v>
      </c>
      <c r="BB109" s="35">
        <v>0</v>
      </c>
      <c r="BC109" s="35">
        <v>0</v>
      </c>
      <c r="BD109" s="35">
        <v>0</v>
      </c>
      <c r="BE109" s="35">
        <v>0</v>
      </c>
      <c r="BF109" s="35">
        <v>0</v>
      </c>
      <c r="BG109" s="35">
        <v>0</v>
      </c>
      <c r="BH109" s="35">
        <v>0</v>
      </c>
      <c r="BI109" s="147">
        <v>0</v>
      </c>
      <c r="BJ109" s="144">
        <v>0</v>
      </c>
      <c r="BK109" s="35">
        <v>0</v>
      </c>
      <c r="BL109" s="35">
        <v>0</v>
      </c>
      <c r="BM109" s="35">
        <v>0</v>
      </c>
      <c r="BN109" s="35">
        <v>0</v>
      </c>
      <c r="BO109" s="35">
        <v>0</v>
      </c>
      <c r="BP109" s="35">
        <v>0</v>
      </c>
      <c r="BQ109" s="35">
        <v>0</v>
      </c>
      <c r="BR109" s="35">
        <v>0</v>
      </c>
      <c r="BS109" s="35">
        <v>0</v>
      </c>
      <c r="BT109" s="35">
        <v>0</v>
      </c>
      <c r="BU109" s="35">
        <v>0</v>
      </c>
      <c r="BV109" s="35">
        <v>0</v>
      </c>
      <c r="BW109" s="35">
        <v>0</v>
      </c>
      <c r="BX109" s="35">
        <v>0</v>
      </c>
      <c r="BY109" s="35">
        <v>0</v>
      </c>
      <c r="BZ109" s="35">
        <v>0</v>
      </c>
      <c r="CA109" s="35">
        <v>0</v>
      </c>
      <c r="CB109" s="36">
        <v>0</v>
      </c>
    </row>
    <row r="110" spans="1:80" ht="14.1" customHeight="1" x14ac:dyDescent="0.25">
      <c r="A110" s="26">
        <f t="shared" si="9"/>
        <v>97</v>
      </c>
      <c r="B110" s="37" t="s">
        <v>183</v>
      </c>
      <c r="C110" s="38">
        <v>7914</v>
      </c>
      <c r="D110" s="39" t="s">
        <v>178</v>
      </c>
      <c r="E110" s="30">
        <f t="shared" si="10"/>
        <v>530</v>
      </c>
      <c r="F110" s="30" t="str">
        <f>VLOOKUP(E110,Tab!$A$2:$B$255,2,TRUE)</f>
        <v>Não</v>
      </c>
      <c r="G110" s="31">
        <f t="shared" si="11"/>
        <v>530</v>
      </c>
      <c r="H110" s="31">
        <f t="shared" si="12"/>
        <v>519</v>
      </c>
      <c r="I110" s="31">
        <f t="shared" si="13"/>
        <v>509</v>
      </c>
      <c r="J110" s="31">
        <f t="shared" si="14"/>
        <v>0</v>
      </c>
      <c r="K110" s="31">
        <f t="shared" si="15"/>
        <v>0</v>
      </c>
      <c r="L110" s="32">
        <f t="shared" si="16"/>
        <v>1558</v>
      </c>
      <c r="M110" s="33">
        <f t="shared" si="17"/>
        <v>311.60000000000002</v>
      </c>
      <c r="N110" s="34"/>
      <c r="O110" s="35">
        <v>0</v>
      </c>
      <c r="P110" s="35">
        <v>530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519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v>0</v>
      </c>
      <c r="AY110" s="35">
        <v>0</v>
      </c>
      <c r="AZ110" s="35">
        <v>0</v>
      </c>
      <c r="BA110" s="35">
        <v>0</v>
      </c>
      <c r="BB110" s="35">
        <v>0</v>
      </c>
      <c r="BC110" s="35">
        <v>0</v>
      </c>
      <c r="BD110" s="35">
        <v>0</v>
      </c>
      <c r="BE110" s="35">
        <v>0</v>
      </c>
      <c r="BF110" s="35">
        <v>0</v>
      </c>
      <c r="BG110" s="35">
        <v>0</v>
      </c>
      <c r="BH110" s="35">
        <v>0</v>
      </c>
      <c r="BI110" s="147">
        <v>0</v>
      </c>
      <c r="BJ110" s="144">
        <v>0</v>
      </c>
      <c r="BK110" s="35">
        <v>0</v>
      </c>
      <c r="BL110" s="35">
        <v>0</v>
      </c>
      <c r="BM110" s="35">
        <v>0</v>
      </c>
      <c r="BN110" s="35">
        <v>0</v>
      </c>
      <c r="BO110" s="35">
        <v>0</v>
      </c>
      <c r="BP110" s="35">
        <v>0</v>
      </c>
      <c r="BQ110" s="35">
        <v>0</v>
      </c>
      <c r="BR110" s="35">
        <v>0</v>
      </c>
      <c r="BS110" s="35">
        <v>0</v>
      </c>
      <c r="BT110" s="35">
        <v>0</v>
      </c>
      <c r="BU110" s="35">
        <v>0</v>
      </c>
      <c r="BV110" s="35">
        <v>509</v>
      </c>
      <c r="BW110" s="35">
        <v>0</v>
      </c>
      <c r="BX110" s="35">
        <v>0</v>
      </c>
      <c r="BY110" s="35">
        <v>0</v>
      </c>
      <c r="BZ110" s="35">
        <v>0</v>
      </c>
      <c r="CA110" s="35">
        <v>0</v>
      </c>
      <c r="CB110" s="36">
        <v>0</v>
      </c>
    </row>
    <row r="111" spans="1:80" ht="14.1" customHeight="1" x14ac:dyDescent="0.25">
      <c r="A111" s="26">
        <f t="shared" si="9"/>
        <v>98</v>
      </c>
      <c r="B111" s="37" t="s">
        <v>147</v>
      </c>
      <c r="C111" s="38">
        <v>11680</v>
      </c>
      <c r="D111" s="39" t="s">
        <v>56</v>
      </c>
      <c r="E111" s="30">
        <f t="shared" si="10"/>
        <v>523</v>
      </c>
      <c r="F111" s="30" t="str">
        <f>VLOOKUP(E111,Tab!$A$2:$B$255,2,TRUE)</f>
        <v>Não</v>
      </c>
      <c r="G111" s="31">
        <f t="shared" si="11"/>
        <v>523</v>
      </c>
      <c r="H111" s="31">
        <f t="shared" si="12"/>
        <v>505</v>
      </c>
      <c r="I111" s="31">
        <f t="shared" si="13"/>
        <v>497</v>
      </c>
      <c r="J111" s="31">
        <f t="shared" si="14"/>
        <v>0</v>
      </c>
      <c r="K111" s="31">
        <f t="shared" si="15"/>
        <v>0</v>
      </c>
      <c r="L111" s="32">
        <f t="shared" si="16"/>
        <v>1525</v>
      </c>
      <c r="M111" s="33">
        <f t="shared" si="17"/>
        <v>305</v>
      </c>
      <c r="N111" s="34"/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505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523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  <c r="AV111" s="35">
        <v>0</v>
      </c>
      <c r="AW111" s="35">
        <v>0</v>
      </c>
      <c r="AX111" s="35">
        <v>0</v>
      </c>
      <c r="AY111" s="35">
        <v>0</v>
      </c>
      <c r="AZ111" s="35">
        <v>0</v>
      </c>
      <c r="BA111" s="35">
        <v>0</v>
      </c>
      <c r="BB111" s="35">
        <v>0</v>
      </c>
      <c r="BC111" s="35">
        <v>0</v>
      </c>
      <c r="BD111" s="35">
        <v>0</v>
      </c>
      <c r="BE111" s="35">
        <v>0</v>
      </c>
      <c r="BF111" s="35">
        <v>0</v>
      </c>
      <c r="BG111" s="35">
        <v>0</v>
      </c>
      <c r="BH111" s="35">
        <v>0</v>
      </c>
      <c r="BI111" s="147">
        <v>0</v>
      </c>
      <c r="BJ111" s="144">
        <v>0</v>
      </c>
      <c r="BK111" s="35">
        <v>0</v>
      </c>
      <c r="BL111" s="35">
        <v>0</v>
      </c>
      <c r="BM111" s="35">
        <v>0</v>
      </c>
      <c r="BN111" s="35">
        <v>497</v>
      </c>
      <c r="BO111" s="35">
        <v>0</v>
      </c>
      <c r="BP111" s="35">
        <v>0</v>
      </c>
      <c r="BQ111" s="35">
        <v>0</v>
      </c>
      <c r="BR111" s="35">
        <v>0</v>
      </c>
      <c r="BS111" s="35">
        <v>0</v>
      </c>
      <c r="BT111" s="35">
        <v>0</v>
      </c>
      <c r="BU111" s="35">
        <v>0</v>
      </c>
      <c r="BV111" s="35">
        <v>0</v>
      </c>
      <c r="BW111" s="35">
        <v>0</v>
      </c>
      <c r="BX111" s="35">
        <v>0</v>
      </c>
      <c r="BY111" s="35">
        <v>0</v>
      </c>
      <c r="BZ111" s="35">
        <v>0</v>
      </c>
      <c r="CA111" s="35">
        <v>0</v>
      </c>
      <c r="CB111" s="36">
        <v>0</v>
      </c>
    </row>
    <row r="112" spans="1:80" ht="14.1" customHeight="1" x14ac:dyDescent="0.25">
      <c r="A112" s="26">
        <f t="shared" si="9"/>
        <v>99</v>
      </c>
      <c r="B112" s="46" t="s">
        <v>122</v>
      </c>
      <c r="C112" s="38">
        <v>14113</v>
      </c>
      <c r="D112" s="43" t="s">
        <v>88</v>
      </c>
      <c r="E112" s="30">
        <f t="shared" si="10"/>
        <v>521</v>
      </c>
      <c r="F112" s="30" t="str">
        <f>VLOOKUP(E112,Tab!$A$2:$B$255,2,TRUE)</f>
        <v>Não</v>
      </c>
      <c r="G112" s="31">
        <f t="shared" si="11"/>
        <v>521</v>
      </c>
      <c r="H112" s="31">
        <f t="shared" si="12"/>
        <v>502</v>
      </c>
      <c r="I112" s="31">
        <f t="shared" si="13"/>
        <v>500</v>
      </c>
      <c r="J112" s="31">
        <f t="shared" si="14"/>
        <v>0</v>
      </c>
      <c r="K112" s="31">
        <f t="shared" si="15"/>
        <v>0</v>
      </c>
      <c r="L112" s="32">
        <f t="shared" si="16"/>
        <v>1523</v>
      </c>
      <c r="M112" s="33">
        <f t="shared" si="17"/>
        <v>304.60000000000002</v>
      </c>
      <c r="N112" s="34"/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521</v>
      </c>
      <c r="AB112" s="35">
        <v>0</v>
      </c>
      <c r="AC112" s="35">
        <v>0</v>
      </c>
      <c r="AD112" s="35">
        <v>0</v>
      </c>
      <c r="AE112" s="35">
        <v>0</v>
      </c>
      <c r="AF112" s="35">
        <v>500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502</v>
      </c>
      <c r="AU112" s="35">
        <v>0</v>
      </c>
      <c r="AV112" s="35">
        <v>0</v>
      </c>
      <c r="AW112" s="35">
        <v>0</v>
      </c>
      <c r="AX112" s="35">
        <v>0</v>
      </c>
      <c r="AY112" s="35">
        <v>0</v>
      </c>
      <c r="AZ112" s="35">
        <v>0</v>
      </c>
      <c r="BA112" s="35">
        <v>0</v>
      </c>
      <c r="BB112" s="35">
        <v>0</v>
      </c>
      <c r="BC112" s="35">
        <v>0</v>
      </c>
      <c r="BD112" s="35">
        <v>0</v>
      </c>
      <c r="BE112" s="35">
        <v>0</v>
      </c>
      <c r="BF112" s="35">
        <v>0</v>
      </c>
      <c r="BG112" s="35">
        <v>0</v>
      </c>
      <c r="BH112" s="35">
        <v>0</v>
      </c>
      <c r="BI112" s="147">
        <v>0</v>
      </c>
      <c r="BJ112" s="144">
        <v>0</v>
      </c>
      <c r="BK112" s="35">
        <v>0</v>
      </c>
      <c r="BL112" s="35">
        <v>0</v>
      </c>
      <c r="BM112" s="35">
        <v>0</v>
      </c>
      <c r="BN112" s="35">
        <v>0</v>
      </c>
      <c r="BO112" s="35">
        <v>0</v>
      </c>
      <c r="BP112" s="35">
        <v>0</v>
      </c>
      <c r="BQ112" s="35">
        <v>0</v>
      </c>
      <c r="BR112" s="35">
        <v>0</v>
      </c>
      <c r="BS112" s="35">
        <v>0</v>
      </c>
      <c r="BT112" s="35">
        <v>0</v>
      </c>
      <c r="BU112" s="35">
        <v>0</v>
      </c>
      <c r="BV112" s="35">
        <v>0</v>
      </c>
      <c r="BW112" s="35">
        <v>0</v>
      </c>
      <c r="BX112" s="35">
        <v>0</v>
      </c>
      <c r="BY112" s="35">
        <v>0</v>
      </c>
      <c r="BZ112" s="35">
        <v>0</v>
      </c>
      <c r="CA112" s="35">
        <v>0</v>
      </c>
      <c r="CB112" s="36">
        <v>0</v>
      </c>
    </row>
    <row r="113" spans="1:80" ht="14.1" customHeight="1" x14ac:dyDescent="0.25">
      <c r="A113" s="26">
        <f t="shared" si="9"/>
        <v>100</v>
      </c>
      <c r="B113" s="37" t="s">
        <v>110</v>
      </c>
      <c r="C113" s="38">
        <v>7488</v>
      </c>
      <c r="D113" s="43" t="s">
        <v>91</v>
      </c>
      <c r="E113" s="30">
        <f t="shared" si="10"/>
        <v>508</v>
      </c>
      <c r="F113" s="30" t="str">
        <f>VLOOKUP(E113,Tab!$A$2:$B$255,2,TRUE)</f>
        <v>Não</v>
      </c>
      <c r="G113" s="31">
        <f t="shared" si="11"/>
        <v>508</v>
      </c>
      <c r="H113" s="31">
        <f t="shared" si="12"/>
        <v>499</v>
      </c>
      <c r="I113" s="31">
        <f t="shared" si="13"/>
        <v>498</v>
      </c>
      <c r="J113" s="31">
        <f t="shared" si="14"/>
        <v>0</v>
      </c>
      <c r="K113" s="31">
        <f t="shared" si="15"/>
        <v>0</v>
      </c>
      <c r="L113" s="32">
        <f t="shared" si="16"/>
        <v>1505</v>
      </c>
      <c r="M113" s="33">
        <f t="shared" si="17"/>
        <v>301</v>
      </c>
      <c r="N113" s="34"/>
      <c r="O113" s="35">
        <v>0</v>
      </c>
      <c r="P113" s="35">
        <v>0</v>
      </c>
      <c r="Q113" s="35">
        <v>498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508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v>0</v>
      </c>
      <c r="AY113" s="35">
        <v>0</v>
      </c>
      <c r="AZ113" s="35">
        <v>0</v>
      </c>
      <c r="BA113" s="35">
        <v>0</v>
      </c>
      <c r="BB113" s="35">
        <v>0</v>
      </c>
      <c r="BC113" s="35">
        <v>0</v>
      </c>
      <c r="BD113" s="35">
        <v>0</v>
      </c>
      <c r="BE113" s="35">
        <v>499</v>
      </c>
      <c r="BF113" s="35">
        <v>0</v>
      </c>
      <c r="BG113" s="35">
        <v>0</v>
      </c>
      <c r="BH113" s="35">
        <v>0</v>
      </c>
      <c r="BI113" s="147">
        <v>0</v>
      </c>
      <c r="BJ113" s="144">
        <v>0</v>
      </c>
      <c r="BK113" s="35">
        <v>0</v>
      </c>
      <c r="BL113" s="35">
        <v>0</v>
      </c>
      <c r="BM113" s="35">
        <v>0</v>
      </c>
      <c r="BN113" s="35">
        <v>0</v>
      </c>
      <c r="BO113" s="35">
        <v>0</v>
      </c>
      <c r="BP113" s="35">
        <v>0</v>
      </c>
      <c r="BQ113" s="35">
        <v>0</v>
      </c>
      <c r="BR113" s="35">
        <v>0</v>
      </c>
      <c r="BS113" s="35">
        <v>0</v>
      </c>
      <c r="BT113" s="35">
        <v>0</v>
      </c>
      <c r="BU113" s="35">
        <v>0</v>
      </c>
      <c r="BV113" s="35">
        <v>0</v>
      </c>
      <c r="BW113" s="35">
        <v>0</v>
      </c>
      <c r="BX113" s="35">
        <v>0</v>
      </c>
      <c r="BY113" s="35">
        <v>0</v>
      </c>
      <c r="BZ113" s="35">
        <v>0</v>
      </c>
      <c r="CA113" s="35">
        <v>0</v>
      </c>
      <c r="CB113" s="36">
        <v>0</v>
      </c>
    </row>
    <row r="114" spans="1:80" ht="14.1" customHeight="1" x14ac:dyDescent="0.25">
      <c r="A114" s="26">
        <f t="shared" si="9"/>
        <v>101</v>
      </c>
      <c r="B114" s="48" t="s">
        <v>182</v>
      </c>
      <c r="C114" s="38">
        <v>12581</v>
      </c>
      <c r="D114" s="49" t="s">
        <v>33</v>
      </c>
      <c r="E114" s="30">
        <f t="shared" si="10"/>
        <v>0</v>
      </c>
      <c r="F114" s="30" t="e">
        <f>VLOOKUP(E114,Tab!$A$2:$B$255,2,TRUE)</f>
        <v>#N/A</v>
      </c>
      <c r="G114" s="31">
        <f t="shared" si="11"/>
        <v>493</v>
      </c>
      <c r="H114" s="31">
        <f t="shared" si="12"/>
        <v>484</v>
      </c>
      <c r="I114" s="31">
        <f t="shared" si="13"/>
        <v>481</v>
      </c>
      <c r="J114" s="31">
        <f t="shared" si="14"/>
        <v>0</v>
      </c>
      <c r="K114" s="31">
        <f t="shared" si="15"/>
        <v>0</v>
      </c>
      <c r="L114" s="32">
        <f t="shared" si="16"/>
        <v>1458</v>
      </c>
      <c r="M114" s="33">
        <f t="shared" si="17"/>
        <v>291.60000000000002</v>
      </c>
      <c r="N114" s="34"/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35">
        <v>0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35">
        <v>0</v>
      </c>
      <c r="AZ114" s="35">
        <v>0</v>
      </c>
      <c r="BA114" s="35">
        <v>0</v>
      </c>
      <c r="BB114" s="35">
        <v>0</v>
      </c>
      <c r="BC114" s="35">
        <v>481</v>
      </c>
      <c r="BD114" s="35">
        <v>0</v>
      </c>
      <c r="BE114" s="35">
        <v>0</v>
      </c>
      <c r="BF114" s="35">
        <v>0</v>
      </c>
      <c r="BG114" s="35">
        <v>0</v>
      </c>
      <c r="BH114" s="35">
        <v>0</v>
      </c>
      <c r="BI114" s="147">
        <v>0</v>
      </c>
      <c r="BJ114" s="144">
        <v>0</v>
      </c>
      <c r="BK114" s="35">
        <v>0</v>
      </c>
      <c r="BL114" s="35">
        <v>0</v>
      </c>
      <c r="BM114" s="35">
        <v>0</v>
      </c>
      <c r="BN114" s="35">
        <v>0</v>
      </c>
      <c r="BO114" s="35">
        <v>493</v>
      </c>
      <c r="BP114" s="35">
        <v>0</v>
      </c>
      <c r="BQ114" s="35">
        <v>0</v>
      </c>
      <c r="BR114" s="35">
        <v>0</v>
      </c>
      <c r="BS114" s="35">
        <v>0</v>
      </c>
      <c r="BT114" s="35">
        <v>484</v>
      </c>
      <c r="BU114" s="35">
        <v>0</v>
      </c>
      <c r="BV114" s="35">
        <v>0</v>
      </c>
      <c r="BW114" s="35">
        <v>0</v>
      </c>
      <c r="BX114" s="35">
        <v>0</v>
      </c>
      <c r="BY114" s="35">
        <v>0</v>
      </c>
      <c r="BZ114" s="35">
        <v>0</v>
      </c>
      <c r="CA114" s="35">
        <v>0</v>
      </c>
      <c r="CB114" s="36">
        <v>0</v>
      </c>
    </row>
    <row r="115" spans="1:80" ht="14.1" customHeight="1" x14ac:dyDescent="0.25">
      <c r="A115" s="26">
        <f t="shared" si="9"/>
        <v>102</v>
      </c>
      <c r="B115" s="48" t="s">
        <v>188</v>
      </c>
      <c r="C115" s="38">
        <v>13880</v>
      </c>
      <c r="D115" s="49" t="s">
        <v>30</v>
      </c>
      <c r="E115" s="30">
        <f t="shared" si="10"/>
        <v>464</v>
      </c>
      <c r="F115" s="30" t="e">
        <f>VLOOKUP(E115,Tab!$A$2:$B$255,2,TRUE)</f>
        <v>#N/A</v>
      </c>
      <c r="G115" s="31">
        <f t="shared" si="11"/>
        <v>496</v>
      </c>
      <c r="H115" s="31">
        <f t="shared" si="12"/>
        <v>488</v>
      </c>
      <c r="I115" s="31">
        <f t="shared" si="13"/>
        <v>464</v>
      </c>
      <c r="J115" s="31">
        <f t="shared" si="14"/>
        <v>0</v>
      </c>
      <c r="K115" s="31">
        <f t="shared" si="15"/>
        <v>0</v>
      </c>
      <c r="L115" s="32">
        <f t="shared" si="16"/>
        <v>1448</v>
      </c>
      <c r="M115" s="33">
        <f t="shared" si="17"/>
        <v>289.60000000000002</v>
      </c>
      <c r="N115" s="34"/>
      <c r="O115" s="35">
        <v>0</v>
      </c>
      <c r="P115" s="35">
        <v>0</v>
      </c>
      <c r="Q115" s="35">
        <v>0</v>
      </c>
      <c r="R115" s="35">
        <v>0</v>
      </c>
      <c r="S115" s="35">
        <v>464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</v>
      </c>
      <c r="AV115" s="35">
        <v>0</v>
      </c>
      <c r="AW115" s="35">
        <v>0</v>
      </c>
      <c r="AX115" s="35">
        <v>0</v>
      </c>
      <c r="AY115" s="35">
        <v>0</v>
      </c>
      <c r="AZ115" s="35">
        <v>0</v>
      </c>
      <c r="BA115" s="35">
        <v>0</v>
      </c>
      <c r="BB115" s="35">
        <v>0</v>
      </c>
      <c r="BC115" s="35">
        <v>0</v>
      </c>
      <c r="BD115" s="35">
        <v>0</v>
      </c>
      <c r="BE115" s="35">
        <v>0</v>
      </c>
      <c r="BF115" s="35">
        <v>0</v>
      </c>
      <c r="BG115" s="35">
        <v>0</v>
      </c>
      <c r="BH115" s="35">
        <v>0</v>
      </c>
      <c r="BI115" s="147">
        <v>0</v>
      </c>
      <c r="BJ115" s="144">
        <v>0</v>
      </c>
      <c r="BK115" s="35">
        <v>0</v>
      </c>
      <c r="BL115" s="35">
        <v>0</v>
      </c>
      <c r="BM115" s="35">
        <v>0</v>
      </c>
      <c r="BN115" s="35">
        <v>0</v>
      </c>
      <c r="BO115" s="35">
        <v>0</v>
      </c>
      <c r="BP115" s="35">
        <v>488</v>
      </c>
      <c r="BQ115" s="35">
        <v>0</v>
      </c>
      <c r="BR115" s="35">
        <v>0</v>
      </c>
      <c r="BS115" s="35">
        <v>0</v>
      </c>
      <c r="BT115" s="35">
        <v>0</v>
      </c>
      <c r="BU115" s="35">
        <v>0</v>
      </c>
      <c r="BV115" s="35">
        <v>0</v>
      </c>
      <c r="BW115" s="35">
        <v>0</v>
      </c>
      <c r="BX115" s="35">
        <v>496</v>
      </c>
      <c r="BY115" s="35">
        <v>0</v>
      </c>
      <c r="BZ115" s="35">
        <v>0</v>
      </c>
      <c r="CA115" s="35">
        <v>0</v>
      </c>
      <c r="CB115" s="36">
        <v>0</v>
      </c>
    </row>
    <row r="116" spans="1:80" ht="14.1" customHeight="1" x14ac:dyDescent="0.25">
      <c r="A116" s="26">
        <f t="shared" si="9"/>
        <v>103</v>
      </c>
      <c r="B116" s="44" t="s">
        <v>459</v>
      </c>
      <c r="C116" s="38">
        <v>11498</v>
      </c>
      <c r="D116" s="45" t="s">
        <v>91</v>
      </c>
      <c r="E116" s="30">
        <f t="shared" si="10"/>
        <v>0</v>
      </c>
      <c r="F116" s="30" t="e">
        <f>VLOOKUP(E116,Tab!$A$2:$B$255,2,TRUE)</f>
        <v>#N/A</v>
      </c>
      <c r="G116" s="31">
        <f t="shared" si="11"/>
        <v>493</v>
      </c>
      <c r="H116" s="31">
        <f t="shared" si="12"/>
        <v>483</v>
      </c>
      <c r="I116" s="31">
        <f t="shared" si="13"/>
        <v>451</v>
      </c>
      <c r="J116" s="31">
        <f t="shared" si="14"/>
        <v>0</v>
      </c>
      <c r="K116" s="31">
        <f t="shared" si="15"/>
        <v>0</v>
      </c>
      <c r="L116" s="32">
        <f t="shared" si="16"/>
        <v>1427</v>
      </c>
      <c r="M116" s="33">
        <f t="shared" si="17"/>
        <v>285.39999999999998</v>
      </c>
      <c r="N116" s="34"/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5">
        <v>0</v>
      </c>
      <c r="AS116" s="35">
        <v>0</v>
      </c>
      <c r="AT116" s="35">
        <v>0</v>
      </c>
      <c r="AU116" s="35">
        <v>0</v>
      </c>
      <c r="AV116" s="35">
        <v>0</v>
      </c>
      <c r="AW116" s="35">
        <v>0</v>
      </c>
      <c r="AX116" s="35">
        <v>0</v>
      </c>
      <c r="AY116" s="35">
        <v>0</v>
      </c>
      <c r="AZ116" s="35">
        <v>0</v>
      </c>
      <c r="BA116" s="35">
        <v>0</v>
      </c>
      <c r="BB116" s="35">
        <v>493</v>
      </c>
      <c r="BC116" s="35">
        <v>0</v>
      </c>
      <c r="BD116" s="35">
        <v>0</v>
      </c>
      <c r="BE116" s="35">
        <v>0</v>
      </c>
      <c r="BF116" s="35">
        <v>0</v>
      </c>
      <c r="BG116" s="35">
        <v>0</v>
      </c>
      <c r="BH116" s="35">
        <v>0</v>
      </c>
      <c r="BI116" s="147">
        <v>0</v>
      </c>
      <c r="BJ116" s="144">
        <v>0</v>
      </c>
      <c r="BK116" s="35">
        <v>0</v>
      </c>
      <c r="BL116" s="35">
        <v>0</v>
      </c>
      <c r="BM116" s="35">
        <v>0</v>
      </c>
      <c r="BN116" s="35">
        <v>451</v>
      </c>
      <c r="BO116" s="35">
        <v>0</v>
      </c>
      <c r="BP116" s="35">
        <v>0</v>
      </c>
      <c r="BQ116" s="35">
        <v>483</v>
      </c>
      <c r="BR116" s="35">
        <v>0</v>
      </c>
      <c r="BS116" s="35">
        <v>0</v>
      </c>
      <c r="BT116" s="35">
        <v>0</v>
      </c>
      <c r="BU116" s="35">
        <v>0</v>
      </c>
      <c r="BV116" s="35">
        <v>0</v>
      </c>
      <c r="BW116" s="35">
        <v>0</v>
      </c>
      <c r="BX116" s="35">
        <v>0</v>
      </c>
      <c r="BY116" s="35">
        <v>0</v>
      </c>
      <c r="BZ116" s="35">
        <v>0</v>
      </c>
      <c r="CA116" s="35">
        <v>0</v>
      </c>
      <c r="CB116" s="36">
        <v>0</v>
      </c>
    </row>
    <row r="117" spans="1:80" ht="14.1" customHeight="1" x14ac:dyDescent="0.25">
      <c r="A117" s="26">
        <f t="shared" si="9"/>
        <v>104</v>
      </c>
      <c r="B117" s="44" t="s">
        <v>239</v>
      </c>
      <c r="C117" s="38">
        <v>11554</v>
      </c>
      <c r="D117" s="45" t="s">
        <v>33</v>
      </c>
      <c r="E117" s="30">
        <f t="shared" si="10"/>
        <v>438</v>
      </c>
      <c r="F117" s="30" t="e">
        <f>VLOOKUP(E117,Tab!$A$2:$B$255,2,TRUE)</f>
        <v>#N/A</v>
      </c>
      <c r="G117" s="31">
        <f t="shared" si="11"/>
        <v>481</v>
      </c>
      <c r="H117" s="31">
        <f t="shared" si="12"/>
        <v>475</v>
      </c>
      <c r="I117" s="31">
        <f t="shared" si="13"/>
        <v>438</v>
      </c>
      <c r="J117" s="31">
        <f t="shared" si="14"/>
        <v>0</v>
      </c>
      <c r="K117" s="31">
        <f t="shared" si="15"/>
        <v>0</v>
      </c>
      <c r="L117" s="32">
        <f t="shared" si="16"/>
        <v>1394</v>
      </c>
      <c r="M117" s="33">
        <f t="shared" si="17"/>
        <v>278.8</v>
      </c>
      <c r="N117" s="34"/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438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  <c r="AV117" s="35">
        <v>0</v>
      </c>
      <c r="AW117" s="35">
        <v>0</v>
      </c>
      <c r="AX117" s="35">
        <v>0</v>
      </c>
      <c r="AY117" s="35">
        <v>0</v>
      </c>
      <c r="AZ117" s="35">
        <v>0</v>
      </c>
      <c r="BA117" s="35">
        <v>0</v>
      </c>
      <c r="BB117" s="35">
        <v>0</v>
      </c>
      <c r="BC117" s="35">
        <v>0</v>
      </c>
      <c r="BD117" s="35">
        <v>0</v>
      </c>
      <c r="BE117" s="35">
        <v>0</v>
      </c>
      <c r="BF117" s="35">
        <v>0</v>
      </c>
      <c r="BG117" s="35">
        <v>0</v>
      </c>
      <c r="BH117" s="35">
        <v>0</v>
      </c>
      <c r="BI117" s="147">
        <v>0</v>
      </c>
      <c r="BJ117" s="144">
        <v>0</v>
      </c>
      <c r="BK117" s="35">
        <v>0</v>
      </c>
      <c r="BL117" s="35">
        <v>0</v>
      </c>
      <c r="BM117" s="35">
        <v>0</v>
      </c>
      <c r="BN117" s="35">
        <v>0</v>
      </c>
      <c r="BO117" s="35">
        <v>475</v>
      </c>
      <c r="BP117" s="35">
        <v>0</v>
      </c>
      <c r="BQ117" s="35">
        <v>0</v>
      </c>
      <c r="BR117" s="35">
        <v>481</v>
      </c>
      <c r="BS117" s="35">
        <v>0</v>
      </c>
      <c r="BT117" s="35">
        <v>0</v>
      </c>
      <c r="BU117" s="35">
        <v>0</v>
      </c>
      <c r="BV117" s="35">
        <v>0</v>
      </c>
      <c r="BW117" s="35">
        <v>0</v>
      </c>
      <c r="BX117" s="35">
        <v>0</v>
      </c>
      <c r="BY117" s="35">
        <v>0</v>
      </c>
      <c r="BZ117" s="35">
        <v>0</v>
      </c>
      <c r="CA117" s="35">
        <v>0</v>
      </c>
      <c r="CB117" s="36">
        <v>0</v>
      </c>
    </row>
    <row r="118" spans="1:80" ht="14.1" customHeight="1" x14ac:dyDescent="0.25">
      <c r="A118" s="26">
        <f t="shared" si="9"/>
        <v>105</v>
      </c>
      <c r="B118" s="53" t="s">
        <v>192</v>
      </c>
      <c r="C118" s="54">
        <v>928</v>
      </c>
      <c r="D118" s="56" t="s">
        <v>54</v>
      </c>
      <c r="E118" s="30">
        <f t="shared" si="10"/>
        <v>478</v>
      </c>
      <c r="F118" s="30" t="e">
        <f>VLOOKUP(E118,Tab!$A$2:$B$255,2,TRUE)</f>
        <v>#N/A</v>
      </c>
      <c r="G118" s="31">
        <f t="shared" si="11"/>
        <v>478</v>
      </c>
      <c r="H118" s="31">
        <f t="shared" si="12"/>
        <v>460</v>
      </c>
      <c r="I118" s="31">
        <f t="shared" si="13"/>
        <v>450</v>
      </c>
      <c r="J118" s="31">
        <f t="shared" si="14"/>
        <v>0</v>
      </c>
      <c r="K118" s="31">
        <f t="shared" si="15"/>
        <v>0</v>
      </c>
      <c r="L118" s="32">
        <f t="shared" si="16"/>
        <v>1388</v>
      </c>
      <c r="M118" s="33">
        <f t="shared" si="17"/>
        <v>277.60000000000002</v>
      </c>
      <c r="N118" s="34"/>
      <c r="O118" s="35">
        <v>0</v>
      </c>
      <c r="P118" s="35">
        <v>478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460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  <c r="AV118" s="35">
        <v>0</v>
      </c>
      <c r="AW118" s="35">
        <v>0</v>
      </c>
      <c r="AX118" s="35">
        <v>0</v>
      </c>
      <c r="AY118" s="35">
        <v>0</v>
      </c>
      <c r="AZ118" s="35">
        <v>0</v>
      </c>
      <c r="BA118" s="35">
        <v>0</v>
      </c>
      <c r="BB118" s="35">
        <v>0</v>
      </c>
      <c r="BC118" s="35">
        <v>0</v>
      </c>
      <c r="BD118" s="35">
        <v>0</v>
      </c>
      <c r="BE118" s="35">
        <v>0</v>
      </c>
      <c r="BF118" s="35">
        <v>0</v>
      </c>
      <c r="BG118" s="35">
        <v>0</v>
      </c>
      <c r="BH118" s="35">
        <v>0</v>
      </c>
      <c r="BI118" s="147">
        <v>0</v>
      </c>
      <c r="BJ118" s="144">
        <v>0</v>
      </c>
      <c r="BK118" s="35">
        <v>0</v>
      </c>
      <c r="BL118" s="35">
        <v>0</v>
      </c>
      <c r="BM118" s="35">
        <v>0</v>
      </c>
      <c r="BN118" s="35">
        <v>0</v>
      </c>
      <c r="BO118" s="35">
        <v>0</v>
      </c>
      <c r="BP118" s="35">
        <v>0</v>
      </c>
      <c r="BQ118" s="35">
        <v>0</v>
      </c>
      <c r="BR118" s="35">
        <v>0</v>
      </c>
      <c r="BS118" s="35">
        <v>0</v>
      </c>
      <c r="BT118" s="35">
        <v>0</v>
      </c>
      <c r="BU118" s="35">
        <v>0</v>
      </c>
      <c r="BV118" s="35">
        <v>450</v>
      </c>
      <c r="BW118" s="35">
        <v>0</v>
      </c>
      <c r="BX118" s="35">
        <v>0</v>
      </c>
      <c r="BY118" s="35">
        <v>0</v>
      </c>
      <c r="BZ118" s="35">
        <v>0</v>
      </c>
      <c r="CA118" s="35">
        <v>0</v>
      </c>
      <c r="CB118" s="36">
        <v>0</v>
      </c>
    </row>
    <row r="119" spans="1:80" ht="14.1" customHeight="1" x14ac:dyDescent="0.25">
      <c r="A119" s="26">
        <f t="shared" si="9"/>
        <v>106</v>
      </c>
      <c r="B119" s="44" t="s">
        <v>252</v>
      </c>
      <c r="C119" s="38">
        <v>13395</v>
      </c>
      <c r="D119" s="45" t="s">
        <v>217</v>
      </c>
      <c r="E119" s="30">
        <f t="shared" si="10"/>
        <v>399</v>
      </c>
      <c r="F119" s="30" t="e">
        <f>VLOOKUP(E119,Tab!$A$2:$B$255,2,TRUE)</f>
        <v>#N/A</v>
      </c>
      <c r="G119" s="31">
        <f t="shared" si="11"/>
        <v>400</v>
      </c>
      <c r="H119" s="31">
        <f t="shared" si="12"/>
        <v>399</v>
      </c>
      <c r="I119" s="31">
        <f t="shared" si="13"/>
        <v>393</v>
      </c>
      <c r="J119" s="31">
        <f t="shared" si="14"/>
        <v>0</v>
      </c>
      <c r="K119" s="31">
        <f t="shared" si="15"/>
        <v>0</v>
      </c>
      <c r="L119" s="32">
        <f t="shared" si="16"/>
        <v>1192</v>
      </c>
      <c r="M119" s="33">
        <f t="shared" si="17"/>
        <v>238.4</v>
      </c>
      <c r="N119" s="34"/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399</v>
      </c>
      <c r="AB119" s="35">
        <v>0</v>
      </c>
      <c r="AC119" s="35">
        <v>0</v>
      </c>
      <c r="AD119" s="35">
        <v>0</v>
      </c>
      <c r="AE119" s="35">
        <v>0</v>
      </c>
      <c r="AF119" s="35">
        <v>393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0</v>
      </c>
      <c r="AQ119" s="35">
        <v>400</v>
      </c>
      <c r="AR119" s="35">
        <v>0</v>
      </c>
      <c r="AS119" s="35">
        <v>0</v>
      </c>
      <c r="AT119" s="35">
        <v>0</v>
      </c>
      <c r="AU119" s="35">
        <v>0</v>
      </c>
      <c r="AV119" s="35">
        <v>0</v>
      </c>
      <c r="AW119" s="35">
        <v>0</v>
      </c>
      <c r="AX119" s="35">
        <v>0</v>
      </c>
      <c r="AY119" s="35">
        <v>0</v>
      </c>
      <c r="AZ119" s="35">
        <v>0</v>
      </c>
      <c r="BA119" s="35">
        <v>0</v>
      </c>
      <c r="BB119" s="35">
        <v>0</v>
      </c>
      <c r="BC119" s="35">
        <v>0</v>
      </c>
      <c r="BD119" s="35">
        <v>0</v>
      </c>
      <c r="BE119" s="35">
        <v>0</v>
      </c>
      <c r="BF119" s="35">
        <v>0</v>
      </c>
      <c r="BG119" s="35">
        <v>0</v>
      </c>
      <c r="BH119" s="35">
        <v>0</v>
      </c>
      <c r="BI119" s="147">
        <v>0</v>
      </c>
      <c r="BJ119" s="144">
        <v>0</v>
      </c>
      <c r="BK119" s="35">
        <v>0</v>
      </c>
      <c r="BL119" s="35">
        <v>0</v>
      </c>
      <c r="BM119" s="35">
        <v>0</v>
      </c>
      <c r="BN119" s="35">
        <v>0</v>
      </c>
      <c r="BO119" s="35">
        <v>0</v>
      </c>
      <c r="BP119" s="35">
        <v>0</v>
      </c>
      <c r="BQ119" s="35">
        <v>0</v>
      </c>
      <c r="BR119" s="35">
        <v>0</v>
      </c>
      <c r="BS119" s="35">
        <v>0</v>
      </c>
      <c r="BT119" s="35">
        <v>0</v>
      </c>
      <c r="BU119" s="35">
        <v>0</v>
      </c>
      <c r="BV119" s="35">
        <v>0</v>
      </c>
      <c r="BW119" s="35">
        <v>0</v>
      </c>
      <c r="BX119" s="35">
        <v>0</v>
      </c>
      <c r="BY119" s="35">
        <v>0</v>
      </c>
      <c r="BZ119" s="35">
        <v>0</v>
      </c>
      <c r="CA119" s="35">
        <v>0</v>
      </c>
      <c r="CB119" s="36">
        <v>0</v>
      </c>
    </row>
    <row r="120" spans="1:80" ht="14.1" customHeight="1" x14ac:dyDescent="0.25">
      <c r="A120" s="26">
        <f t="shared" si="9"/>
        <v>107</v>
      </c>
      <c r="B120" s="40" t="s">
        <v>136</v>
      </c>
      <c r="C120" s="28">
        <v>3276</v>
      </c>
      <c r="D120" s="29" t="s">
        <v>77</v>
      </c>
      <c r="E120" s="30">
        <f t="shared" si="10"/>
        <v>0</v>
      </c>
      <c r="F120" s="30" t="e">
        <f>VLOOKUP(E120,Tab!$A$2:$B$255,2,TRUE)</f>
        <v>#N/A</v>
      </c>
      <c r="G120" s="31">
        <f t="shared" si="11"/>
        <v>567</v>
      </c>
      <c r="H120" s="31">
        <f t="shared" si="12"/>
        <v>558</v>
      </c>
      <c r="I120" s="31">
        <f t="shared" si="13"/>
        <v>0</v>
      </c>
      <c r="J120" s="31">
        <f t="shared" si="14"/>
        <v>0</v>
      </c>
      <c r="K120" s="31">
        <f t="shared" si="15"/>
        <v>0</v>
      </c>
      <c r="L120" s="32">
        <f t="shared" si="16"/>
        <v>1125</v>
      </c>
      <c r="M120" s="33">
        <f t="shared" si="17"/>
        <v>225</v>
      </c>
      <c r="N120" s="34"/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  <c r="AT120" s="35">
        <v>0</v>
      </c>
      <c r="AU120" s="35">
        <v>0</v>
      </c>
      <c r="AV120" s="35">
        <v>0</v>
      </c>
      <c r="AW120" s="35">
        <v>0</v>
      </c>
      <c r="AX120" s="35">
        <v>0</v>
      </c>
      <c r="AY120" s="35">
        <v>0</v>
      </c>
      <c r="AZ120" s="35">
        <v>0</v>
      </c>
      <c r="BA120" s="35">
        <v>567</v>
      </c>
      <c r="BB120" s="35">
        <v>0</v>
      </c>
      <c r="BC120" s="35">
        <v>0</v>
      </c>
      <c r="BD120" s="35">
        <v>0</v>
      </c>
      <c r="BE120" s="35">
        <v>0</v>
      </c>
      <c r="BF120" s="35">
        <v>0</v>
      </c>
      <c r="BG120" s="35">
        <v>0</v>
      </c>
      <c r="BH120" s="35">
        <v>0</v>
      </c>
      <c r="BI120" s="147">
        <v>0</v>
      </c>
      <c r="BJ120" s="144">
        <v>0</v>
      </c>
      <c r="BK120" s="35">
        <v>0</v>
      </c>
      <c r="BL120" s="35">
        <v>0</v>
      </c>
      <c r="BM120" s="35">
        <v>558</v>
      </c>
      <c r="BN120" s="35">
        <v>0</v>
      </c>
      <c r="BO120" s="35">
        <v>0</v>
      </c>
      <c r="BP120" s="35">
        <v>0</v>
      </c>
      <c r="BQ120" s="35">
        <v>0</v>
      </c>
      <c r="BR120" s="35">
        <v>0</v>
      </c>
      <c r="BS120" s="35">
        <v>0</v>
      </c>
      <c r="BT120" s="35">
        <v>0</v>
      </c>
      <c r="BU120" s="35">
        <v>0</v>
      </c>
      <c r="BV120" s="35">
        <v>0</v>
      </c>
      <c r="BW120" s="35">
        <v>0</v>
      </c>
      <c r="BX120" s="35">
        <v>0</v>
      </c>
      <c r="BY120" s="35">
        <v>0</v>
      </c>
      <c r="BZ120" s="35">
        <v>0</v>
      </c>
      <c r="CA120" s="35">
        <v>0</v>
      </c>
      <c r="CB120" s="36">
        <v>0</v>
      </c>
    </row>
    <row r="121" spans="1:80" s="5" customFormat="1" ht="14.1" customHeight="1" x14ac:dyDescent="0.25">
      <c r="A121" s="26">
        <f t="shared" si="9"/>
        <v>108</v>
      </c>
      <c r="B121" s="37" t="s">
        <v>139</v>
      </c>
      <c r="C121" s="38">
        <v>978</v>
      </c>
      <c r="D121" s="39" t="s">
        <v>140</v>
      </c>
      <c r="E121" s="30">
        <f t="shared" si="10"/>
        <v>552</v>
      </c>
      <c r="F121" s="30" t="str">
        <f>VLOOKUP(E121,Tab!$A$2:$B$255,2,TRUE)</f>
        <v>Não</v>
      </c>
      <c r="G121" s="31">
        <f t="shared" si="11"/>
        <v>561</v>
      </c>
      <c r="H121" s="31">
        <f t="shared" si="12"/>
        <v>552</v>
      </c>
      <c r="I121" s="31">
        <f t="shared" si="13"/>
        <v>0</v>
      </c>
      <c r="J121" s="31">
        <f t="shared" si="14"/>
        <v>0</v>
      </c>
      <c r="K121" s="31">
        <f t="shared" si="15"/>
        <v>0</v>
      </c>
      <c r="L121" s="32">
        <f t="shared" si="16"/>
        <v>1113</v>
      </c>
      <c r="M121" s="33">
        <f t="shared" si="17"/>
        <v>222.6</v>
      </c>
      <c r="N121" s="34"/>
      <c r="O121" s="35">
        <v>0</v>
      </c>
      <c r="P121" s="35">
        <v>552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>
        <v>0</v>
      </c>
      <c r="AP121" s="35">
        <v>0</v>
      </c>
      <c r="AQ121" s="35">
        <v>0</v>
      </c>
      <c r="AR121" s="35">
        <v>0</v>
      </c>
      <c r="AS121" s="35">
        <v>0</v>
      </c>
      <c r="AT121" s="35">
        <v>0</v>
      </c>
      <c r="AU121" s="35">
        <v>0</v>
      </c>
      <c r="AV121" s="35">
        <v>0</v>
      </c>
      <c r="AW121" s="35">
        <v>0</v>
      </c>
      <c r="AX121" s="35">
        <v>0</v>
      </c>
      <c r="AY121" s="35">
        <v>0</v>
      </c>
      <c r="AZ121" s="35">
        <v>0</v>
      </c>
      <c r="BA121" s="35">
        <v>0</v>
      </c>
      <c r="BB121" s="35">
        <v>0</v>
      </c>
      <c r="BC121" s="35">
        <v>0</v>
      </c>
      <c r="BD121" s="35">
        <v>0</v>
      </c>
      <c r="BE121" s="35">
        <v>0</v>
      </c>
      <c r="BF121" s="35">
        <v>0</v>
      </c>
      <c r="BG121" s="35">
        <v>0</v>
      </c>
      <c r="BH121" s="35">
        <v>0</v>
      </c>
      <c r="BI121" s="147">
        <v>0</v>
      </c>
      <c r="BJ121" s="144">
        <v>0</v>
      </c>
      <c r="BK121" s="35">
        <v>0</v>
      </c>
      <c r="BL121" s="35">
        <v>0</v>
      </c>
      <c r="BM121" s="35">
        <v>0</v>
      </c>
      <c r="BN121" s="35">
        <v>0</v>
      </c>
      <c r="BO121" s="35">
        <v>0</v>
      </c>
      <c r="BP121" s="35">
        <v>0</v>
      </c>
      <c r="BQ121" s="35">
        <v>0</v>
      </c>
      <c r="BR121" s="35">
        <v>0</v>
      </c>
      <c r="BS121" s="35">
        <v>0</v>
      </c>
      <c r="BT121" s="35">
        <v>0</v>
      </c>
      <c r="BU121" s="35">
        <v>0</v>
      </c>
      <c r="BV121" s="35">
        <v>561</v>
      </c>
      <c r="BW121" s="35">
        <v>0</v>
      </c>
      <c r="BX121" s="35">
        <v>0</v>
      </c>
      <c r="BY121" s="35">
        <v>0</v>
      </c>
      <c r="BZ121" s="35">
        <v>0</v>
      </c>
      <c r="CA121" s="35">
        <v>0</v>
      </c>
      <c r="CB121" s="36">
        <v>0</v>
      </c>
    </row>
    <row r="122" spans="1:80" ht="14.1" customHeight="1" x14ac:dyDescent="0.25">
      <c r="A122" s="26">
        <f t="shared" si="9"/>
        <v>109</v>
      </c>
      <c r="B122" s="50" t="s">
        <v>86</v>
      </c>
      <c r="C122" s="51">
        <v>10928</v>
      </c>
      <c r="D122" s="52" t="s">
        <v>77</v>
      </c>
      <c r="E122" s="30">
        <f t="shared" si="10"/>
        <v>539</v>
      </c>
      <c r="F122" s="30" t="str">
        <f>VLOOKUP(E122,Tab!$A$2:$B$255,2,TRUE)</f>
        <v>Não</v>
      </c>
      <c r="G122" s="31">
        <f t="shared" si="11"/>
        <v>556</v>
      </c>
      <c r="H122" s="31">
        <f t="shared" si="12"/>
        <v>539</v>
      </c>
      <c r="I122" s="31">
        <f t="shared" si="13"/>
        <v>0</v>
      </c>
      <c r="J122" s="31">
        <f t="shared" si="14"/>
        <v>0</v>
      </c>
      <c r="K122" s="31">
        <f t="shared" si="15"/>
        <v>0</v>
      </c>
      <c r="L122" s="32">
        <f t="shared" si="16"/>
        <v>1095</v>
      </c>
      <c r="M122" s="33">
        <f t="shared" si="17"/>
        <v>219</v>
      </c>
      <c r="N122" s="34"/>
      <c r="O122" s="35">
        <v>0</v>
      </c>
      <c r="P122" s="35">
        <v>0</v>
      </c>
      <c r="Q122" s="35">
        <v>0</v>
      </c>
      <c r="R122" s="35">
        <v>539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>
        <v>0</v>
      </c>
      <c r="AP122" s="35">
        <v>0</v>
      </c>
      <c r="AQ122" s="35">
        <v>0</v>
      </c>
      <c r="AR122" s="35">
        <v>0</v>
      </c>
      <c r="AS122" s="35">
        <v>0</v>
      </c>
      <c r="AT122" s="35">
        <v>0</v>
      </c>
      <c r="AU122" s="35">
        <v>0</v>
      </c>
      <c r="AV122" s="35">
        <v>0</v>
      </c>
      <c r="AW122" s="35">
        <v>0</v>
      </c>
      <c r="AX122" s="35">
        <v>0</v>
      </c>
      <c r="AY122" s="35">
        <v>0</v>
      </c>
      <c r="AZ122" s="35">
        <v>0</v>
      </c>
      <c r="BA122" s="35">
        <v>0</v>
      </c>
      <c r="BB122" s="35">
        <v>0</v>
      </c>
      <c r="BC122" s="35">
        <v>0</v>
      </c>
      <c r="BD122" s="35">
        <v>0</v>
      </c>
      <c r="BE122" s="35">
        <v>0</v>
      </c>
      <c r="BF122" s="35">
        <v>0</v>
      </c>
      <c r="BG122" s="35">
        <v>0</v>
      </c>
      <c r="BH122" s="35">
        <v>0</v>
      </c>
      <c r="BI122" s="147">
        <v>0</v>
      </c>
      <c r="BJ122" s="144">
        <v>0</v>
      </c>
      <c r="BK122" s="35">
        <v>0</v>
      </c>
      <c r="BL122" s="35">
        <v>0</v>
      </c>
      <c r="BM122" s="35">
        <v>556</v>
      </c>
      <c r="BN122" s="35">
        <v>0</v>
      </c>
      <c r="BO122" s="35">
        <v>0</v>
      </c>
      <c r="BP122" s="35">
        <v>0</v>
      </c>
      <c r="BQ122" s="35">
        <v>0</v>
      </c>
      <c r="BR122" s="35">
        <v>0</v>
      </c>
      <c r="BS122" s="35">
        <v>0</v>
      </c>
      <c r="BT122" s="35">
        <v>0</v>
      </c>
      <c r="BU122" s="35">
        <v>0</v>
      </c>
      <c r="BV122" s="35">
        <v>0</v>
      </c>
      <c r="BW122" s="35">
        <v>0</v>
      </c>
      <c r="BX122" s="35">
        <v>0</v>
      </c>
      <c r="BY122" s="35">
        <v>0</v>
      </c>
      <c r="BZ122" s="35">
        <v>0</v>
      </c>
      <c r="CA122" s="35">
        <v>0</v>
      </c>
      <c r="CB122" s="36">
        <v>0</v>
      </c>
    </row>
    <row r="123" spans="1:80" ht="14.1" customHeight="1" x14ac:dyDescent="0.25">
      <c r="A123" s="26">
        <f t="shared" si="9"/>
        <v>110</v>
      </c>
      <c r="B123" s="46" t="s">
        <v>166</v>
      </c>
      <c r="C123" s="38">
        <v>11120</v>
      </c>
      <c r="D123" s="43" t="s">
        <v>75</v>
      </c>
      <c r="E123" s="30">
        <f t="shared" si="10"/>
        <v>0</v>
      </c>
      <c r="F123" s="30" t="e">
        <f>VLOOKUP(E123,Tab!$A$2:$B$255,2,TRUE)</f>
        <v>#N/A</v>
      </c>
      <c r="G123" s="31">
        <f t="shared" si="11"/>
        <v>542</v>
      </c>
      <c r="H123" s="31">
        <f t="shared" si="12"/>
        <v>541</v>
      </c>
      <c r="I123" s="31">
        <f t="shared" si="13"/>
        <v>0</v>
      </c>
      <c r="J123" s="31">
        <f t="shared" si="14"/>
        <v>0</v>
      </c>
      <c r="K123" s="31">
        <f t="shared" si="15"/>
        <v>0</v>
      </c>
      <c r="L123" s="32">
        <f t="shared" si="16"/>
        <v>1083</v>
      </c>
      <c r="M123" s="33">
        <f t="shared" si="17"/>
        <v>216.6</v>
      </c>
      <c r="N123" s="34"/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0</v>
      </c>
      <c r="AU123" s="35">
        <v>0</v>
      </c>
      <c r="AV123" s="35">
        <v>0</v>
      </c>
      <c r="AW123" s="35">
        <v>0</v>
      </c>
      <c r="AX123" s="35">
        <v>0</v>
      </c>
      <c r="AY123" s="35">
        <v>0</v>
      </c>
      <c r="AZ123" s="35">
        <v>0</v>
      </c>
      <c r="BA123" s="35">
        <v>0</v>
      </c>
      <c r="BB123" s="35">
        <v>0</v>
      </c>
      <c r="BC123" s="35">
        <v>0</v>
      </c>
      <c r="BD123" s="35">
        <v>0</v>
      </c>
      <c r="BE123" s="35">
        <v>0</v>
      </c>
      <c r="BF123" s="35">
        <v>0</v>
      </c>
      <c r="BG123" s="35">
        <v>0</v>
      </c>
      <c r="BH123" s="35">
        <v>0</v>
      </c>
      <c r="BI123" s="147">
        <v>0</v>
      </c>
      <c r="BJ123" s="144">
        <v>0</v>
      </c>
      <c r="BK123" s="35">
        <v>0</v>
      </c>
      <c r="BL123" s="35">
        <v>0</v>
      </c>
      <c r="BM123" s="35">
        <v>542</v>
      </c>
      <c r="BN123" s="35">
        <v>0</v>
      </c>
      <c r="BO123" s="35">
        <v>0</v>
      </c>
      <c r="BP123" s="35">
        <v>0</v>
      </c>
      <c r="BQ123" s="35">
        <v>0</v>
      </c>
      <c r="BR123" s="35">
        <v>0</v>
      </c>
      <c r="BS123" s="35">
        <v>0</v>
      </c>
      <c r="BT123" s="35">
        <v>541</v>
      </c>
      <c r="BU123" s="35">
        <v>0</v>
      </c>
      <c r="BV123" s="35">
        <v>0</v>
      </c>
      <c r="BW123" s="35">
        <v>0</v>
      </c>
      <c r="BX123" s="35">
        <v>0</v>
      </c>
      <c r="BY123" s="35">
        <v>0</v>
      </c>
      <c r="BZ123" s="35">
        <v>0</v>
      </c>
      <c r="CA123" s="35">
        <v>0</v>
      </c>
      <c r="CB123" s="36">
        <v>0</v>
      </c>
    </row>
    <row r="124" spans="1:80" ht="14.1" customHeight="1" x14ac:dyDescent="0.25">
      <c r="A124" s="26">
        <f t="shared" si="9"/>
        <v>111</v>
      </c>
      <c r="B124" s="57" t="s">
        <v>211</v>
      </c>
      <c r="C124" s="38">
        <v>11359</v>
      </c>
      <c r="D124" s="37" t="s">
        <v>77</v>
      </c>
      <c r="E124" s="30">
        <f t="shared" si="10"/>
        <v>0</v>
      </c>
      <c r="F124" s="30" t="e">
        <f>VLOOKUP(E124,Tab!$A$2:$B$255,2,TRUE)</f>
        <v>#N/A</v>
      </c>
      <c r="G124" s="42">
        <f t="shared" si="11"/>
        <v>548</v>
      </c>
      <c r="H124" s="42">
        <f t="shared" si="12"/>
        <v>534</v>
      </c>
      <c r="I124" s="42">
        <f t="shared" si="13"/>
        <v>0</v>
      </c>
      <c r="J124" s="42">
        <f t="shared" si="14"/>
        <v>0</v>
      </c>
      <c r="K124" s="42">
        <f t="shared" si="15"/>
        <v>0</v>
      </c>
      <c r="L124" s="32">
        <f t="shared" si="16"/>
        <v>1082</v>
      </c>
      <c r="M124" s="33">
        <f t="shared" si="17"/>
        <v>216.4</v>
      </c>
      <c r="N124" s="34"/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>
        <v>0</v>
      </c>
      <c r="AP124" s="35">
        <v>0</v>
      </c>
      <c r="AQ124" s="35">
        <v>0</v>
      </c>
      <c r="AR124" s="35">
        <v>0</v>
      </c>
      <c r="AS124" s="35">
        <v>0</v>
      </c>
      <c r="AT124" s="35">
        <v>0</v>
      </c>
      <c r="AU124" s="35">
        <v>0</v>
      </c>
      <c r="AV124" s="35">
        <v>0</v>
      </c>
      <c r="AW124" s="35">
        <v>0</v>
      </c>
      <c r="AX124" s="35">
        <v>0</v>
      </c>
      <c r="AY124" s="35">
        <v>0</v>
      </c>
      <c r="AZ124" s="35">
        <v>0</v>
      </c>
      <c r="BA124" s="35">
        <v>534</v>
      </c>
      <c r="BB124" s="35">
        <v>0</v>
      </c>
      <c r="BC124" s="35">
        <v>0</v>
      </c>
      <c r="BD124" s="35">
        <v>0</v>
      </c>
      <c r="BE124" s="35">
        <v>0</v>
      </c>
      <c r="BF124" s="35">
        <v>0</v>
      </c>
      <c r="BG124" s="35">
        <v>0</v>
      </c>
      <c r="BH124" s="35">
        <v>0</v>
      </c>
      <c r="BI124" s="147">
        <v>0</v>
      </c>
      <c r="BJ124" s="144">
        <v>0</v>
      </c>
      <c r="BK124" s="35">
        <v>0</v>
      </c>
      <c r="BL124" s="35">
        <v>0</v>
      </c>
      <c r="BM124" s="35">
        <v>548</v>
      </c>
      <c r="BN124" s="35">
        <v>0</v>
      </c>
      <c r="BO124" s="35">
        <v>0</v>
      </c>
      <c r="BP124" s="35">
        <v>0</v>
      </c>
      <c r="BQ124" s="35">
        <v>0</v>
      </c>
      <c r="BR124" s="35">
        <v>0</v>
      </c>
      <c r="BS124" s="35">
        <v>0</v>
      </c>
      <c r="BT124" s="35">
        <v>0</v>
      </c>
      <c r="BU124" s="35">
        <v>0</v>
      </c>
      <c r="BV124" s="35">
        <v>0</v>
      </c>
      <c r="BW124" s="35">
        <v>0</v>
      </c>
      <c r="BX124" s="35">
        <v>0</v>
      </c>
      <c r="BY124" s="35">
        <v>0</v>
      </c>
      <c r="BZ124" s="35">
        <v>0</v>
      </c>
      <c r="CA124" s="35">
        <v>0</v>
      </c>
      <c r="CB124" s="36">
        <v>0</v>
      </c>
    </row>
    <row r="125" spans="1:80" ht="14.1" customHeight="1" x14ac:dyDescent="0.25">
      <c r="A125" s="26">
        <f t="shared" si="9"/>
        <v>112</v>
      </c>
      <c r="B125" s="48" t="s">
        <v>164</v>
      </c>
      <c r="C125" s="38">
        <v>13616</v>
      </c>
      <c r="D125" s="49" t="s">
        <v>54</v>
      </c>
      <c r="E125" s="30">
        <f t="shared" si="10"/>
        <v>0</v>
      </c>
      <c r="F125" s="30" t="e">
        <f>VLOOKUP(E125,Tab!$A$2:$B$255,2,TRUE)</f>
        <v>#N/A</v>
      </c>
      <c r="G125" s="31">
        <f t="shared" si="11"/>
        <v>546</v>
      </c>
      <c r="H125" s="31">
        <f t="shared" si="12"/>
        <v>535</v>
      </c>
      <c r="I125" s="31">
        <f t="shared" si="13"/>
        <v>0</v>
      </c>
      <c r="J125" s="31">
        <f t="shared" si="14"/>
        <v>0</v>
      </c>
      <c r="K125" s="31">
        <f t="shared" si="15"/>
        <v>0</v>
      </c>
      <c r="L125" s="32">
        <f t="shared" si="16"/>
        <v>1081</v>
      </c>
      <c r="M125" s="33">
        <f t="shared" si="17"/>
        <v>216.2</v>
      </c>
      <c r="N125" s="34"/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>
        <v>0</v>
      </c>
      <c r="AP125" s="35">
        <v>0</v>
      </c>
      <c r="AQ125" s="35">
        <v>0</v>
      </c>
      <c r="AR125" s="35">
        <v>0</v>
      </c>
      <c r="AS125" s="35">
        <v>0</v>
      </c>
      <c r="AT125" s="35">
        <v>0</v>
      </c>
      <c r="AU125" s="35">
        <v>0</v>
      </c>
      <c r="AV125" s="35">
        <v>0</v>
      </c>
      <c r="AW125" s="35">
        <v>0</v>
      </c>
      <c r="AX125" s="35">
        <v>0</v>
      </c>
      <c r="AY125" s="35">
        <v>0</v>
      </c>
      <c r="AZ125" s="35">
        <v>0</v>
      </c>
      <c r="BA125" s="35">
        <v>0</v>
      </c>
      <c r="BB125" s="35">
        <v>0</v>
      </c>
      <c r="BC125" s="35">
        <v>0</v>
      </c>
      <c r="BD125" s="35">
        <v>0</v>
      </c>
      <c r="BE125" s="35">
        <v>0</v>
      </c>
      <c r="BF125" s="35">
        <v>0</v>
      </c>
      <c r="BG125" s="35">
        <v>0</v>
      </c>
      <c r="BH125" s="35">
        <v>0</v>
      </c>
      <c r="BI125" s="147">
        <v>0</v>
      </c>
      <c r="BJ125" s="144">
        <v>0</v>
      </c>
      <c r="BK125" s="35">
        <v>0</v>
      </c>
      <c r="BL125" s="35">
        <v>0</v>
      </c>
      <c r="BM125" s="35">
        <v>546</v>
      </c>
      <c r="BN125" s="35">
        <v>0</v>
      </c>
      <c r="BO125" s="35">
        <v>0</v>
      </c>
      <c r="BP125" s="35">
        <v>0</v>
      </c>
      <c r="BQ125" s="35">
        <v>0</v>
      </c>
      <c r="BR125" s="35">
        <v>0</v>
      </c>
      <c r="BS125" s="35">
        <v>0</v>
      </c>
      <c r="BT125" s="35">
        <v>535</v>
      </c>
      <c r="BU125" s="35">
        <v>0</v>
      </c>
      <c r="BV125" s="35">
        <v>0</v>
      </c>
      <c r="BW125" s="35">
        <v>0</v>
      </c>
      <c r="BX125" s="35">
        <v>0</v>
      </c>
      <c r="BY125" s="35">
        <v>0</v>
      </c>
      <c r="BZ125" s="35">
        <v>0</v>
      </c>
      <c r="CA125" s="35">
        <v>0</v>
      </c>
      <c r="CB125" s="36">
        <v>0</v>
      </c>
    </row>
    <row r="126" spans="1:80" ht="14.1" customHeight="1" x14ac:dyDescent="0.25">
      <c r="A126" s="26">
        <f t="shared" si="9"/>
        <v>113</v>
      </c>
      <c r="B126" s="37" t="s">
        <v>170</v>
      </c>
      <c r="C126" s="38">
        <v>9796</v>
      </c>
      <c r="D126" s="39" t="s">
        <v>70</v>
      </c>
      <c r="E126" s="30">
        <f t="shared" si="10"/>
        <v>0</v>
      </c>
      <c r="F126" s="30" t="e">
        <f>VLOOKUP(E126,Tab!$A$2:$B$255,2,TRUE)</f>
        <v>#N/A</v>
      </c>
      <c r="G126" s="31">
        <f t="shared" si="11"/>
        <v>542</v>
      </c>
      <c r="H126" s="31">
        <f t="shared" si="12"/>
        <v>535</v>
      </c>
      <c r="I126" s="31">
        <f t="shared" si="13"/>
        <v>0</v>
      </c>
      <c r="J126" s="31">
        <f t="shared" si="14"/>
        <v>0</v>
      </c>
      <c r="K126" s="31">
        <f t="shared" si="15"/>
        <v>0</v>
      </c>
      <c r="L126" s="32">
        <f t="shared" si="16"/>
        <v>1077</v>
      </c>
      <c r="M126" s="33">
        <f t="shared" si="17"/>
        <v>215.4</v>
      </c>
      <c r="N126" s="34"/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>
        <v>0</v>
      </c>
      <c r="AP126" s="35">
        <v>0</v>
      </c>
      <c r="AQ126" s="35">
        <v>0</v>
      </c>
      <c r="AR126" s="35">
        <v>0</v>
      </c>
      <c r="AS126" s="35">
        <v>0</v>
      </c>
      <c r="AT126" s="35">
        <v>0</v>
      </c>
      <c r="AU126" s="35">
        <v>0</v>
      </c>
      <c r="AV126" s="35">
        <v>0</v>
      </c>
      <c r="AW126" s="35">
        <v>0</v>
      </c>
      <c r="AX126" s="35">
        <v>0</v>
      </c>
      <c r="AY126" s="35">
        <v>0</v>
      </c>
      <c r="AZ126" s="35">
        <v>0</v>
      </c>
      <c r="BA126" s="35">
        <v>0</v>
      </c>
      <c r="BB126" s="35">
        <v>0</v>
      </c>
      <c r="BC126" s="35">
        <v>0</v>
      </c>
      <c r="BD126" s="35">
        <v>0</v>
      </c>
      <c r="BE126" s="35">
        <v>0</v>
      </c>
      <c r="BF126" s="35">
        <v>0</v>
      </c>
      <c r="BG126" s="35">
        <v>0</v>
      </c>
      <c r="BH126" s="35">
        <v>0</v>
      </c>
      <c r="BI126" s="147">
        <v>0</v>
      </c>
      <c r="BJ126" s="144">
        <v>0</v>
      </c>
      <c r="BK126" s="35">
        <v>0</v>
      </c>
      <c r="BL126" s="35">
        <v>0</v>
      </c>
      <c r="BM126" s="35">
        <v>535</v>
      </c>
      <c r="BN126" s="35">
        <v>0</v>
      </c>
      <c r="BO126" s="35">
        <v>0</v>
      </c>
      <c r="BP126" s="35">
        <v>0</v>
      </c>
      <c r="BQ126" s="35">
        <v>0</v>
      </c>
      <c r="BR126" s="35">
        <v>0</v>
      </c>
      <c r="BS126" s="35">
        <v>0</v>
      </c>
      <c r="BT126" s="35">
        <v>542</v>
      </c>
      <c r="BU126" s="35">
        <v>0</v>
      </c>
      <c r="BV126" s="35">
        <v>0</v>
      </c>
      <c r="BW126" s="35">
        <v>0</v>
      </c>
      <c r="BX126" s="35">
        <v>0</v>
      </c>
      <c r="BY126" s="35">
        <v>0</v>
      </c>
      <c r="BZ126" s="35">
        <v>0</v>
      </c>
      <c r="CA126" s="35">
        <v>0</v>
      </c>
      <c r="CB126" s="36">
        <v>0</v>
      </c>
    </row>
    <row r="127" spans="1:80" ht="14.1" customHeight="1" x14ac:dyDescent="0.25">
      <c r="A127" s="26">
        <f t="shared" si="9"/>
        <v>114</v>
      </c>
      <c r="B127" s="37" t="s">
        <v>128</v>
      </c>
      <c r="C127" s="38">
        <v>12222</v>
      </c>
      <c r="D127" s="39" t="s">
        <v>33</v>
      </c>
      <c r="E127" s="30">
        <f t="shared" si="10"/>
        <v>0</v>
      </c>
      <c r="F127" s="30" t="e">
        <f>VLOOKUP(E127,Tab!$A$2:$B$255,2,TRUE)</f>
        <v>#N/A</v>
      </c>
      <c r="G127" s="31">
        <f t="shared" si="11"/>
        <v>540</v>
      </c>
      <c r="H127" s="31">
        <f t="shared" si="12"/>
        <v>533</v>
      </c>
      <c r="I127" s="31">
        <f t="shared" si="13"/>
        <v>0</v>
      </c>
      <c r="J127" s="31">
        <f t="shared" si="14"/>
        <v>0</v>
      </c>
      <c r="K127" s="31">
        <f t="shared" si="15"/>
        <v>0</v>
      </c>
      <c r="L127" s="32">
        <f t="shared" si="16"/>
        <v>1073</v>
      </c>
      <c r="M127" s="33">
        <f t="shared" si="17"/>
        <v>214.6</v>
      </c>
      <c r="N127" s="34"/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>
        <v>0</v>
      </c>
      <c r="AP127" s="35">
        <v>0</v>
      </c>
      <c r="AQ127" s="35">
        <v>0</v>
      </c>
      <c r="AR127" s="35">
        <v>0</v>
      </c>
      <c r="AS127" s="35">
        <v>0</v>
      </c>
      <c r="AT127" s="35">
        <v>0</v>
      </c>
      <c r="AU127" s="35">
        <v>0</v>
      </c>
      <c r="AV127" s="35">
        <v>0</v>
      </c>
      <c r="AW127" s="35">
        <v>0</v>
      </c>
      <c r="AX127" s="35">
        <v>0</v>
      </c>
      <c r="AY127" s="35">
        <v>0</v>
      </c>
      <c r="AZ127" s="35">
        <v>0</v>
      </c>
      <c r="BA127" s="35">
        <v>0</v>
      </c>
      <c r="BB127" s="35">
        <v>0</v>
      </c>
      <c r="BC127" s="35">
        <v>0</v>
      </c>
      <c r="BD127" s="35">
        <v>0</v>
      </c>
      <c r="BE127" s="35">
        <v>0</v>
      </c>
      <c r="BF127" s="35">
        <v>0</v>
      </c>
      <c r="BG127" s="35">
        <v>0</v>
      </c>
      <c r="BH127" s="35">
        <v>0</v>
      </c>
      <c r="BI127" s="147">
        <v>0</v>
      </c>
      <c r="BJ127" s="144">
        <v>0</v>
      </c>
      <c r="BK127" s="35">
        <v>0</v>
      </c>
      <c r="BL127" s="35">
        <v>0</v>
      </c>
      <c r="BM127" s="35">
        <v>540</v>
      </c>
      <c r="BN127" s="35">
        <v>0</v>
      </c>
      <c r="BO127" s="35">
        <v>0</v>
      </c>
      <c r="BP127" s="35">
        <v>0</v>
      </c>
      <c r="BQ127" s="35">
        <v>0</v>
      </c>
      <c r="BR127" s="35">
        <v>0</v>
      </c>
      <c r="BS127" s="35">
        <v>0</v>
      </c>
      <c r="BT127" s="35">
        <v>533</v>
      </c>
      <c r="BU127" s="35">
        <v>0</v>
      </c>
      <c r="BV127" s="35">
        <v>0</v>
      </c>
      <c r="BW127" s="35">
        <v>0</v>
      </c>
      <c r="BX127" s="35">
        <v>0</v>
      </c>
      <c r="BY127" s="35">
        <v>0</v>
      </c>
      <c r="BZ127" s="35">
        <v>0</v>
      </c>
      <c r="CA127" s="35">
        <v>0</v>
      </c>
      <c r="CB127" s="36">
        <v>0</v>
      </c>
    </row>
    <row r="128" spans="1:80" ht="14.1" customHeight="1" x14ac:dyDescent="0.25">
      <c r="A128" s="26">
        <f t="shared" si="9"/>
        <v>115</v>
      </c>
      <c r="B128" s="48" t="s">
        <v>126</v>
      </c>
      <c r="C128" s="38">
        <v>11198</v>
      </c>
      <c r="D128" s="49" t="s">
        <v>91</v>
      </c>
      <c r="E128" s="30">
        <f t="shared" si="10"/>
        <v>0</v>
      </c>
      <c r="F128" s="30" t="e">
        <f>VLOOKUP(E128,Tab!$A$2:$B$255,2,TRUE)</f>
        <v>#N/A</v>
      </c>
      <c r="G128" s="31">
        <f t="shared" si="11"/>
        <v>537</v>
      </c>
      <c r="H128" s="31">
        <f t="shared" si="12"/>
        <v>534</v>
      </c>
      <c r="I128" s="31">
        <f t="shared" si="13"/>
        <v>0</v>
      </c>
      <c r="J128" s="31">
        <f t="shared" si="14"/>
        <v>0</v>
      </c>
      <c r="K128" s="31">
        <f t="shared" si="15"/>
        <v>0</v>
      </c>
      <c r="L128" s="32">
        <f t="shared" si="16"/>
        <v>1071</v>
      </c>
      <c r="M128" s="33">
        <f t="shared" si="17"/>
        <v>214.2</v>
      </c>
      <c r="N128" s="34"/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>
        <v>0</v>
      </c>
      <c r="AP128" s="35">
        <v>0</v>
      </c>
      <c r="AQ128" s="35">
        <v>0</v>
      </c>
      <c r="AR128" s="35">
        <v>537</v>
      </c>
      <c r="AS128" s="35">
        <v>0</v>
      </c>
      <c r="AT128" s="35">
        <v>0</v>
      </c>
      <c r="AU128" s="35">
        <v>0</v>
      </c>
      <c r="AV128" s="35">
        <v>0</v>
      </c>
      <c r="AW128" s="35">
        <v>0</v>
      </c>
      <c r="AX128" s="35">
        <v>0</v>
      </c>
      <c r="AY128" s="35">
        <v>0</v>
      </c>
      <c r="AZ128" s="35">
        <v>0</v>
      </c>
      <c r="BA128" s="35">
        <v>0</v>
      </c>
      <c r="BB128" s="35">
        <v>0</v>
      </c>
      <c r="BC128" s="35">
        <v>0</v>
      </c>
      <c r="BD128" s="35">
        <v>0</v>
      </c>
      <c r="BE128" s="35">
        <v>534</v>
      </c>
      <c r="BF128" s="35">
        <v>0</v>
      </c>
      <c r="BG128" s="35">
        <v>0</v>
      </c>
      <c r="BH128" s="35">
        <v>0</v>
      </c>
      <c r="BI128" s="147">
        <v>0</v>
      </c>
      <c r="BJ128" s="144">
        <v>0</v>
      </c>
      <c r="BK128" s="35">
        <v>0</v>
      </c>
      <c r="BL128" s="35">
        <v>0</v>
      </c>
      <c r="BM128" s="35">
        <v>0</v>
      </c>
      <c r="BN128" s="35">
        <v>0</v>
      </c>
      <c r="BO128" s="35">
        <v>0</v>
      </c>
      <c r="BP128" s="35">
        <v>0</v>
      </c>
      <c r="BQ128" s="35">
        <v>0</v>
      </c>
      <c r="BR128" s="35">
        <v>0</v>
      </c>
      <c r="BS128" s="35">
        <v>0</v>
      </c>
      <c r="BT128" s="35">
        <v>0</v>
      </c>
      <c r="BU128" s="35">
        <v>0</v>
      </c>
      <c r="BV128" s="35">
        <v>0</v>
      </c>
      <c r="BW128" s="35">
        <v>0</v>
      </c>
      <c r="BX128" s="35">
        <v>0</v>
      </c>
      <c r="BY128" s="35">
        <v>0</v>
      </c>
      <c r="BZ128" s="35">
        <v>0</v>
      </c>
      <c r="CA128" s="35">
        <v>0</v>
      </c>
      <c r="CB128" s="36">
        <v>0</v>
      </c>
    </row>
    <row r="129" spans="1:80" ht="14.1" customHeight="1" x14ac:dyDescent="0.25">
      <c r="A129" s="26">
        <f t="shared" si="9"/>
        <v>116</v>
      </c>
      <c r="B129" s="37" t="s">
        <v>83</v>
      </c>
      <c r="C129" s="38">
        <v>7079</v>
      </c>
      <c r="D129" s="39" t="s">
        <v>50</v>
      </c>
      <c r="E129" s="30">
        <f t="shared" si="10"/>
        <v>0</v>
      </c>
      <c r="F129" s="30" t="e">
        <f>VLOOKUP(E129,Tab!$A$2:$B$255,2,TRUE)</f>
        <v>#N/A</v>
      </c>
      <c r="G129" s="31">
        <f t="shared" si="11"/>
        <v>537</v>
      </c>
      <c r="H129" s="31">
        <f t="shared" si="12"/>
        <v>532</v>
      </c>
      <c r="I129" s="31">
        <f t="shared" si="13"/>
        <v>0</v>
      </c>
      <c r="J129" s="31">
        <f t="shared" si="14"/>
        <v>0</v>
      </c>
      <c r="K129" s="31">
        <f t="shared" si="15"/>
        <v>0</v>
      </c>
      <c r="L129" s="32">
        <f t="shared" si="16"/>
        <v>1069</v>
      </c>
      <c r="M129" s="33">
        <f t="shared" si="17"/>
        <v>213.8</v>
      </c>
      <c r="N129" s="34"/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>
        <v>0</v>
      </c>
      <c r="AP129" s="35">
        <v>0</v>
      </c>
      <c r="AQ129" s="35">
        <v>0</v>
      </c>
      <c r="AR129" s="35">
        <v>0</v>
      </c>
      <c r="AS129" s="35">
        <v>0</v>
      </c>
      <c r="AT129" s="35">
        <v>0</v>
      </c>
      <c r="AU129" s="35">
        <v>0</v>
      </c>
      <c r="AV129" s="35">
        <v>0</v>
      </c>
      <c r="AW129" s="35">
        <v>0</v>
      </c>
      <c r="AX129" s="35">
        <v>0</v>
      </c>
      <c r="AY129" s="35">
        <v>0</v>
      </c>
      <c r="AZ129" s="35">
        <v>0</v>
      </c>
      <c r="BA129" s="35">
        <v>0</v>
      </c>
      <c r="BB129" s="35">
        <v>0</v>
      </c>
      <c r="BC129" s="35">
        <v>0</v>
      </c>
      <c r="BD129" s="35">
        <v>0</v>
      </c>
      <c r="BE129" s="35">
        <v>0</v>
      </c>
      <c r="BF129" s="35">
        <v>0</v>
      </c>
      <c r="BG129" s="35">
        <v>0</v>
      </c>
      <c r="BH129" s="35">
        <v>0</v>
      </c>
      <c r="BI129" s="147">
        <v>0</v>
      </c>
      <c r="BJ129" s="144">
        <v>0</v>
      </c>
      <c r="BK129" s="35">
        <v>0</v>
      </c>
      <c r="BL129" s="35">
        <v>0</v>
      </c>
      <c r="BM129" s="35">
        <v>537</v>
      </c>
      <c r="BN129" s="35">
        <v>532</v>
      </c>
      <c r="BO129" s="35">
        <v>0</v>
      </c>
      <c r="BP129" s="35">
        <v>0</v>
      </c>
      <c r="BQ129" s="35">
        <v>0</v>
      </c>
      <c r="BR129" s="35">
        <v>0</v>
      </c>
      <c r="BS129" s="35">
        <v>0</v>
      </c>
      <c r="BT129" s="35">
        <v>0</v>
      </c>
      <c r="BU129" s="35">
        <v>0</v>
      </c>
      <c r="BV129" s="35">
        <v>0</v>
      </c>
      <c r="BW129" s="35">
        <v>0</v>
      </c>
      <c r="BX129" s="35">
        <v>0</v>
      </c>
      <c r="BY129" s="35">
        <v>0</v>
      </c>
      <c r="BZ129" s="35">
        <v>0</v>
      </c>
      <c r="CA129" s="35">
        <v>0</v>
      </c>
      <c r="CB129" s="36">
        <v>0</v>
      </c>
    </row>
    <row r="130" spans="1:80" ht="14.1" customHeight="1" x14ac:dyDescent="0.25">
      <c r="A130" s="26">
        <f t="shared" si="9"/>
        <v>117</v>
      </c>
      <c r="B130" s="53" t="s">
        <v>106</v>
      </c>
      <c r="C130" s="54">
        <v>3555</v>
      </c>
      <c r="D130" s="55" t="s">
        <v>54</v>
      </c>
      <c r="E130" s="30">
        <f t="shared" si="10"/>
        <v>516</v>
      </c>
      <c r="F130" s="30" t="str">
        <f>VLOOKUP(E130,Tab!$A$2:$B$255,2,TRUE)</f>
        <v>Não</v>
      </c>
      <c r="G130" s="31">
        <f t="shared" si="11"/>
        <v>539</v>
      </c>
      <c r="H130" s="31">
        <f t="shared" si="12"/>
        <v>516</v>
      </c>
      <c r="I130" s="31">
        <f t="shared" si="13"/>
        <v>0</v>
      </c>
      <c r="J130" s="31">
        <f t="shared" si="14"/>
        <v>0</v>
      </c>
      <c r="K130" s="31">
        <f t="shared" si="15"/>
        <v>0</v>
      </c>
      <c r="L130" s="32">
        <f t="shared" si="16"/>
        <v>1055</v>
      </c>
      <c r="M130" s="33">
        <f t="shared" si="17"/>
        <v>211</v>
      </c>
      <c r="N130" s="34"/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516</v>
      </c>
      <c r="AN130" s="35">
        <v>0</v>
      </c>
      <c r="AO130" s="35">
        <v>0</v>
      </c>
      <c r="AP130" s="35">
        <v>539</v>
      </c>
      <c r="AQ130" s="35">
        <v>0</v>
      </c>
      <c r="AR130" s="35">
        <v>0</v>
      </c>
      <c r="AS130" s="35">
        <v>0</v>
      </c>
      <c r="AT130" s="35">
        <v>0</v>
      </c>
      <c r="AU130" s="35">
        <v>0</v>
      </c>
      <c r="AV130" s="35">
        <v>0</v>
      </c>
      <c r="AW130" s="35">
        <v>0</v>
      </c>
      <c r="AX130" s="35">
        <v>0</v>
      </c>
      <c r="AY130" s="35">
        <v>0</v>
      </c>
      <c r="AZ130" s="35">
        <v>0</v>
      </c>
      <c r="BA130" s="35">
        <v>0</v>
      </c>
      <c r="BB130" s="35">
        <v>0</v>
      </c>
      <c r="BC130" s="35">
        <v>0</v>
      </c>
      <c r="BD130" s="35">
        <v>0</v>
      </c>
      <c r="BE130" s="35">
        <v>0</v>
      </c>
      <c r="BF130" s="35">
        <v>0</v>
      </c>
      <c r="BG130" s="35">
        <v>0</v>
      </c>
      <c r="BH130" s="35">
        <v>0</v>
      </c>
      <c r="BI130" s="147">
        <v>0</v>
      </c>
      <c r="BJ130" s="144">
        <v>0</v>
      </c>
      <c r="BK130" s="35">
        <v>0</v>
      </c>
      <c r="BL130" s="35">
        <v>0</v>
      </c>
      <c r="BM130" s="35">
        <v>0</v>
      </c>
      <c r="BN130" s="35">
        <v>0</v>
      </c>
      <c r="BO130" s="35">
        <v>0</v>
      </c>
      <c r="BP130" s="35">
        <v>0</v>
      </c>
      <c r="BQ130" s="35">
        <v>0</v>
      </c>
      <c r="BR130" s="35">
        <v>0</v>
      </c>
      <c r="BS130" s="35">
        <v>0</v>
      </c>
      <c r="BT130" s="35">
        <v>0</v>
      </c>
      <c r="BU130" s="35">
        <v>0</v>
      </c>
      <c r="BV130" s="35">
        <v>0</v>
      </c>
      <c r="BW130" s="35">
        <v>0</v>
      </c>
      <c r="BX130" s="35">
        <v>0</v>
      </c>
      <c r="BY130" s="35">
        <v>0</v>
      </c>
      <c r="BZ130" s="35">
        <v>0</v>
      </c>
      <c r="CA130" s="35">
        <v>0</v>
      </c>
      <c r="CB130" s="36">
        <v>0</v>
      </c>
    </row>
    <row r="131" spans="1:80" ht="14.1" customHeight="1" x14ac:dyDescent="0.25">
      <c r="A131" s="26">
        <f t="shared" si="9"/>
        <v>118</v>
      </c>
      <c r="B131" s="44" t="s">
        <v>457</v>
      </c>
      <c r="C131" s="38">
        <v>6801</v>
      </c>
      <c r="D131" s="45" t="s">
        <v>77</v>
      </c>
      <c r="E131" s="30">
        <f t="shared" si="10"/>
        <v>0</v>
      </c>
      <c r="F131" s="30" t="e">
        <f>VLOOKUP(E131,Tab!$A$2:$B$255,2,TRUE)</f>
        <v>#N/A</v>
      </c>
      <c r="G131" s="31">
        <f t="shared" si="11"/>
        <v>526</v>
      </c>
      <c r="H131" s="31">
        <f t="shared" si="12"/>
        <v>523</v>
      </c>
      <c r="I131" s="31">
        <f t="shared" si="13"/>
        <v>0</v>
      </c>
      <c r="J131" s="31">
        <f t="shared" si="14"/>
        <v>0</v>
      </c>
      <c r="K131" s="31">
        <f t="shared" si="15"/>
        <v>0</v>
      </c>
      <c r="L131" s="32">
        <f t="shared" si="16"/>
        <v>1049</v>
      </c>
      <c r="M131" s="33">
        <f t="shared" si="17"/>
        <v>209.8</v>
      </c>
      <c r="N131" s="34"/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>
        <v>0</v>
      </c>
      <c r="AP131" s="35">
        <v>0</v>
      </c>
      <c r="AQ131" s="35">
        <v>0</v>
      </c>
      <c r="AR131" s="35">
        <v>0</v>
      </c>
      <c r="AS131" s="35">
        <v>0</v>
      </c>
      <c r="AT131" s="35">
        <v>0</v>
      </c>
      <c r="AU131" s="35">
        <v>0</v>
      </c>
      <c r="AV131" s="35">
        <v>0</v>
      </c>
      <c r="AW131" s="35">
        <v>0</v>
      </c>
      <c r="AX131" s="35">
        <v>0</v>
      </c>
      <c r="AY131" s="35">
        <v>0</v>
      </c>
      <c r="AZ131" s="35">
        <v>0</v>
      </c>
      <c r="BA131" s="35">
        <v>523</v>
      </c>
      <c r="BB131" s="35">
        <v>0</v>
      </c>
      <c r="BC131" s="35">
        <v>0</v>
      </c>
      <c r="BD131" s="35">
        <v>0</v>
      </c>
      <c r="BE131" s="35">
        <v>0</v>
      </c>
      <c r="BF131" s="35">
        <v>0</v>
      </c>
      <c r="BG131" s="35">
        <v>0</v>
      </c>
      <c r="BH131" s="35">
        <v>0</v>
      </c>
      <c r="BI131" s="147">
        <v>0</v>
      </c>
      <c r="BJ131" s="144">
        <v>0</v>
      </c>
      <c r="BK131" s="35">
        <v>0</v>
      </c>
      <c r="BL131" s="35">
        <v>0</v>
      </c>
      <c r="BM131" s="35">
        <v>526</v>
      </c>
      <c r="BN131" s="35">
        <v>0</v>
      </c>
      <c r="BO131" s="35">
        <v>0</v>
      </c>
      <c r="BP131" s="35">
        <v>0</v>
      </c>
      <c r="BQ131" s="35">
        <v>0</v>
      </c>
      <c r="BR131" s="35">
        <v>0</v>
      </c>
      <c r="BS131" s="35">
        <v>0</v>
      </c>
      <c r="BT131" s="35">
        <v>0</v>
      </c>
      <c r="BU131" s="35">
        <v>0</v>
      </c>
      <c r="BV131" s="35">
        <v>0</v>
      </c>
      <c r="BW131" s="35">
        <v>0</v>
      </c>
      <c r="BX131" s="35">
        <v>0</v>
      </c>
      <c r="BY131" s="35">
        <v>0</v>
      </c>
      <c r="BZ131" s="35">
        <v>0</v>
      </c>
      <c r="CA131" s="35">
        <v>0</v>
      </c>
      <c r="CB131" s="36">
        <v>0</v>
      </c>
    </row>
    <row r="132" spans="1:80" ht="14.1" customHeight="1" x14ac:dyDescent="0.25">
      <c r="A132" s="26">
        <f t="shared" si="9"/>
        <v>119</v>
      </c>
      <c r="B132" s="48" t="s">
        <v>163</v>
      </c>
      <c r="C132" s="38">
        <v>7447</v>
      </c>
      <c r="D132" s="49" t="s">
        <v>33</v>
      </c>
      <c r="E132" s="30">
        <f t="shared" si="10"/>
        <v>0</v>
      </c>
      <c r="F132" s="30" t="e">
        <f>VLOOKUP(E132,Tab!$A$2:$B$255,2,TRUE)</f>
        <v>#N/A</v>
      </c>
      <c r="G132" s="31">
        <f t="shared" si="11"/>
        <v>528</v>
      </c>
      <c r="H132" s="31">
        <f t="shared" si="12"/>
        <v>519</v>
      </c>
      <c r="I132" s="31">
        <f t="shared" si="13"/>
        <v>0</v>
      </c>
      <c r="J132" s="31">
        <f t="shared" si="14"/>
        <v>0</v>
      </c>
      <c r="K132" s="31">
        <f t="shared" si="15"/>
        <v>0</v>
      </c>
      <c r="L132" s="32">
        <f t="shared" si="16"/>
        <v>1047</v>
      </c>
      <c r="M132" s="33">
        <f t="shared" si="17"/>
        <v>209.4</v>
      </c>
      <c r="N132" s="34"/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>
        <v>0</v>
      </c>
      <c r="AP132" s="35">
        <v>0</v>
      </c>
      <c r="AQ132" s="35">
        <v>0</v>
      </c>
      <c r="AR132" s="35">
        <v>0</v>
      </c>
      <c r="AS132" s="35">
        <v>0</v>
      </c>
      <c r="AT132" s="35">
        <v>0</v>
      </c>
      <c r="AU132" s="35">
        <v>0</v>
      </c>
      <c r="AV132" s="35">
        <v>0</v>
      </c>
      <c r="AW132" s="35">
        <v>0</v>
      </c>
      <c r="AX132" s="35">
        <v>0</v>
      </c>
      <c r="AY132" s="35">
        <v>0</v>
      </c>
      <c r="AZ132" s="35">
        <v>0</v>
      </c>
      <c r="BA132" s="35">
        <v>0</v>
      </c>
      <c r="BB132" s="35">
        <v>0</v>
      </c>
      <c r="BC132" s="35">
        <v>0</v>
      </c>
      <c r="BD132" s="35">
        <v>0</v>
      </c>
      <c r="BE132" s="35">
        <v>0</v>
      </c>
      <c r="BF132" s="35">
        <v>0</v>
      </c>
      <c r="BG132" s="35">
        <v>0</v>
      </c>
      <c r="BH132" s="35">
        <v>0</v>
      </c>
      <c r="BI132" s="147">
        <v>0</v>
      </c>
      <c r="BJ132" s="144">
        <v>0</v>
      </c>
      <c r="BK132" s="35">
        <v>0</v>
      </c>
      <c r="BL132" s="35">
        <v>0</v>
      </c>
      <c r="BM132" s="35">
        <v>528</v>
      </c>
      <c r="BN132" s="35">
        <v>0</v>
      </c>
      <c r="BO132" s="35">
        <v>0</v>
      </c>
      <c r="BP132" s="35">
        <v>0</v>
      </c>
      <c r="BQ132" s="35">
        <v>0</v>
      </c>
      <c r="BR132" s="35">
        <v>0</v>
      </c>
      <c r="BS132" s="35">
        <v>0</v>
      </c>
      <c r="BT132" s="35">
        <v>519</v>
      </c>
      <c r="BU132" s="35">
        <v>0</v>
      </c>
      <c r="BV132" s="35">
        <v>0</v>
      </c>
      <c r="BW132" s="35">
        <v>0</v>
      </c>
      <c r="BX132" s="35">
        <v>0</v>
      </c>
      <c r="BY132" s="35">
        <v>0</v>
      </c>
      <c r="BZ132" s="35">
        <v>0</v>
      </c>
      <c r="CA132" s="35">
        <v>0</v>
      </c>
      <c r="CB132" s="36">
        <v>0</v>
      </c>
    </row>
    <row r="133" spans="1:80" ht="14.1" customHeight="1" x14ac:dyDescent="0.25">
      <c r="A133" s="26">
        <f t="shared" si="9"/>
        <v>120</v>
      </c>
      <c r="B133" s="46" t="s">
        <v>210</v>
      </c>
      <c r="C133" s="38">
        <v>12316</v>
      </c>
      <c r="D133" s="43" t="s">
        <v>91</v>
      </c>
      <c r="E133" s="30">
        <f t="shared" si="10"/>
        <v>0</v>
      </c>
      <c r="F133" s="30" t="e">
        <f>VLOOKUP(E133,Tab!$A$2:$B$255,2,TRUE)</f>
        <v>#N/A</v>
      </c>
      <c r="G133" s="31">
        <f t="shared" si="11"/>
        <v>531</v>
      </c>
      <c r="H133" s="31">
        <f t="shared" si="12"/>
        <v>514</v>
      </c>
      <c r="I133" s="31">
        <f t="shared" si="13"/>
        <v>0</v>
      </c>
      <c r="J133" s="31">
        <f t="shared" si="14"/>
        <v>0</v>
      </c>
      <c r="K133" s="31">
        <f t="shared" si="15"/>
        <v>0</v>
      </c>
      <c r="L133" s="32">
        <f t="shared" si="16"/>
        <v>1045</v>
      </c>
      <c r="M133" s="33">
        <f t="shared" si="17"/>
        <v>209</v>
      </c>
      <c r="N133" s="34"/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>
        <v>0</v>
      </c>
      <c r="AP133" s="35">
        <v>0</v>
      </c>
      <c r="AQ133" s="35">
        <v>0</v>
      </c>
      <c r="AR133" s="35">
        <v>0</v>
      </c>
      <c r="AS133" s="35">
        <v>0</v>
      </c>
      <c r="AT133" s="35">
        <v>0</v>
      </c>
      <c r="AU133" s="35">
        <v>0</v>
      </c>
      <c r="AV133" s="35">
        <v>0</v>
      </c>
      <c r="AW133" s="35">
        <v>0</v>
      </c>
      <c r="AX133" s="35">
        <v>0</v>
      </c>
      <c r="AY133" s="35">
        <v>0</v>
      </c>
      <c r="AZ133" s="35">
        <v>0</v>
      </c>
      <c r="BA133" s="35">
        <v>0</v>
      </c>
      <c r="BB133" s="35">
        <v>0</v>
      </c>
      <c r="BC133" s="35">
        <v>0</v>
      </c>
      <c r="BD133" s="35">
        <v>0</v>
      </c>
      <c r="BE133" s="35">
        <v>0</v>
      </c>
      <c r="BF133" s="35">
        <v>0</v>
      </c>
      <c r="BG133" s="35">
        <v>0</v>
      </c>
      <c r="BH133" s="35">
        <v>0</v>
      </c>
      <c r="BI133" s="147">
        <v>0</v>
      </c>
      <c r="BJ133" s="144">
        <v>0</v>
      </c>
      <c r="BK133" s="35">
        <v>0</v>
      </c>
      <c r="BL133" s="35">
        <v>0</v>
      </c>
      <c r="BM133" s="35">
        <v>0</v>
      </c>
      <c r="BN133" s="35">
        <v>0</v>
      </c>
      <c r="BO133" s="35">
        <v>0</v>
      </c>
      <c r="BP133" s="35">
        <v>0</v>
      </c>
      <c r="BQ133" s="35">
        <v>531</v>
      </c>
      <c r="BR133" s="35">
        <v>0</v>
      </c>
      <c r="BS133" s="35">
        <v>0</v>
      </c>
      <c r="BT133" s="35">
        <v>0</v>
      </c>
      <c r="BU133" s="35">
        <v>0</v>
      </c>
      <c r="BV133" s="35">
        <v>0</v>
      </c>
      <c r="BW133" s="35">
        <v>514</v>
      </c>
      <c r="BX133" s="35">
        <v>0</v>
      </c>
      <c r="BY133" s="35">
        <v>0</v>
      </c>
      <c r="BZ133" s="35">
        <v>0</v>
      </c>
      <c r="CA133" s="35">
        <v>0</v>
      </c>
      <c r="CB133" s="36">
        <v>0</v>
      </c>
    </row>
    <row r="134" spans="1:80" ht="14.1" customHeight="1" x14ac:dyDescent="0.25">
      <c r="A134" s="26">
        <f t="shared" si="9"/>
        <v>121</v>
      </c>
      <c r="B134" s="37" t="s">
        <v>173</v>
      </c>
      <c r="C134" s="38">
        <v>629</v>
      </c>
      <c r="D134" s="39" t="s">
        <v>140</v>
      </c>
      <c r="E134" s="30">
        <f t="shared" si="10"/>
        <v>507</v>
      </c>
      <c r="F134" s="30" t="str">
        <f>VLOOKUP(E134,Tab!$A$2:$B$255,2,TRUE)</f>
        <v>Não</v>
      </c>
      <c r="G134" s="31">
        <f t="shared" si="11"/>
        <v>536</v>
      </c>
      <c r="H134" s="31">
        <f t="shared" si="12"/>
        <v>507</v>
      </c>
      <c r="I134" s="31">
        <f t="shared" si="13"/>
        <v>0</v>
      </c>
      <c r="J134" s="31">
        <f t="shared" si="14"/>
        <v>0</v>
      </c>
      <c r="K134" s="31">
        <f t="shared" si="15"/>
        <v>0</v>
      </c>
      <c r="L134" s="32">
        <f t="shared" si="16"/>
        <v>1043</v>
      </c>
      <c r="M134" s="33">
        <f t="shared" si="17"/>
        <v>208.6</v>
      </c>
      <c r="N134" s="34"/>
      <c r="O134" s="35">
        <v>0</v>
      </c>
      <c r="P134" s="35">
        <v>507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>
        <v>0</v>
      </c>
      <c r="AP134" s="35">
        <v>0</v>
      </c>
      <c r="AQ134" s="35">
        <v>0</v>
      </c>
      <c r="AR134" s="35">
        <v>0</v>
      </c>
      <c r="AS134" s="35">
        <v>0</v>
      </c>
      <c r="AT134" s="35">
        <v>0</v>
      </c>
      <c r="AU134" s="35">
        <v>0</v>
      </c>
      <c r="AV134" s="35">
        <v>0</v>
      </c>
      <c r="AW134" s="35">
        <v>0</v>
      </c>
      <c r="AX134" s="35">
        <v>0</v>
      </c>
      <c r="AY134" s="35">
        <v>0</v>
      </c>
      <c r="AZ134" s="35">
        <v>0</v>
      </c>
      <c r="BA134" s="35">
        <v>0</v>
      </c>
      <c r="BB134" s="35">
        <v>0</v>
      </c>
      <c r="BC134" s="35">
        <v>0</v>
      </c>
      <c r="BD134" s="35">
        <v>0</v>
      </c>
      <c r="BE134" s="35">
        <v>0</v>
      </c>
      <c r="BF134" s="35">
        <v>0</v>
      </c>
      <c r="BG134" s="35">
        <v>0</v>
      </c>
      <c r="BH134" s="35">
        <v>0</v>
      </c>
      <c r="BI134" s="147">
        <v>0</v>
      </c>
      <c r="BJ134" s="144">
        <v>0</v>
      </c>
      <c r="BK134" s="35">
        <v>0</v>
      </c>
      <c r="BL134" s="35">
        <v>0</v>
      </c>
      <c r="BM134" s="35">
        <v>536</v>
      </c>
      <c r="BN134" s="35">
        <v>0</v>
      </c>
      <c r="BO134" s="35">
        <v>0</v>
      </c>
      <c r="BP134" s="35">
        <v>0</v>
      </c>
      <c r="BQ134" s="35">
        <v>0</v>
      </c>
      <c r="BR134" s="35">
        <v>0</v>
      </c>
      <c r="BS134" s="35">
        <v>0</v>
      </c>
      <c r="BT134" s="35">
        <v>0</v>
      </c>
      <c r="BU134" s="35">
        <v>0</v>
      </c>
      <c r="BV134" s="35">
        <v>0</v>
      </c>
      <c r="BW134" s="35">
        <v>0</v>
      </c>
      <c r="BX134" s="35">
        <v>0</v>
      </c>
      <c r="BY134" s="35">
        <v>0</v>
      </c>
      <c r="BZ134" s="35">
        <v>0</v>
      </c>
      <c r="CA134" s="35">
        <v>0</v>
      </c>
      <c r="CB134" s="36">
        <v>0</v>
      </c>
    </row>
    <row r="135" spans="1:80" ht="14.1" customHeight="1" x14ac:dyDescent="0.25">
      <c r="A135" s="26">
        <f t="shared" si="9"/>
        <v>122</v>
      </c>
      <c r="B135" s="44" t="s">
        <v>374</v>
      </c>
      <c r="C135" s="38">
        <v>599</v>
      </c>
      <c r="D135" s="45" t="s">
        <v>50</v>
      </c>
      <c r="E135" s="30">
        <f t="shared" si="10"/>
        <v>0</v>
      </c>
      <c r="F135" s="30" t="e">
        <f>VLOOKUP(E135,Tab!$A$2:$B$255,2,TRUE)</f>
        <v>#N/A</v>
      </c>
      <c r="G135" s="31">
        <f t="shared" si="11"/>
        <v>523</v>
      </c>
      <c r="H135" s="31">
        <f t="shared" si="12"/>
        <v>520</v>
      </c>
      <c r="I135" s="31">
        <f t="shared" si="13"/>
        <v>0</v>
      </c>
      <c r="J135" s="31">
        <f t="shared" si="14"/>
        <v>0</v>
      </c>
      <c r="K135" s="31">
        <f t="shared" si="15"/>
        <v>0</v>
      </c>
      <c r="L135" s="32">
        <f t="shared" si="16"/>
        <v>1043</v>
      </c>
      <c r="M135" s="33">
        <f t="shared" si="17"/>
        <v>208.6</v>
      </c>
      <c r="N135" s="34"/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>
        <v>0</v>
      </c>
      <c r="AP135" s="35">
        <v>0</v>
      </c>
      <c r="AQ135" s="35">
        <v>0</v>
      </c>
      <c r="AR135" s="35">
        <v>0</v>
      </c>
      <c r="AS135" s="35">
        <v>0</v>
      </c>
      <c r="AT135" s="35">
        <v>0</v>
      </c>
      <c r="AU135" s="35">
        <v>0</v>
      </c>
      <c r="AV135" s="35">
        <v>0</v>
      </c>
      <c r="AW135" s="35">
        <v>0</v>
      </c>
      <c r="AX135" s="35">
        <v>0</v>
      </c>
      <c r="AY135" s="35">
        <v>0</v>
      </c>
      <c r="AZ135" s="35">
        <v>0</v>
      </c>
      <c r="BA135" s="35">
        <v>0</v>
      </c>
      <c r="BB135" s="35">
        <v>520</v>
      </c>
      <c r="BC135" s="35">
        <v>0</v>
      </c>
      <c r="BD135" s="35">
        <v>0</v>
      </c>
      <c r="BE135" s="35">
        <v>0</v>
      </c>
      <c r="BF135" s="35">
        <v>0</v>
      </c>
      <c r="BG135" s="35">
        <v>0</v>
      </c>
      <c r="BH135" s="35">
        <v>0</v>
      </c>
      <c r="BI135" s="147">
        <v>0</v>
      </c>
      <c r="BJ135" s="144">
        <v>0</v>
      </c>
      <c r="BK135" s="35">
        <v>0</v>
      </c>
      <c r="BL135" s="35">
        <v>0</v>
      </c>
      <c r="BM135" s="35">
        <v>0</v>
      </c>
      <c r="BN135" s="35">
        <v>523</v>
      </c>
      <c r="BO135" s="35">
        <v>0</v>
      </c>
      <c r="BP135" s="35">
        <v>0</v>
      </c>
      <c r="BQ135" s="35">
        <v>0</v>
      </c>
      <c r="BR135" s="35">
        <v>0</v>
      </c>
      <c r="BS135" s="35">
        <v>0</v>
      </c>
      <c r="BT135" s="35">
        <v>0</v>
      </c>
      <c r="BU135" s="35">
        <v>0</v>
      </c>
      <c r="BV135" s="35">
        <v>0</v>
      </c>
      <c r="BW135" s="35">
        <v>0</v>
      </c>
      <c r="BX135" s="35">
        <v>0</v>
      </c>
      <c r="BY135" s="35">
        <v>0</v>
      </c>
      <c r="BZ135" s="35">
        <v>0</v>
      </c>
      <c r="CA135" s="35">
        <v>0</v>
      </c>
      <c r="CB135" s="36">
        <v>0</v>
      </c>
    </row>
    <row r="136" spans="1:80" ht="14.1" customHeight="1" x14ac:dyDescent="0.25">
      <c r="A136" s="26">
        <f t="shared" si="9"/>
        <v>123</v>
      </c>
      <c r="B136" s="44" t="s">
        <v>179</v>
      </c>
      <c r="C136" s="38">
        <v>963</v>
      </c>
      <c r="D136" s="45" t="s">
        <v>75</v>
      </c>
      <c r="E136" s="30">
        <f t="shared" si="10"/>
        <v>0</v>
      </c>
      <c r="F136" s="30" t="e">
        <f>VLOOKUP(E136,Tab!$A$2:$B$255,2,TRUE)</f>
        <v>#N/A</v>
      </c>
      <c r="G136" s="31">
        <f t="shared" si="11"/>
        <v>532</v>
      </c>
      <c r="H136" s="31">
        <f t="shared" si="12"/>
        <v>510</v>
      </c>
      <c r="I136" s="31">
        <f t="shared" si="13"/>
        <v>0</v>
      </c>
      <c r="J136" s="31">
        <f t="shared" si="14"/>
        <v>0</v>
      </c>
      <c r="K136" s="31">
        <f t="shared" si="15"/>
        <v>0</v>
      </c>
      <c r="L136" s="32">
        <f t="shared" si="16"/>
        <v>1042</v>
      </c>
      <c r="M136" s="33">
        <f t="shared" si="17"/>
        <v>208.4</v>
      </c>
      <c r="N136" s="34"/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>
        <v>0</v>
      </c>
      <c r="AP136" s="35">
        <v>0</v>
      </c>
      <c r="AQ136" s="35">
        <v>0</v>
      </c>
      <c r="AR136" s="35">
        <v>0</v>
      </c>
      <c r="AS136" s="35">
        <v>0</v>
      </c>
      <c r="AT136" s="35">
        <v>0</v>
      </c>
      <c r="AU136" s="35">
        <v>0</v>
      </c>
      <c r="AV136" s="35">
        <v>0</v>
      </c>
      <c r="AW136" s="35">
        <v>0</v>
      </c>
      <c r="AX136" s="35">
        <v>0</v>
      </c>
      <c r="AY136" s="35">
        <v>0</v>
      </c>
      <c r="AZ136" s="35">
        <v>0</v>
      </c>
      <c r="BA136" s="35">
        <v>0</v>
      </c>
      <c r="BB136" s="35">
        <v>0</v>
      </c>
      <c r="BC136" s="35">
        <v>0</v>
      </c>
      <c r="BD136" s="35">
        <v>0</v>
      </c>
      <c r="BE136" s="35">
        <v>0</v>
      </c>
      <c r="BF136" s="35">
        <v>0</v>
      </c>
      <c r="BG136" s="35">
        <v>0</v>
      </c>
      <c r="BH136" s="35">
        <v>0</v>
      </c>
      <c r="BI136" s="147">
        <v>0</v>
      </c>
      <c r="BJ136" s="144">
        <v>0</v>
      </c>
      <c r="BK136" s="35">
        <v>0</v>
      </c>
      <c r="BL136" s="35">
        <v>0</v>
      </c>
      <c r="BM136" s="35">
        <v>532</v>
      </c>
      <c r="BN136" s="35">
        <v>0</v>
      </c>
      <c r="BO136" s="35">
        <v>0</v>
      </c>
      <c r="BP136" s="35">
        <v>0</v>
      </c>
      <c r="BQ136" s="35">
        <v>0</v>
      </c>
      <c r="BR136" s="35">
        <v>0</v>
      </c>
      <c r="BS136" s="35">
        <v>0</v>
      </c>
      <c r="BT136" s="35">
        <v>510</v>
      </c>
      <c r="BU136" s="35">
        <v>0</v>
      </c>
      <c r="BV136" s="35">
        <v>0</v>
      </c>
      <c r="BW136" s="35">
        <v>0</v>
      </c>
      <c r="BX136" s="35">
        <v>0</v>
      </c>
      <c r="BY136" s="35">
        <v>0</v>
      </c>
      <c r="BZ136" s="35">
        <v>0</v>
      </c>
      <c r="CA136" s="35">
        <v>0</v>
      </c>
      <c r="CB136" s="36">
        <v>0</v>
      </c>
    </row>
    <row r="137" spans="1:80" ht="14.1" customHeight="1" x14ac:dyDescent="0.25">
      <c r="A137" s="26">
        <f t="shared" si="9"/>
        <v>124</v>
      </c>
      <c r="B137" s="46" t="s">
        <v>209</v>
      </c>
      <c r="C137" s="38">
        <v>634</v>
      </c>
      <c r="D137" s="43" t="s">
        <v>43</v>
      </c>
      <c r="E137" s="30">
        <f t="shared" si="10"/>
        <v>0</v>
      </c>
      <c r="F137" s="30" t="e">
        <f>VLOOKUP(E137,Tab!$A$2:$B$255,2,TRUE)</f>
        <v>#N/A</v>
      </c>
      <c r="G137" s="31">
        <f t="shared" si="11"/>
        <v>530</v>
      </c>
      <c r="H137" s="31">
        <f t="shared" si="12"/>
        <v>507</v>
      </c>
      <c r="I137" s="31">
        <f t="shared" si="13"/>
        <v>0</v>
      </c>
      <c r="J137" s="31">
        <f t="shared" si="14"/>
        <v>0</v>
      </c>
      <c r="K137" s="31">
        <f t="shared" si="15"/>
        <v>0</v>
      </c>
      <c r="L137" s="32">
        <f t="shared" si="16"/>
        <v>1037</v>
      </c>
      <c r="M137" s="33">
        <f t="shared" si="17"/>
        <v>207.4</v>
      </c>
      <c r="N137" s="34"/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>
        <v>0</v>
      </c>
      <c r="AP137" s="35">
        <v>0</v>
      </c>
      <c r="AQ137" s="35">
        <v>0</v>
      </c>
      <c r="AR137" s="35">
        <v>0</v>
      </c>
      <c r="AS137" s="35">
        <v>0</v>
      </c>
      <c r="AT137" s="35">
        <v>0</v>
      </c>
      <c r="AU137" s="35">
        <v>0</v>
      </c>
      <c r="AV137" s="35">
        <v>0</v>
      </c>
      <c r="AW137" s="35">
        <v>0</v>
      </c>
      <c r="AX137" s="35">
        <v>0</v>
      </c>
      <c r="AY137" s="35">
        <v>0</v>
      </c>
      <c r="AZ137" s="35">
        <v>0</v>
      </c>
      <c r="BA137" s="35">
        <v>0</v>
      </c>
      <c r="BB137" s="35">
        <v>0</v>
      </c>
      <c r="BC137" s="35">
        <v>0</v>
      </c>
      <c r="BD137" s="35">
        <v>0</v>
      </c>
      <c r="BE137" s="35">
        <v>0</v>
      </c>
      <c r="BF137" s="35">
        <v>0</v>
      </c>
      <c r="BG137" s="35">
        <v>0</v>
      </c>
      <c r="BH137" s="35">
        <v>0</v>
      </c>
      <c r="BI137" s="147">
        <v>0</v>
      </c>
      <c r="BJ137" s="144">
        <v>0</v>
      </c>
      <c r="BK137" s="35">
        <v>0</v>
      </c>
      <c r="BL137" s="35">
        <v>0</v>
      </c>
      <c r="BM137" s="35">
        <v>530</v>
      </c>
      <c r="BN137" s="35">
        <v>0</v>
      </c>
      <c r="BO137" s="35">
        <v>0</v>
      </c>
      <c r="BP137" s="35">
        <v>0</v>
      </c>
      <c r="BQ137" s="35">
        <v>0</v>
      </c>
      <c r="BR137" s="35">
        <v>0</v>
      </c>
      <c r="BS137" s="35">
        <v>0</v>
      </c>
      <c r="BT137" s="35">
        <v>507</v>
      </c>
      <c r="BU137" s="35">
        <v>0</v>
      </c>
      <c r="BV137" s="35">
        <v>0</v>
      </c>
      <c r="BW137" s="35">
        <v>0</v>
      </c>
      <c r="BX137" s="35">
        <v>0</v>
      </c>
      <c r="BY137" s="35">
        <v>0</v>
      </c>
      <c r="BZ137" s="35">
        <v>0</v>
      </c>
      <c r="CA137" s="35">
        <v>0</v>
      </c>
      <c r="CB137" s="36">
        <v>0</v>
      </c>
    </row>
    <row r="138" spans="1:80" ht="14.1" customHeight="1" x14ac:dyDescent="0.25">
      <c r="A138" s="26">
        <f t="shared" si="9"/>
        <v>125</v>
      </c>
      <c r="B138" s="48" t="s">
        <v>207</v>
      </c>
      <c r="C138" s="38">
        <v>305</v>
      </c>
      <c r="D138" s="49" t="s">
        <v>33</v>
      </c>
      <c r="E138" s="30">
        <f t="shared" si="10"/>
        <v>0</v>
      </c>
      <c r="F138" s="30" t="e">
        <f>VLOOKUP(E138,Tab!$A$2:$B$255,2,TRUE)</f>
        <v>#N/A</v>
      </c>
      <c r="G138" s="31">
        <f t="shared" si="11"/>
        <v>529</v>
      </c>
      <c r="H138" s="31">
        <f t="shared" si="12"/>
        <v>508</v>
      </c>
      <c r="I138" s="31">
        <f t="shared" si="13"/>
        <v>0</v>
      </c>
      <c r="J138" s="31">
        <f t="shared" si="14"/>
        <v>0</v>
      </c>
      <c r="K138" s="31">
        <f t="shared" si="15"/>
        <v>0</v>
      </c>
      <c r="L138" s="32">
        <f t="shared" si="16"/>
        <v>1037</v>
      </c>
      <c r="M138" s="33">
        <f t="shared" si="17"/>
        <v>207.4</v>
      </c>
      <c r="N138" s="34"/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>
        <v>0</v>
      </c>
      <c r="AP138" s="35">
        <v>0</v>
      </c>
      <c r="AQ138" s="35">
        <v>0</v>
      </c>
      <c r="AR138" s="35">
        <v>0</v>
      </c>
      <c r="AS138" s="35">
        <v>0</v>
      </c>
      <c r="AT138" s="35">
        <v>0</v>
      </c>
      <c r="AU138" s="35">
        <v>0</v>
      </c>
      <c r="AV138" s="35">
        <v>0</v>
      </c>
      <c r="AW138" s="35">
        <v>0</v>
      </c>
      <c r="AX138" s="35">
        <v>0</v>
      </c>
      <c r="AY138" s="35">
        <v>0</v>
      </c>
      <c r="AZ138" s="35">
        <v>0</v>
      </c>
      <c r="BA138" s="35">
        <v>0</v>
      </c>
      <c r="BB138" s="35">
        <v>0</v>
      </c>
      <c r="BC138" s="35">
        <v>0</v>
      </c>
      <c r="BD138" s="35">
        <v>0</v>
      </c>
      <c r="BE138" s="35">
        <v>0</v>
      </c>
      <c r="BF138" s="35">
        <v>0</v>
      </c>
      <c r="BG138" s="35">
        <v>0</v>
      </c>
      <c r="BH138" s="35">
        <v>0</v>
      </c>
      <c r="BI138" s="147">
        <v>0</v>
      </c>
      <c r="BJ138" s="144">
        <v>0</v>
      </c>
      <c r="BK138" s="35">
        <v>0</v>
      </c>
      <c r="BL138" s="35">
        <v>0</v>
      </c>
      <c r="BM138" s="35">
        <v>508</v>
      </c>
      <c r="BN138" s="35">
        <v>0</v>
      </c>
      <c r="BO138" s="35">
        <v>529</v>
      </c>
      <c r="BP138" s="35">
        <v>0</v>
      </c>
      <c r="BQ138" s="35">
        <v>0</v>
      </c>
      <c r="BR138" s="35">
        <v>0</v>
      </c>
      <c r="BS138" s="35">
        <v>0</v>
      </c>
      <c r="BT138" s="35">
        <v>0</v>
      </c>
      <c r="BU138" s="35">
        <v>0</v>
      </c>
      <c r="BV138" s="35">
        <v>0</v>
      </c>
      <c r="BW138" s="35">
        <v>0</v>
      </c>
      <c r="BX138" s="35">
        <v>0</v>
      </c>
      <c r="BY138" s="35">
        <v>0</v>
      </c>
      <c r="BZ138" s="35">
        <v>0</v>
      </c>
      <c r="CA138" s="35">
        <v>0</v>
      </c>
      <c r="CB138" s="36">
        <v>0</v>
      </c>
    </row>
    <row r="139" spans="1:80" s="47" customFormat="1" ht="14.1" customHeight="1" x14ac:dyDescent="0.25">
      <c r="A139" s="26">
        <f t="shared" si="9"/>
        <v>126</v>
      </c>
      <c r="B139" s="48" t="s">
        <v>130</v>
      </c>
      <c r="C139" s="38">
        <v>7613</v>
      </c>
      <c r="D139" s="49" t="s">
        <v>54</v>
      </c>
      <c r="E139" s="30">
        <f t="shared" si="10"/>
        <v>0</v>
      </c>
      <c r="F139" s="30" t="e">
        <f>VLOOKUP(E139,Tab!$A$2:$B$255,2,TRUE)</f>
        <v>#N/A</v>
      </c>
      <c r="G139" s="31">
        <f t="shared" si="11"/>
        <v>519</v>
      </c>
      <c r="H139" s="31">
        <f t="shared" si="12"/>
        <v>517</v>
      </c>
      <c r="I139" s="31">
        <f t="shared" si="13"/>
        <v>0</v>
      </c>
      <c r="J139" s="31">
        <f t="shared" si="14"/>
        <v>0</v>
      </c>
      <c r="K139" s="31">
        <f t="shared" si="15"/>
        <v>0</v>
      </c>
      <c r="L139" s="32">
        <f t="shared" si="16"/>
        <v>1036</v>
      </c>
      <c r="M139" s="33">
        <f t="shared" si="17"/>
        <v>207.2</v>
      </c>
      <c r="N139" s="34"/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>
        <v>0</v>
      </c>
      <c r="AP139" s="35">
        <v>0</v>
      </c>
      <c r="AQ139" s="35">
        <v>0</v>
      </c>
      <c r="AR139" s="35">
        <v>0</v>
      </c>
      <c r="AS139" s="35">
        <v>0</v>
      </c>
      <c r="AT139" s="35">
        <v>0</v>
      </c>
      <c r="AU139" s="35">
        <v>0</v>
      </c>
      <c r="AV139" s="35">
        <v>0</v>
      </c>
      <c r="AW139" s="35">
        <v>0</v>
      </c>
      <c r="AX139" s="35">
        <v>0</v>
      </c>
      <c r="AY139" s="35">
        <v>0</v>
      </c>
      <c r="AZ139" s="35">
        <v>0</v>
      </c>
      <c r="BA139" s="35">
        <v>0</v>
      </c>
      <c r="BB139" s="35">
        <v>0</v>
      </c>
      <c r="BC139" s="35">
        <v>517</v>
      </c>
      <c r="BD139" s="35">
        <v>0</v>
      </c>
      <c r="BE139" s="35">
        <v>0</v>
      </c>
      <c r="BF139" s="35">
        <v>0</v>
      </c>
      <c r="BG139" s="35">
        <v>519</v>
      </c>
      <c r="BH139" s="35">
        <v>0</v>
      </c>
      <c r="BI139" s="147">
        <v>0</v>
      </c>
      <c r="BJ139" s="144">
        <v>0</v>
      </c>
      <c r="BK139" s="35">
        <v>0</v>
      </c>
      <c r="BL139" s="35">
        <v>0</v>
      </c>
      <c r="BM139" s="35">
        <v>0</v>
      </c>
      <c r="BN139" s="35">
        <v>0</v>
      </c>
      <c r="BO139" s="35">
        <v>0</v>
      </c>
      <c r="BP139" s="35">
        <v>0</v>
      </c>
      <c r="BQ139" s="35">
        <v>0</v>
      </c>
      <c r="BR139" s="35">
        <v>0</v>
      </c>
      <c r="BS139" s="35">
        <v>0</v>
      </c>
      <c r="BT139" s="35">
        <v>0</v>
      </c>
      <c r="BU139" s="35">
        <v>0</v>
      </c>
      <c r="BV139" s="35">
        <v>0</v>
      </c>
      <c r="BW139" s="35">
        <v>0</v>
      </c>
      <c r="BX139" s="35">
        <v>0</v>
      </c>
      <c r="BY139" s="35">
        <v>0</v>
      </c>
      <c r="BZ139" s="35">
        <v>0</v>
      </c>
      <c r="CA139" s="35">
        <v>0</v>
      </c>
      <c r="CB139" s="36">
        <v>0</v>
      </c>
    </row>
    <row r="140" spans="1:80" ht="14.1" customHeight="1" x14ac:dyDescent="0.25">
      <c r="A140" s="26">
        <f t="shared" si="9"/>
        <v>127</v>
      </c>
      <c r="B140" s="44" t="s">
        <v>142</v>
      </c>
      <c r="C140" s="38">
        <v>11604</v>
      </c>
      <c r="D140" s="45" t="s">
        <v>54</v>
      </c>
      <c r="E140" s="30">
        <f t="shared" si="10"/>
        <v>0</v>
      </c>
      <c r="F140" s="30" t="e">
        <f>VLOOKUP(E140,Tab!$A$2:$B$255,2,TRUE)</f>
        <v>#N/A</v>
      </c>
      <c r="G140" s="31">
        <f t="shared" si="11"/>
        <v>533</v>
      </c>
      <c r="H140" s="31">
        <f t="shared" si="12"/>
        <v>499</v>
      </c>
      <c r="I140" s="31">
        <f t="shared" si="13"/>
        <v>0</v>
      </c>
      <c r="J140" s="31">
        <f t="shared" si="14"/>
        <v>0</v>
      </c>
      <c r="K140" s="31">
        <f t="shared" si="15"/>
        <v>0</v>
      </c>
      <c r="L140" s="32">
        <f t="shared" si="16"/>
        <v>1032</v>
      </c>
      <c r="M140" s="33">
        <f t="shared" si="17"/>
        <v>206.4</v>
      </c>
      <c r="N140" s="34"/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>
        <v>0</v>
      </c>
      <c r="AP140" s="35">
        <v>0</v>
      </c>
      <c r="AQ140" s="35">
        <v>0</v>
      </c>
      <c r="AR140" s="35">
        <v>0</v>
      </c>
      <c r="AS140" s="35">
        <v>0</v>
      </c>
      <c r="AT140" s="35">
        <v>0</v>
      </c>
      <c r="AU140" s="35">
        <v>0</v>
      </c>
      <c r="AV140" s="35">
        <v>0</v>
      </c>
      <c r="AW140" s="35">
        <v>0</v>
      </c>
      <c r="AX140" s="35">
        <v>0</v>
      </c>
      <c r="AY140" s="35">
        <v>0</v>
      </c>
      <c r="AZ140" s="35">
        <v>0</v>
      </c>
      <c r="BA140" s="35">
        <v>0</v>
      </c>
      <c r="BB140" s="35">
        <v>0</v>
      </c>
      <c r="BC140" s="35">
        <v>0</v>
      </c>
      <c r="BD140" s="35">
        <v>0</v>
      </c>
      <c r="BE140" s="35">
        <v>0</v>
      </c>
      <c r="BF140" s="35">
        <v>0</v>
      </c>
      <c r="BG140" s="35">
        <v>0</v>
      </c>
      <c r="BH140" s="35">
        <v>0</v>
      </c>
      <c r="BI140" s="147">
        <v>0</v>
      </c>
      <c r="BJ140" s="144">
        <v>0</v>
      </c>
      <c r="BK140" s="35">
        <v>0</v>
      </c>
      <c r="BL140" s="35">
        <v>0</v>
      </c>
      <c r="BM140" s="35">
        <v>533</v>
      </c>
      <c r="BN140" s="35">
        <v>0</v>
      </c>
      <c r="BO140" s="35">
        <v>0</v>
      </c>
      <c r="BP140" s="35">
        <v>0</v>
      </c>
      <c r="BQ140" s="35">
        <v>0</v>
      </c>
      <c r="BR140" s="35">
        <v>0</v>
      </c>
      <c r="BS140" s="35">
        <v>0</v>
      </c>
      <c r="BT140" s="35">
        <v>499</v>
      </c>
      <c r="BU140" s="35">
        <v>0</v>
      </c>
      <c r="BV140" s="35">
        <v>0</v>
      </c>
      <c r="BW140" s="35">
        <v>0</v>
      </c>
      <c r="BX140" s="35">
        <v>0</v>
      </c>
      <c r="BY140" s="35">
        <v>0</v>
      </c>
      <c r="BZ140" s="35">
        <v>0</v>
      </c>
      <c r="CA140" s="35">
        <v>0</v>
      </c>
      <c r="CB140" s="36">
        <v>0</v>
      </c>
    </row>
    <row r="141" spans="1:80" ht="14.1" customHeight="1" x14ac:dyDescent="0.25">
      <c r="A141" s="26">
        <f t="shared" si="9"/>
        <v>128</v>
      </c>
      <c r="B141" s="48" t="s">
        <v>491</v>
      </c>
      <c r="C141" s="38">
        <v>14358</v>
      </c>
      <c r="D141" s="49" t="s">
        <v>259</v>
      </c>
      <c r="E141" s="30">
        <f t="shared" si="10"/>
        <v>0</v>
      </c>
      <c r="F141" s="30" t="e">
        <f>VLOOKUP(E141,Tab!$A$2:$B$255,2,TRUE)</f>
        <v>#N/A</v>
      </c>
      <c r="G141" s="31">
        <f t="shared" si="11"/>
        <v>525</v>
      </c>
      <c r="H141" s="31">
        <f t="shared" si="12"/>
        <v>504</v>
      </c>
      <c r="I141" s="31">
        <f t="shared" si="13"/>
        <v>0</v>
      </c>
      <c r="J141" s="31">
        <f t="shared" si="14"/>
        <v>0</v>
      </c>
      <c r="K141" s="31">
        <f t="shared" si="15"/>
        <v>0</v>
      </c>
      <c r="L141" s="32">
        <f t="shared" si="16"/>
        <v>1029</v>
      </c>
      <c r="M141" s="33">
        <f t="shared" si="17"/>
        <v>205.8</v>
      </c>
      <c r="N141" s="34"/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>
        <v>0</v>
      </c>
      <c r="AP141" s="35">
        <v>0</v>
      </c>
      <c r="AQ141" s="35">
        <v>0</v>
      </c>
      <c r="AR141" s="35">
        <v>0</v>
      </c>
      <c r="AS141" s="35">
        <v>0</v>
      </c>
      <c r="AT141" s="35">
        <v>0</v>
      </c>
      <c r="AU141" s="35">
        <v>0</v>
      </c>
      <c r="AV141" s="35">
        <v>0</v>
      </c>
      <c r="AW141" s="35">
        <v>0</v>
      </c>
      <c r="AX141" s="35">
        <v>0</v>
      </c>
      <c r="AY141" s="35">
        <v>0</v>
      </c>
      <c r="AZ141" s="35">
        <v>0</v>
      </c>
      <c r="BA141" s="35">
        <v>504</v>
      </c>
      <c r="BB141" s="35">
        <v>0</v>
      </c>
      <c r="BC141" s="35">
        <v>0</v>
      </c>
      <c r="BD141" s="35">
        <v>0</v>
      </c>
      <c r="BE141" s="35">
        <v>0</v>
      </c>
      <c r="BF141" s="35">
        <v>0</v>
      </c>
      <c r="BG141" s="35">
        <v>525</v>
      </c>
      <c r="BH141" s="35">
        <v>0</v>
      </c>
      <c r="BI141" s="147">
        <v>0</v>
      </c>
      <c r="BJ141" s="144">
        <v>0</v>
      </c>
      <c r="BK141" s="35">
        <v>0</v>
      </c>
      <c r="BL141" s="35">
        <v>0</v>
      </c>
      <c r="BM141" s="35">
        <v>0</v>
      </c>
      <c r="BN141" s="35">
        <v>0</v>
      </c>
      <c r="BO141" s="35">
        <v>0</v>
      </c>
      <c r="BP141" s="35">
        <v>0</v>
      </c>
      <c r="BQ141" s="35">
        <v>0</v>
      </c>
      <c r="BR141" s="35">
        <v>0</v>
      </c>
      <c r="BS141" s="35">
        <v>0</v>
      </c>
      <c r="BT141" s="35">
        <v>0</v>
      </c>
      <c r="BU141" s="35">
        <v>0</v>
      </c>
      <c r="BV141" s="35">
        <v>0</v>
      </c>
      <c r="BW141" s="35">
        <v>0</v>
      </c>
      <c r="BX141" s="35">
        <v>0</v>
      </c>
      <c r="BY141" s="35">
        <v>0</v>
      </c>
      <c r="BZ141" s="35">
        <v>0</v>
      </c>
      <c r="CA141" s="35">
        <v>0</v>
      </c>
      <c r="CB141" s="36">
        <v>0</v>
      </c>
    </row>
    <row r="142" spans="1:80" ht="14.1" customHeight="1" x14ac:dyDescent="0.25">
      <c r="A142" s="26">
        <f t="shared" ref="A142:A205" si="18">A141+1</f>
        <v>129</v>
      </c>
      <c r="B142" s="44" t="s">
        <v>219</v>
      </c>
      <c r="C142" s="38">
        <v>14148</v>
      </c>
      <c r="D142" s="45" t="s">
        <v>140</v>
      </c>
      <c r="E142" s="30">
        <f t="shared" ref="E142:E205" si="19">MAX(O142:AM142)</f>
        <v>497</v>
      </c>
      <c r="F142" s="30" t="e">
        <f>VLOOKUP(E142,Tab!$A$2:$B$255,2,TRUE)</f>
        <v>#N/A</v>
      </c>
      <c r="G142" s="31">
        <f t="shared" ref="G142:G205" si="20">LARGE(O142:CB142,1)</f>
        <v>528</v>
      </c>
      <c r="H142" s="31">
        <f t="shared" ref="H142:H205" si="21">LARGE(O142:CB142,2)</f>
        <v>497</v>
      </c>
      <c r="I142" s="31">
        <f t="shared" ref="I142:I205" si="22">LARGE(O142:CB142,3)</f>
        <v>0</v>
      </c>
      <c r="J142" s="31">
        <f t="shared" ref="J142:J205" si="23">LARGE(O142:CB142,4)</f>
        <v>0</v>
      </c>
      <c r="K142" s="31">
        <f t="shared" ref="K142:K205" si="24">LARGE(O142:CB142,5)</f>
        <v>0</v>
      </c>
      <c r="L142" s="32">
        <f t="shared" ref="L142:L205" si="25">SUM(G142:K142)</f>
        <v>1025</v>
      </c>
      <c r="M142" s="33">
        <f t="shared" ref="M142:M205" si="26">L142/5</f>
        <v>205</v>
      </c>
      <c r="N142" s="34"/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497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>
        <v>0</v>
      </c>
      <c r="AP142" s="35">
        <v>0</v>
      </c>
      <c r="AQ142" s="35">
        <v>0</v>
      </c>
      <c r="AR142" s="35">
        <v>0</v>
      </c>
      <c r="AS142" s="35">
        <v>0</v>
      </c>
      <c r="AT142" s="35">
        <v>0</v>
      </c>
      <c r="AU142" s="35">
        <v>0</v>
      </c>
      <c r="AV142" s="35">
        <v>0</v>
      </c>
      <c r="AW142" s="35">
        <v>0</v>
      </c>
      <c r="AX142" s="35">
        <v>0</v>
      </c>
      <c r="AY142" s="35">
        <v>0</v>
      </c>
      <c r="AZ142" s="35">
        <v>0</v>
      </c>
      <c r="BA142" s="35">
        <v>0</v>
      </c>
      <c r="BB142" s="35">
        <v>0</v>
      </c>
      <c r="BC142" s="35">
        <v>0</v>
      </c>
      <c r="BD142" s="35">
        <v>0</v>
      </c>
      <c r="BE142" s="35">
        <v>0</v>
      </c>
      <c r="BF142" s="35">
        <v>0</v>
      </c>
      <c r="BG142" s="35">
        <v>0</v>
      </c>
      <c r="BH142" s="35">
        <v>0</v>
      </c>
      <c r="BI142" s="147">
        <v>0</v>
      </c>
      <c r="BJ142" s="144">
        <v>0</v>
      </c>
      <c r="BK142" s="35">
        <v>0</v>
      </c>
      <c r="BL142" s="35">
        <v>0</v>
      </c>
      <c r="BM142" s="35">
        <v>0</v>
      </c>
      <c r="BN142" s="35">
        <v>0</v>
      </c>
      <c r="BO142" s="35">
        <v>0</v>
      </c>
      <c r="BP142" s="35">
        <v>0</v>
      </c>
      <c r="BQ142" s="35">
        <v>0</v>
      </c>
      <c r="BR142" s="35">
        <v>0</v>
      </c>
      <c r="BS142" s="35">
        <v>0</v>
      </c>
      <c r="BT142" s="35">
        <v>0</v>
      </c>
      <c r="BU142" s="35">
        <v>0</v>
      </c>
      <c r="BV142" s="35">
        <v>528</v>
      </c>
      <c r="BW142" s="35">
        <v>0</v>
      </c>
      <c r="BX142" s="35">
        <v>0</v>
      </c>
      <c r="BY142" s="35">
        <v>0</v>
      </c>
      <c r="BZ142" s="35">
        <v>0</v>
      </c>
      <c r="CA142" s="35">
        <v>0</v>
      </c>
      <c r="CB142" s="36">
        <v>0</v>
      </c>
    </row>
    <row r="143" spans="1:80" ht="14.1" customHeight="1" x14ac:dyDescent="0.25">
      <c r="A143" s="26">
        <f t="shared" si="18"/>
        <v>130</v>
      </c>
      <c r="B143" s="37" t="s">
        <v>152</v>
      </c>
      <c r="C143" s="38">
        <v>10327</v>
      </c>
      <c r="D143" s="39" t="s">
        <v>30</v>
      </c>
      <c r="E143" s="30">
        <f t="shared" si="19"/>
        <v>0</v>
      </c>
      <c r="F143" s="30" t="e">
        <f>VLOOKUP(E143,Tab!$A$2:$B$255,2,TRUE)</f>
        <v>#N/A</v>
      </c>
      <c r="G143" s="31">
        <f t="shared" si="20"/>
        <v>521</v>
      </c>
      <c r="H143" s="31">
        <f t="shared" si="21"/>
        <v>503</v>
      </c>
      <c r="I143" s="31">
        <f t="shared" si="22"/>
        <v>0</v>
      </c>
      <c r="J143" s="31">
        <f t="shared" si="23"/>
        <v>0</v>
      </c>
      <c r="K143" s="31">
        <f t="shared" si="24"/>
        <v>0</v>
      </c>
      <c r="L143" s="32">
        <f t="shared" si="25"/>
        <v>1024</v>
      </c>
      <c r="M143" s="33">
        <f t="shared" si="26"/>
        <v>204.8</v>
      </c>
      <c r="N143" s="34"/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>
        <v>0</v>
      </c>
      <c r="AP143" s="35">
        <v>0</v>
      </c>
      <c r="AQ143" s="35">
        <v>0</v>
      </c>
      <c r="AR143" s="35">
        <v>0</v>
      </c>
      <c r="AS143" s="35">
        <v>0</v>
      </c>
      <c r="AT143" s="35">
        <v>0</v>
      </c>
      <c r="AU143" s="35">
        <v>0</v>
      </c>
      <c r="AV143" s="35">
        <v>0</v>
      </c>
      <c r="AW143" s="35">
        <v>0</v>
      </c>
      <c r="AX143" s="35">
        <v>0</v>
      </c>
      <c r="AY143" s="35">
        <v>0</v>
      </c>
      <c r="AZ143" s="35">
        <v>0</v>
      </c>
      <c r="BA143" s="35">
        <v>0</v>
      </c>
      <c r="BB143" s="35">
        <v>0</v>
      </c>
      <c r="BC143" s="35">
        <v>0</v>
      </c>
      <c r="BD143" s="35">
        <v>0</v>
      </c>
      <c r="BE143" s="35">
        <v>0</v>
      </c>
      <c r="BF143" s="35">
        <v>0</v>
      </c>
      <c r="BG143" s="35">
        <v>0</v>
      </c>
      <c r="BH143" s="35">
        <v>0</v>
      </c>
      <c r="BI143" s="147">
        <v>503</v>
      </c>
      <c r="BJ143" s="144">
        <v>521</v>
      </c>
      <c r="BK143" s="35">
        <v>0</v>
      </c>
      <c r="BL143" s="35">
        <v>0</v>
      </c>
      <c r="BM143" s="35">
        <v>0</v>
      </c>
      <c r="BN143" s="35">
        <v>0</v>
      </c>
      <c r="BO143" s="35">
        <v>0</v>
      </c>
      <c r="BP143" s="35">
        <v>0</v>
      </c>
      <c r="BQ143" s="35">
        <v>0</v>
      </c>
      <c r="BR143" s="35">
        <v>0</v>
      </c>
      <c r="BS143" s="35">
        <v>0</v>
      </c>
      <c r="BT143" s="35">
        <v>0</v>
      </c>
      <c r="BU143" s="35">
        <v>0</v>
      </c>
      <c r="BV143" s="35">
        <v>0</v>
      </c>
      <c r="BW143" s="35">
        <v>0</v>
      </c>
      <c r="BX143" s="35">
        <v>0</v>
      </c>
      <c r="BY143" s="35">
        <v>0</v>
      </c>
      <c r="BZ143" s="35">
        <v>0</v>
      </c>
      <c r="CA143" s="35">
        <v>0</v>
      </c>
      <c r="CB143" s="36">
        <v>0</v>
      </c>
    </row>
    <row r="144" spans="1:80" ht="14.1" customHeight="1" x14ac:dyDescent="0.25">
      <c r="A144" s="26">
        <f t="shared" si="18"/>
        <v>131</v>
      </c>
      <c r="B144" s="46" t="s">
        <v>600</v>
      </c>
      <c r="C144" s="38">
        <v>14490</v>
      </c>
      <c r="D144" s="43" t="s">
        <v>50</v>
      </c>
      <c r="E144" s="30">
        <f t="shared" si="19"/>
        <v>516</v>
      </c>
      <c r="F144" s="30" t="str">
        <f>VLOOKUP(E144,Tab!$A$2:$B$255,2,TRUE)</f>
        <v>Não</v>
      </c>
      <c r="G144" s="31">
        <f t="shared" si="20"/>
        <v>516</v>
      </c>
      <c r="H144" s="31">
        <f t="shared" si="21"/>
        <v>503</v>
      </c>
      <c r="I144" s="31">
        <f t="shared" si="22"/>
        <v>0</v>
      </c>
      <c r="J144" s="31">
        <f t="shared" si="23"/>
        <v>0</v>
      </c>
      <c r="K144" s="31">
        <f t="shared" si="24"/>
        <v>0</v>
      </c>
      <c r="L144" s="32">
        <f t="shared" si="25"/>
        <v>1019</v>
      </c>
      <c r="M144" s="33">
        <f t="shared" si="26"/>
        <v>203.8</v>
      </c>
      <c r="N144" s="34"/>
      <c r="O144" s="35">
        <v>0</v>
      </c>
      <c r="P144" s="35">
        <v>0</v>
      </c>
      <c r="Q144" s="35">
        <v>503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516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>
        <v>0</v>
      </c>
      <c r="AP144" s="35">
        <v>0</v>
      </c>
      <c r="AQ144" s="35">
        <v>0</v>
      </c>
      <c r="AR144" s="35">
        <v>0</v>
      </c>
      <c r="AS144" s="35">
        <v>0</v>
      </c>
      <c r="AT144" s="35">
        <v>0</v>
      </c>
      <c r="AU144" s="35">
        <v>0</v>
      </c>
      <c r="AV144" s="35">
        <v>0</v>
      </c>
      <c r="AW144" s="35">
        <v>0</v>
      </c>
      <c r="AX144" s="35">
        <v>0</v>
      </c>
      <c r="AY144" s="35">
        <v>0</v>
      </c>
      <c r="AZ144" s="35">
        <v>0</v>
      </c>
      <c r="BA144" s="35">
        <v>0</v>
      </c>
      <c r="BB144" s="35">
        <v>0</v>
      </c>
      <c r="BC144" s="35">
        <v>0</v>
      </c>
      <c r="BD144" s="35">
        <v>0</v>
      </c>
      <c r="BE144" s="35">
        <v>0</v>
      </c>
      <c r="BF144" s="35">
        <v>0</v>
      </c>
      <c r="BG144" s="35">
        <v>0</v>
      </c>
      <c r="BH144" s="35">
        <v>0</v>
      </c>
      <c r="BI144" s="147">
        <v>0</v>
      </c>
      <c r="BJ144" s="144">
        <v>0</v>
      </c>
      <c r="BK144" s="35">
        <v>0</v>
      </c>
      <c r="BL144" s="35">
        <v>0</v>
      </c>
      <c r="BM144" s="35">
        <v>0</v>
      </c>
      <c r="BN144" s="35">
        <v>0</v>
      </c>
      <c r="BO144" s="35">
        <v>0</v>
      </c>
      <c r="BP144" s="35">
        <v>0</v>
      </c>
      <c r="BQ144" s="35">
        <v>0</v>
      </c>
      <c r="BR144" s="35">
        <v>0</v>
      </c>
      <c r="BS144" s="35">
        <v>0</v>
      </c>
      <c r="BT144" s="35">
        <v>0</v>
      </c>
      <c r="BU144" s="35">
        <v>0</v>
      </c>
      <c r="BV144" s="35">
        <v>0</v>
      </c>
      <c r="BW144" s="35">
        <v>0</v>
      </c>
      <c r="BX144" s="35">
        <v>0</v>
      </c>
      <c r="BY144" s="35">
        <v>0</v>
      </c>
      <c r="BZ144" s="35">
        <v>0</v>
      </c>
      <c r="CA144" s="35">
        <v>0</v>
      </c>
      <c r="CB144" s="36">
        <v>0</v>
      </c>
    </row>
    <row r="145" spans="1:80" ht="14.1" customHeight="1" x14ac:dyDescent="0.25">
      <c r="A145" s="26">
        <f t="shared" si="18"/>
        <v>132</v>
      </c>
      <c r="B145" s="48" t="s">
        <v>184</v>
      </c>
      <c r="C145" s="38">
        <v>13926</v>
      </c>
      <c r="D145" s="49" t="s">
        <v>185</v>
      </c>
      <c r="E145" s="30">
        <f t="shared" si="19"/>
        <v>0</v>
      </c>
      <c r="F145" s="30" t="e">
        <f>VLOOKUP(E145,Tab!$A$2:$B$255,2,TRUE)</f>
        <v>#N/A</v>
      </c>
      <c r="G145" s="31">
        <f t="shared" si="20"/>
        <v>520</v>
      </c>
      <c r="H145" s="31">
        <f t="shared" si="21"/>
        <v>499</v>
      </c>
      <c r="I145" s="31">
        <f t="shared" si="22"/>
        <v>0</v>
      </c>
      <c r="J145" s="31">
        <f t="shared" si="23"/>
        <v>0</v>
      </c>
      <c r="K145" s="31">
        <f t="shared" si="24"/>
        <v>0</v>
      </c>
      <c r="L145" s="32">
        <f t="shared" si="25"/>
        <v>1019</v>
      </c>
      <c r="M145" s="33">
        <f t="shared" si="26"/>
        <v>203.8</v>
      </c>
      <c r="N145" s="34"/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0</v>
      </c>
      <c r="AO145" s="35">
        <v>0</v>
      </c>
      <c r="AP145" s="35">
        <v>0</v>
      </c>
      <c r="AQ145" s="35">
        <v>0</v>
      </c>
      <c r="AR145" s="35">
        <v>0</v>
      </c>
      <c r="AS145" s="35">
        <v>0</v>
      </c>
      <c r="AT145" s="35">
        <v>0</v>
      </c>
      <c r="AU145" s="35">
        <v>499</v>
      </c>
      <c r="AV145" s="35">
        <v>0</v>
      </c>
      <c r="AW145" s="35">
        <v>0</v>
      </c>
      <c r="AX145" s="35">
        <v>0</v>
      </c>
      <c r="AY145" s="35">
        <v>0</v>
      </c>
      <c r="AZ145" s="35">
        <v>0</v>
      </c>
      <c r="BA145" s="35">
        <v>0</v>
      </c>
      <c r="BB145" s="35">
        <v>0</v>
      </c>
      <c r="BC145" s="35">
        <v>0</v>
      </c>
      <c r="BD145" s="35">
        <v>0</v>
      </c>
      <c r="BE145" s="35">
        <v>0</v>
      </c>
      <c r="BF145" s="35">
        <v>0</v>
      </c>
      <c r="BG145" s="35">
        <v>0</v>
      </c>
      <c r="BH145" s="35">
        <v>0</v>
      </c>
      <c r="BI145" s="147">
        <v>0</v>
      </c>
      <c r="BJ145" s="144">
        <v>0</v>
      </c>
      <c r="BK145" s="35">
        <v>0</v>
      </c>
      <c r="BL145" s="35">
        <v>0</v>
      </c>
      <c r="BM145" s="35">
        <v>520</v>
      </c>
      <c r="BN145" s="35">
        <v>0</v>
      </c>
      <c r="BO145" s="35">
        <v>0</v>
      </c>
      <c r="BP145" s="35">
        <v>0</v>
      </c>
      <c r="BQ145" s="35">
        <v>0</v>
      </c>
      <c r="BR145" s="35">
        <v>0</v>
      </c>
      <c r="BS145" s="35">
        <v>0</v>
      </c>
      <c r="BT145" s="35">
        <v>0</v>
      </c>
      <c r="BU145" s="35">
        <v>0</v>
      </c>
      <c r="BV145" s="35">
        <v>0</v>
      </c>
      <c r="BW145" s="35">
        <v>0</v>
      </c>
      <c r="BX145" s="35">
        <v>0</v>
      </c>
      <c r="BY145" s="35">
        <v>0</v>
      </c>
      <c r="BZ145" s="35">
        <v>0</v>
      </c>
      <c r="CA145" s="35">
        <v>0</v>
      </c>
      <c r="CB145" s="36">
        <v>0</v>
      </c>
    </row>
    <row r="146" spans="1:80" ht="14.1" customHeight="1" x14ac:dyDescent="0.25">
      <c r="A146" s="26">
        <f t="shared" si="18"/>
        <v>133</v>
      </c>
      <c r="B146" s="37" t="s">
        <v>118</v>
      </c>
      <c r="C146" s="38">
        <v>10535</v>
      </c>
      <c r="D146" s="39" t="s">
        <v>33</v>
      </c>
      <c r="E146" s="30">
        <f t="shared" si="19"/>
        <v>0</v>
      </c>
      <c r="F146" s="30" t="e">
        <f>VLOOKUP(E146,Tab!$A$2:$B$255,2,TRUE)</f>
        <v>#N/A</v>
      </c>
      <c r="G146" s="31">
        <f t="shared" si="20"/>
        <v>508</v>
      </c>
      <c r="H146" s="31">
        <f t="shared" si="21"/>
        <v>507</v>
      </c>
      <c r="I146" s="31">
        <f t="shared" si="22"/>
        <v>0</v>
      </c>
      <c r="J146" s="31">
        <f t="shared" si="23"/>
        <v>0</v>
      </c>
      <c r="K146" s="31">
        <f t="shared" si="24"/>
        <v>0</v>
      </c>
      <c r="L146" s="32">
        <f t="shared" si="25"/>
        <v>1015</v>
      </c>
      <c r="M146" s="33">
        <f t="shared" si="26"/>
        <v>203</v>
      </c>
      <c r="N146" s="34"/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  <c r="AC146" s="35">
        <v>0</v>
      </c>
      <c r="AD146" s="35">
        <v>0</v>
      </c>
      <c r="AE146" s="35">
        <v>0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0</v>
      </c>
      <c r="AO146" s="35">
        <v>0</v>
      </c>
      <c r="AP146" s="35">
        <v>0</v>
      </c>
      <c r="AQ146" s="35">
        <v>0</v>
      </c>
      <c r="AR146" s="35">
        <v>0</v>
      </c>
      <c r="AS146" s="35">
        <v>0</v>
      </c>
      <c r="AT146" s="35">
        <v>0</v>
      </c>
      <c r="AU146" s="35">
        <v>0</v>
      </c>
      <c r="AV146" s="35">
        <v>0</v>
      </c>
      <c r="AW146" s="35">
        <v>0</v>
      </c>
      <c r="AX146" s="35">
        <v>0</v>
      </c>
      <c r="AY146" s="35">
        <v>0</v>
      </c>
      <c r="AZ146" s="35">
        <v>0</v>
      </c>
      <c r="BA146" s="35">
        <v>0</v>
      </c>
      <c r="BB146" s="35">
        <v>0</v>
      </c>
      <c r="BC146" s="35">
        <v>0</v>
      </c>
      <c r="BD146" s="35">
        <v>0</v>
      </c>
      <c r="BE146" s="35">
        <v>0</v>
      </c>
      <c r="BF146" s="35">
        <v>0</v>
      </c>
      <c r="BG146" s="35">
        <v>0</v>
      </c>
      <c r="BH146" s="35">
        <v>0</v>
      </c>
      <c r="BI146" s="147">
        <v>0</v>
      </c>
      <c r="BJ146" s="144">
        <v>0</v>
      </c>
      <c r="BK146" s="35">
        <v>0</v>
      </c>
      <c r="BL146" s="35">
        <v>0</v>
      </c>
      <c r="BM146" s="35">
        <v>508</v>
      </c>
      <c r="BN146" s="35">
        <v>0</v>
      </c>
      <c r="BO146" s="35">
        <v>0</v>
      </c>
      <c r="BP146" s="35">
        <v>0</v>
      </c>
      <c r="BQ146" s="35">
        <v>0</v>
      </c>
      <c r="BR146" s="35">
        <v>0</v>
      </c>
      <c r="BS146" s="35">
        <v>0</v>
      </c>
      <c r="BT146" s="35">
        <v>507</v>
      </c>
      <c r="BU146" s="35">
        <v>0</v>
      </c>
      <c r="BV146" s="35">
        <v>0</v>
      </c>
      <c r="BW146" s="35">
        <v>0</v>
      </c>
      <c r="BX146" s="35">
        <v>0</v>
      </c>
      <c r="BY146" s="35">
        <v>0</v>
      </c>
      <c r="BZ146" s="35">
        <v>0</v>
      </c>
      <c r="CA146" s="35">
        <v>0</v>
      </c>
      <c r="CB146" s="36">
        <v>0</v>
      </c>
    </row>
    <row r="147" spans="1:80" ht="14.1" customHeight="1" x14ac:dyDescent="0.25">
      <c r="A147" s="26">
        <f t="shared" si="18"/>
        <v>134</v>
      </c>
      <c r="B147" s="48" t="s">
        <v>155</v>
      </c>
      <c r="C147" s="38">
        <v>2121</v>
      </c>
      <c r="D147" s="49" t="s">
        <v>56</v>
      </c>
      <c r="E147" s="30">
        <f t="shared" si="19"/>
        <v>0</v>
      </c>
      <c r="F147" s="30" t="e">
        <f>VLOOKUP(E147,Tab!$A$2:$B$255,2,TRUE)</f>
        <v>#N/A</v>
      </c>
      <c r="G147" s="31">
        <f t="shared" si="20"/>
        <v>509</v>
      </c>
      <c r="H147" s="31">
        <f t="shared" si="21"/>
        <v>505</v>
      </c>
      <c r="I147" s="31">
        <f t="shared" si="22"/>
        <v>0</v>
      </c>
      <c r="J147" s="31">
        <f t="shared" si="23"/>
        <v>0</v>
      </c>
      <c r="K147" s="31">
        <f t="shared" si="24"/>
        <v>0</v>
      </c>
      <c r="L147" s="32">
        <f t="shared" si="25"/>
        <v>1014</v>
      </c>
      <c r="M147" s="33">
        <f t="shared" si="26"/>
        <v>202.8</v>
      </c>
      <c r="N147" s="34"/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0</v>
      </c>
      <c r="AC147" s="35">
        <v>0</v>
      </c>
      <c r="AD147" s="35">
        <v>0</v>
      </c>
      <c r="AE147" s="35">
        <v>0</v>
      </c>
      <c r="AF147" s="35">
        <v>0</v>
      </c>
      <c r="AG147" s="35">
        <v>0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0</v>
      </c>
      <c r="AO147" s="35">
        <v>0</v>
      </c>
      <c r="AP147" s="35">
        <v>0</v>
      </c>
      <c r="AQ147" s="35">
        <v>0</v>
      </c>
      <c r="AR147" s="35">
        <v>0</v>
      </c>
      <c r="AS147" s="35">
        <v>0</v>
      </c>
      <c r="AT147" s="35">
        <v>509</v>
      </c>
      <c r="AU147" s="35">
        <v>0</v>
      </c>
      <c r="AV147" s="35">
        <v>0</v>
      </c>
      <c r="AW147" s="35">
        <v>0</v>
      </c>
      <c r="AX147" s="35">
        <v>0</v>
      </c>
      <c r="AY147" s="35">
        <v>0</v>
      </c>
      <c r="AZ147" s="35">
        <v>0</v>
      </c>
      <c r="BA147" s="35">
        <v>0</v>
      </c>
      <c r="BB147" s="35">
        <v>505</v>
      </c>
      <c r="BC147" s="35">
        <v>0</v>
      </c>
      <c r="BD147" s="35">
        <v>0</v>
      </c>
      <c r="BE147" s="35">
        <v>0</v>
      </c>
      <c r="BF147" s="35">
        <v>0</v>
      </c>
      <c r="BG147" s="35">
        <v>0</v>
      </c>
      <c r="BH147" s="35">
        <v>0</v>
      </c>
      <c r="BI147" s="147">
        <v>0</v>
      </c>
      <c r="BJ147" s="144">
        <v>0</v>
      </c>
      <c r="BK147" s="35">
        <v>0</v>
      </c>
      <c r="BL147" s="35">
        <v>0</v>
      </c>
      <c r="BM147" s="35">
        <v>0</v>
      </c>
      <c r="BN147" s="35">
        <v>0</v>
      </c>
      <c r="BO147" s="35">
        <v>0</v>
      </c>
      <c r="BP147" s="35">
        <v>0</v>
      </c>
      <c r="BQ147" s="35">
        <v>0</v>
      </c>
      <c r="BR147" s="35">
        <v>0</v>
      </c>
      <c r="BS147" s="35">
        <v>0</v>
      </c>
      <c r="BT147" s="35">
        <v>0</v>
      </c>
      <c r="BU147" s="35">
        <v>0</v>
      </c>
      <c r="BV147" s="35">
        <v>0</v>
      </c>
      <c r="BW147" s="35">
        <v>0</v>
      </c>
      <c r="BX147" s="35">
        <v>0</v>
      </c>
      <c r="BY147" s="35">
        <v>0</v>
      </c>
      <c r="BZ147" s="35">
        <v>0</v>
      </c>
      <c r="CA147" s="35">
        <v>0</v>
      </c>
      <c r="CB147" s="36">
        <v>0</v>
      </c>
    </row>
    <row r="148" spans="1:80" ht="14.1" customHeight="1" x14ac:dyDescent="0.25">
      <c r="A148" s="26">
        <f t="shared" si="18"/>
        <v>135</v>
      </c>
      <c r="B148" s="44" t="s">
        <v>451</v>
      </c>
      <c r="C148" s="38">
        <v>11763</v>
      </c>
      <c r="D148" s="45" t="s">
        <v>112</v>
      </c>
      <c r="E148" s="30">
        <f t="shared" si="19"/>
        <v>0</v>
      </c>
      <c r="F148" s="30" t="e">
        <f>VLOOKUP(E148,Tab!$A$2:$B$255,2,TRUE)</f>
        <v>#N/A</v>
      </c>
      <c r="G148" s="31">
        <f t="shared" si="20"/>
        <v>513</v>
      </c>
      <c r="H148" s="31">
        <f t="shared" si="21"/>
        <v>501</v>
      </c>
      <c r="I148" s="31">
        <f t="shared" si="22"/>
        <v>0</v>
      </c>
      <c r="J148" s="31">
        <f t="shared" si="23"/>
        <v>0</v>
      </c>
      <c r="K148" s="31">
        <f t="shared" si="24"/>
        <v>0</v>
      </c>
      <c r="L148" s="32">
        <f t="shared" si="25"/>
        <v>1014</v>
      </c>
      <c r="M148" s="33">
        <f t="shared" si="26"/>
        <v>202.8</v>
      </c>
      <c r="N148" s="34"/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>
        <v>0</v>
      </c>
      <c r="AP148" s="35">
        <v>0</v>
      </c>
      <c r="AQ148" s="35">
        <v>0</v>
      </c>
      <c r="AR148" s="35">
        <v>0</v>
      </c>
      <c r="AS148" s="35">
        <v>0</v>
      </c>
      <c r="AT148" s="35">
        <v>0</v>
      </c>
      <c r="AU148" s="35">
        <v>0</v>
      </c>
      <c r="AV148" s="35">
        <v>0</v>
      </c>
      <c r="AW148" s="35">
        <v>0</v>
      </c>
      <c r="AX148" s="35">
        <v>0</v>
      </c>
      <c r="AY148" s="35">
        <v>0</v>
      </c>
      <c r="AZ148" s="35">
        <v>0</v>
      </c>
      <c r="BA148" s="35">
        <v>0</v>
      </c>
      <c r="BB148" s="35">
        <v>0</v>
      </c>
      <c r="BC148" s="35">
        <v>0</v>
      </c>
      <c r="BD148" s="35">
        <v>0</v>
      </c>
      <c r="BE148" s="35">
        <v>0</v>
      </c>
      <c r="BF148" s="35">
        <v>0</v>
      </c>
      <c r="BG148" s="35">
        <v>0</v>
      </c>
      <c r="BH148" s="35">
        <v>0</v>
      </c>
      <c r="BI148" s="147">
        <v>0</v>
      </c>
      <c r="BJ148" s="144">
        <v>0</v>
      </c>
      <c r="BK148" s="35">
        <v>0</v>
      </c>
      <c r="BL148" s="35">
        <v>513</v>
      </c>
      <c r="BM148" s="35">
        <v>0</v>
      </c>
      <c r="BN148" s="35">
        <v>0</v>
      </c>
      <c r="BO148" s="35">
        <v>0</v>
      </c>
      <c r="BP148" s="35">
        <v>0</v>
      </c>
      <c r="BQ148" s="35">
        <v>0</v>
      </c>
      <c r="BR148" s="35">
        <v>0</v>
      </c>
      <c r="BS148" s="35">
        <v>501</v>
      </c>
      <c r="BT148" s="35">
        <v>0</v>
      </c>
      <c r="BU148" s="35">
        <v>0</v>
      </c>
      <c r="BV148" s="35">
        <v>0</v>
      </c>
      <c r="BW148" s="35">
        <v>0</v>
      </c>
      <c r="BX148" s="35">
        <v>0</v>
      </c>
      <c r="BY148" s="35">
        <v>0</v>
      </c>
      <c r="BZ148" s="35">
        <v>0</v>
      </c>
      <c r="CA148" s="35">
        <v>0</v>
      </c>
      <c r="CB148" s="36">
        <v>0</v>
      </c>
    </row>
    <row r="149" spans="1:80" ht="14.1" customHeight="1" x14ac:dyDescent="0.25">
      <c r="A149" s="26">
        <f t="shared" si="18"/>
        <v>136</v>
      </c>
      <c r="B149" s="46" t="s">
        <v>627</v>
      </c>
      <c r="C149" s="38">
        <v>14499</v>
      </c>
      <c r="D149" s="43" t="s">
        <v>193</v>
      </c>
      <c r="E149" s="30">
        <f t="shared" si="19"/>
        <v>514</v>
      </c>
      <c r="F149" s="30" t="str">
        <f>VLOOKUP(E149,Tab!$A$2:$B$255,2,TRUE)</f>
        <v>Não</v>
      </c>
      <c r="G149" s="31">
        <f t="shared" si="20"/>
        <v>514</v>
      </c>
      <c r="H149" s="31">
        <f t="shared" si="21"/>
        <v>498</v>
      </c>
      <c r="I149" s="31">
        <f t="shared" si="22"/>
        <v>0</v>
      </c>
      <c r="J149" s="31">
        <f t="shared" si="23"/>
        <v>0</v>
      </c>
      <c r="K149" s="31">
        <f t="shared" si="24"/>
        <v>0</v>
      </c>
      <c r="L149" s="32">
        <f t="shared" si="25"/>
        <v>1012</v>
      </c>
      <c r="M149" s="33">
        <f t="shared" si="26"/>
        <v>202.4</v>
      </c>
      <c r="N149" s="34"/>
      <c r="O149" s="35">
        <v>0</v>
      </c>
      <c r="P149" s="35">
        <v>0</v>
      </c>
      <c r="Q149" s="35">
        <v>0</v>
      </c>
      <c r="R149" s="35">
        <v>498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35">
        <v>514</v>
      </c>
      <c r="AD149" s="35">
        <v>0</v>
      </c>
      <c r="AE149" s="35">
        <v>0</v>
      </c>
      <c r="AF149" s="35">
        <v>0</v>
      </c>
      <c r="AG149" s="35">
        <v>0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0</v>
      </c>
      <c r="AO149" s="35">
        <v>0</v>
      </c>
      <c r="AP149" s="35">
        <v>0</v>
      </c>
      <c r="AQ149" s="35">
        <v>0</v>
      </c>
      <c r="AR149" s="35">
        <v>0</v>
      </c>
      <c r="AS149" s="35">
        <v>0</v>
      </c>
      <c r="AT149" s="35">
        <v>0</v>
      </c>
      <c r="AU149" s="35">
        <v>0</v>
      </c>
      <c r="AV149" s="35">
        <v>0</v>
      </c>
      <c r="AW149" s="35">
        <v>0</v>
      </c>
      <c r="AX149" s="35">
        <v>0</v>
      </c>
      <c r="AY149" s="35">
        <v>0</v>
      </c>
      <c r="AZ149" s="35">
        <v>0</v>
      </c>
      <c r="BA149" s="35">
        <v>0</v>
      </c>
      <c r="BB149" s="35">
        <v>0</v>
      </c>
      <c r="BC149" s="35">
        <v>0</v>
      </c>
      <c r="BD149" s="35">
        <v>0</v>
      </c>
      <c r="BE149" s="35">
        <v>0</v>
      </c>
      <c r="BF149" s="35">
        <v>0</v>
      </c>
      <c r="BG149" s="35">
        <v>0</v>
      </c>
      <c r="BH149" s="35">
        <v>0</v>
      </c>
      <c r="BI149" s="147">
        <v>0</v>
      </c>
      <c r="BJ149" s="144">
        <v>0</v>
      </c>
      <c r="BK149" s="35">
        <v>0</v>
      </c>
      <c r="BL149" s="35">
        <v>0</v>
      </c>
      <c r="BM149" s="35">
        <v>0</v>
      </c>
      <c r="BN149" s="35">
        <v>0</v>
      </c>
      <c r="BO149" s="35">
        <v>0</v>
      </c>
      <c r="BP149" s="35">
        <v>0</v>
      </c>
      <c r="BQ149" s="35">
        <v>0</v>
      </c>
      <c r="BR149" s="35">
        <v>0</v>
      </c>
      <c r="BS149" s="35">
        <v>0</v>
      </c>
      <c r="BT149" s="35">
        <v>0</v>
      </c>
      <c r="BU149" s="35">
        <v>0</v>
      </c>
      <c r="BV149" s="35">
        <v>0</v>
      </c>
      <c r="BW149" s="35">
        <v>0</v>
      </c>
      <c r="BX149" s="35">
        <v>0</v>
      </c>
      <c r="BY149" s="35">
        <v>0</v>
      </c>
      <c r="BZ149" s="35">
        <v>0</v>
      </c>
      <c r="CA149" s="35">
        <v>0</v>
      </c>
      <c r="CB149" s="36">
        <v>0</v>
      </c>
    </row>
    <row r="150" spans="1:80" ht="14.1" customHeight="1" x14ac:dyDescent="0.25">
      <c r="A150" s="26">
        <f t="shared" si="18"/>
        <v>137</v>
      </c>
      <c r="B150" s="37" t="s">
        <v>189</v>
      </c>
      <c r="C150" s="38">
        <v>11158</v>
      </c>
      <c r="D150" s="39" t="s">
        <v>54</v>
      </c>
      <c r="E150" s="30">
        <f t="shared" si="19"/>
        <v>0</v>
      </c>
      <c r="F150" s="30" t="e">
        <f>VLOOKUP(E150,Tab!$A$2:$B$255,2,TRUE)</f>
        <v>#N/A</v>
      </c>
      <c r="G150" s="31">
        <f t="shared" si="20"/>
        <v>505</v>
      </c>
      <c r="H150" s="31">
        <f t="shared" si="21"/>
        <v>503</v>
      </c>
      <c r="I150" s="31">
        <f t="shared" si="22"/>
        <v>0</v>
      </c>
      <c r="J150" s="31">
        <f t="shared" si="23"/>
        <v>0</v>
      </c>
      <c r="K150" s="31">
        <f t="shared" si="24"/>
        <v>0</v>
      </c>
      <c r="L150" s="32">
        <f t="shared" si="25"/>
        <v>1008</v>
      </c>
      <c r="M150" s="33">
        <f t="shared" si="26"/>
        <v>201.6</v>
      </c>
      <c r="N150" s="34"/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0</v>
      </c>
      <c r="AO150" s="35">
        <v>0</v>
      </c>
      <c r="AP150" s="35">
        <v>0</v>
      </c>
      <c r="AQ150" s="35">
        <v>0</v>
      </c>
      <c r="AR150" s="35">
        <v>0</v>
      </c>
      <c r="AS150" s="35">
        <v>0</v>
      </c>
      <c r="AT150" s="35">
        <v>0</v>
      </c>
      <c r="AU150" s="35">
        <v>0</v>
      </c>
      <c r="AV150" s="35">
        <v>0</v>
      </c>
      <c r="AW150" s="35">
        <v>0</v>
      </c>
      <c r="AX150" s="35">
        <v>0</v>
      </c>
      <c r="AY150" s="35">
        <v>0</v>
      </c>
      <c r="AZ150" s="35">
        <v>0</v>
      </c>
      <c r="BA150" s="35">
        <v>0</v>
      </c>
      <c r="BB150" s="35">
        <v>0</v>
      </c>
      <c r="BC150" s="35">
        <v>0</v>
      </c>
      <c r="BD150" s="35">
        <v>0</v>
      </c>
      <c r="BE150" s="35">
        <v>0</v>
      </c>
      <c r="BF150" s="35">
        <v>0</v>
      </c>
      <c r="BG150" s="35">
        <v>0</v>
      </c>
      <c r="BH150" s="35">
        <v>0</v>
      </c>
      <c r="BI150" s="147">
        <v>0</v>
      </c>
      <c r="BJ150" s="144">
        <v>0</v>
      </c>
      <c r="BK150" s="35">
        <v>0</v>
      </c>
      <c r="BL150" s="35">
        <v>0</v>
      </c>
      <c r="BM150" s="35">
        <v>505</v>
      </c>
      <c r="BN150" s="35">
        <v>0</v>
      </c>
      <c r="BO150" s="35">
        <v>0</v>
      </c>
      <c r="BP150" s="35">
        <v>0</v>
      </c>
      <c r="BQ150" s="35">
        <v>0</v>
      </c>
      <c r="BR150" s="35">
        <v>0</v>
      </c>
      <c r="BS150" s="35">
        <v>0</v>
      </c>
      <c r="BT150" s="35">
        <v>503</v>
      </c>
      <c r="BU150" s="35">
        <v>0</v>
      </c>
      <c r="BV150" s="35">
        <v>0</v>
      </c>
      <c r="BW150" s="35">
        <v>0</v>
      </c>
      <c r="BX150" s="35">
        <v>0</v>
      </c>
      <c r="BY150" s="35">
        <v>0</v>
      </c>
      <c r="BZ150" s="35">
        <v>0</v>
      </c>
      <c r="CA150" s="35">
        <v>0</v>
      </c>
      <c r="CB150" s="36">
        <v>0</v>
      </c>
    </row>
    <row r="151" spans="1:80" ht="14.1" customHeight="1" x14ac:dyDescent="0.25">
      <c r="A151" s="26">
        <f t="shared" si="18"/>
        <v>138</v>
      </c>
      <c r="B151" s="48" t="s">
        <v>236</v>
      </c>
      <c r="C151" s="38">
        <v>13200</v>
      </c>
      <c r="D151" s="49" t="s">
        <v>172</v>
      </c>
      <c r="E151" s="30">
        <f t="shared" si="19"/>
        <v>512</v>
      </c>
      <c r="F151" s="30" t="str">
        <f>VLOOKUP(E151,Tab!$A$2:$B$255,2,TRUE)</f>
        <v>Não</v>
      </c>
      <c r="G151" s="31">
        <f t="shared" si="20"/>
        <v>512</v>
      </c>
      <c r="H151" s="31">
        <f t="shared" si="21"/>
        <v>491</v>
      </c>
      <c r="I151" s="31">
        <f t="shared" si="22"/>
        <v>0</v>
      </c>
      <c r="J151" s="31">
        <f t="shared" si="23"/>
        <v>0</v>
      </c>
      <c r="K151" s="31">
        <f t="shared" si="24"/>
        <v>0</v>
      </c>
      <c r="L151" s="32">
        <f t="shared" si="25"/>
        <v>1003</v>
      </c>
      <c r="M151" s="33">
        <f t="shared" si="26"/>
        <v>200.6</v>
      </c>
      <c r="N151" s="34"/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5">
        <v>0</v>
      </c>
      <c r="AH151" s="35">
        <v>0</v>
      </c>
      <c r="AI151" s="35">
        <v>0</v>
      </c>
      <c r="AJ151" s="35">
        <v>512</v>
      </c>
      <c r="AK151" s="35">
        <v>0</v>
      </c>
      <c r="AL151" s="35">
        <v>0</v>
      </c>
      <c r="AM151" s="35">
        <v>0</v>
      </c>
      <c r="AN151" s="35">
        <v>0</v>
      </c>
      <c r="AO151" s="35">
        <v>0</v>
      </c>
      <c r="AP151" s="35">
        <v>0</v>
      </c>
      <c r="AQ151" s="35">
        <v>0</v>
      </c>
      <c r="AR151" s="35">
        <v>0</v>
      </c>
      <c r="AS151" s="35">
        <v>0</v>
      </c>
      <c r="AT151" s="35">
        <v>0</v>
      </c>
      <c r="AU151" s="35">
        <v>0</v>
      </c>
      <c r="AV151" s="35">
        <v>0</v>
      </c>
      <c r="AW151" s="35">
        <v>0</v>
      </c>
      <c r="AX151" s="35">
        <v>0</v>
      </c>
      <c r="AY151" s="35">
        <v>0</v>
      </c>
      <c r="AZ151" s="35">
        <v>0</v>
      </c>
      <c r="BA151" s="35">
        <v>0</v>
      </c>
      <c r="BB151" s="35">
        <v>0</v>
      </c>
      <c r="BC151" s="35">
        <v>0</v>
      </c>
      <c r="BD151" s="35">
        <v>0</v>
      </c>
      <c r="BE151" s="35">
        <v>0</v>
      </c>
      <c r="BF151" s="35">
        <v>0</v>
      </c>
      <c r="BG151" s="35">
        <v>0</v>
      </c>
      <c r="BH151" s="35">
        <v>0</v>
      </c>
      <c r="BI151" s="147">
        <v>0</v>
      </c>
      <c r="BJ151" s="144">
        <v>0</v>
      </c>
      <c r="BK151" s="35">
        <v>0</v>
      </c>
      <c r="BL151" s="35">
        <v>0</v>
      </c>
      <c r="BM151" s="35">
        <v>491</v>
      </c>
      <c r="BN151" s="35">
        <v>0</v>
      </c>
      <c r="BO151" s="35">
        <v>0</v>
      </c>
      <c r="BP151" s="35">
        <v>0</v>
      </c>
      <c r="BQ151" s="35">
        <v>0</v>
      </c>
      <c r="BR151" s="35">
        <v>0</v>
      </c>
      <c r="BS151" s="35">
        <v>0</v>
      </c>
      <c r="BT151" s="35">
        <v>0</v>
      </c>
      <c r="BU151" s="35">
        <v>0</v>
      </c>
      <c r="BV151" s="35">
        <v>0</v>
      </c>
      <c r="BW151" s="35">
        <v>0</v>
      </c>
      <c r="BX151" s="35">
        <v>0</v>
      </c>
      <c r="BY151" s="35">
        <v>0</v>
      </c>
      <c r="BZ151" s="35">
        <v>0</v>
      </c>
      <c r="CA151" s="35">
        <v>0</v>
      </c>
      <c r="CB151" s="36">
        <v>0</v>
      </c>
    </row>
    <row r="152" spans="1:80" ht="14.1" customHeight="1" x14ac:dyDescent="0.25">
      <c r="A152" s="26">
        <f t="shared" si="18"/>
        <v>139</v>
      </c>
      <c r="B152" s="44" t="s">
        <v>265</v>
      </c>
      <c r="C152" s="38">
        <v>10963</v>
      </c>
      <c r="D152" s="45" t="s">
        <v>77</v>
      </c>
      <c r="E152" s="30">
        <f t="shared" si="19"/>
        <v>0</v>
      </c>
      <c r="F152" s="30" t="e">
        <f>VLOOKUP(E152,Tab!$A$2:$B$255,2,TRUE)</f>
        <v>#N/A</v>
      </c>
      <c r="G152" s="31">
        <f t="shared" si="20"/>
        <v>507</v>
      </c>
      <c r="H152" s="31">
        <f t="shared" si="21"/>
        <v>494</v>
      </c>
      <c r="I152" s="31">
        <f t="shared" si="22"/>
        <v>0</v>
      </c>
      <c r="J152" s="31">
        <f t="shared" si="23"/>
        <v>0</v>
      </c>
      <c r="K152" s="31">
        <f t="shared" si="24"/>
        <v>0</v>
      </c>
      <c r="L152" s="32">
        <f t="shared" si="25"/>
        <v>1001</v>
      </c>
      <c r="M152" s="33">
        <f t="shared" si="26"/>
        <v>200.2</v>
      </c>
      <c r="N152" s="34"/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0</v>
      </c>
      <c r="AO152" s="35">
        <v>0</v>
      </c>
      <c r="AP152" s="35">
        <v>0</v>
      </c>
      <c r="AQ152" s="35">
        <v>0</v>
      </c>
      <c r="AR152" s="35">
        <v>0</v>
      </c>
      <c r="AS152" s="35">
        <v>0</v>
      </c>
      <c r="AT152" s="35">
        <v>0</v>
      </c>
      <c r="AU152" s="35">
        <v>0</v>
      </c>
      <c r="AV152" s="35">
        <v>0</v>
      </c>
      <c r="AW152" s="35">
        <v>0</v>
      </c>
      <c r="AX152" s="35">
        <v>0</v>
      </c>
      <c r="AY152" s="35">
        <v>0</v>
      </c>
      <c r="AZ152" s="35">
        <v>0</v>
      </c>
      <c r="BA152" s="35">
        <v>507</v>
      </c>
      <c r="BB152" s="35">
        <v>0</v>
      </c>
      <c r="BC152" s="35">
        <v>0</v>
      </c>
      <c r="BD152" s="35">
        <v>0</v>
      </c>
      <c r="BE152" s="35">
        <v>0</v>
      </c>
      <c r="BF152" s="35">
        <v>0</v>
      </c>
      <c r="BG152" s="35">
        <v>0</v>
      </c>
      <c r="BH152" s="35">
        <v>0</v>
      </c>
      <c r="BI152" s="147">
        <v>0</v>
      </c>
      <c r="BJ152" s="144">
        <v>0</v>
      </c>
      <c r="BK152" s="35">
        <v>0</v>
      </c>
      <c r="BL152" s="35">
        <v>0</v>
      </c>
      <c r="BM152" s="35">
        <v>494</v>
      </c>
      <c r="BN152" s="35">
        <v>0</v>
      </c>
      <c r="BO152" s="35">
        <v>0</v>
      </c>
      <c r="BP152" s="35">
        <v>0</v>
      </c>
      <c r="BQ152" s="35">
        <v>0</v>
      </c>
      <c r="BR152" s="35">
        <v>0</v>
      </c>
      <c r="BS152" s="35">
        <v>0</v>
      </c>
      <c r="BT152" s="35">
        <v>0</v>
      </c>
      <c r="BU152" s="35">
        <v>0</v>
      </c>
      <c r="BV152" s="35">
        <v>0</v>
      </c>
      <c r="BW152" s="35">
        <v>0</v>
      </c>
      <c r="BX152" s="35">
        <v>0</v>
      </c>
      <c r="BY152" s="35">
        <v>0</v>
      </c>
      <c r="BZ152" s="35">
        <v>0</v>
      </c>
      <c r="CA152" s="35">
        <v>0</v>
      </c>
      <c r="CB152" s="36">
        <v>0</v>
      </c>
    </row>
    <row r="153" spans="1:80" ht="14.1" customHeight="1" x14ac:dyDescent="0.25">
      <c r="A153" s="26">
        <f t="shared" si="18"/>
        <v>140</v>
      </c>
      <c r="B153" s="46" t="s">
        <v>263</v>
      </c>
      <c r="C153" s="38">
        <v>5443</v>
      </c>
      <c r="D153" s="43" t="s">
        <v>178</v>
      </c>
      <c r="E153" s="30">
        <f t="shared" si="19"/>
        <v>496</v>
      </c>
      <c r="F153" s="30" t="e">
        <f>VLOOKUP(E153,Tab!$A$2:$B$255,2,TRUE)</f>
        <v>#N/A</v>
      </c>
      <c r="G153" s="31">
        <f t="shared" si="20"/>
        <v>496</v>
      </c>
      <c r="H153" s="31">
        <f t="shared" si="21"/>
        <v>490</v>
      </c>
      <c r="I153" s="31">
        <f t="shared" si="22"/>
        <v>0</v>
      </c>
      <c r="J153" s="31">
        <f t="shared" si="23"/>
        <v>0</v>
      </c>
      <c r="K153" s="31">
        <f t="shared" si="24"/>
        <v>0</v>
      </c>
      <c r="L153" s="32">
        <f t="shared" si="25"/>
        <v>986</v>
      </c>
      <c r="M153" s="33">
        <f t="shared" si="26"/>
        <v>197.2</v>
      </c>
      <c r="N153" s="34"/>
      <c r="O153" s="35">
        <v>0</v>
      </c>
      <c r="P153" s="35">
        <v>490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496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0</v>
      </c>
      <c r="AH153" s="35">
        <v>0</v>
      </c>
      <c r="AI153" s="35">
        <v>0</v>
      </c>
      <c r="AJ153" s="35">
        <v>0</v>
      </c>
      <c r="AK153" s="35">
        <v>0</v>
      </c>
      <c r="AL153" s="35">
        <v>0</v>
      </c>
      <c r="AM153" s="35">
        <v>0</v>
      </c>
      <c r="AN153" s="35">
        <v>0</v>
      </c>
      <c r="AO153" s="35">
        <v>0</v>
      </c>
      <c r="AP153" s="35">
        <v>0</v>
      </c>
      <c r="AQ153" s="35">
        <v>0</v>
      </c>
      <c r="AR153" s="35">
        <v>0</v>
      </c>
      <c r="AS153" s="35">
        <v>0</v>
      </c>
      <c r="AT153" s="35">
        <v>0</v>
      </c>
      <c r="AU153" s="35">
        <v>0</v>
      </c>
      <c r="AV153" s="35">
        <v>0</v>
      </c>
      <c r="AW153" s="35">
        <v>0</v>
      </c>
      <c r="AX153" s="35">
        <v>0</v>
      </c>
      <c r="AY153" s="35">
        <v>0</v>
      </c>
      <c r="AZ153" s="35">
        <v>0</v>
      </c>
      <c r="BA153" s="35">
        <v>0</v>
      </c>
      <c r="BB153" s="35">
        <v>0</v>
      </c>
      <c r="BC153" s="35">
        <v>0</v>
      </c>
      <c r="BD153" s="35">
        <v>0</v>
      </c>
      <c r="BE153" s="35">
        <v>0</v>
      </c>
      <c r="BF153" s="35">
        <v>0</v>
      </c>
      <c r="BG153" s="35">
        <v>0</v>
      </c>
      <c r="BH153" s="35">
        <v>0</v>
      </c>
      <c r="BI153" s="147">
        <v>0</v>
      </c>
      <c r="BJ153" s="144">
        <v>0</v>
      </c>
      <c r="BK153" s="35">
        <v>0</v>
      </c>
      <c r="BL153" s="35">
        <v>0</v>
      </c>
      <c r="BM153" s="35">
        <v>0</v>
      </c>
      <c r="BN153" s="35">
        <v>0</v>
      </c>
      <c r="BO153" s="35">
        <v>0</v>
      </c>
      <c r="BP153" s="35">
        <v>0</v>
      </c>
      <c r="BQ153" s="35">
        <v>0</v>
      </c>
      <c r="BR153" s="35">
        <v>0</v>
      </c>
      <c r="BS153" s="35">
        <v>0</v>
      </c>
      <c r="BT153" s="35">
        <v>0</v>
      </c>
      <c r="BU153" s="35">
        <v>0</v>
      </c>
      <c r="BV153" s="35">
        <v>0</v>
      </c>
      <c r="BW153" s="35">
        <v>0</v>
      </c>
      <c r="BX153" s="35">
        <v>0</v>
      </c>
      <c r="BY153" s="35">
        <v>0</v>
      </c>
      <c r="BZ153" s="35">
        <v>0</v>
      </c>
      <c r="CA153" s="35">
        <v>0</v>
      </c>
      <c r="CB153" s="36">
        <v>0</v>
      </c>
    </row>
    <row r="154" spans="1:80" ht="14.1" customHeight="1" x14ac:dyDescent="0.25">
      <c r="A154" s="26">
        <f t="shared" si="18"/>
        <v>141</v>
      </c>
      <c r="B154" s="48" t="s">
        <v>234</v>
      </c>
      <c r="C154" s="38">
        <v>5090</v>
      </c>
      <c r="D154" s="49" t="s">
        <v>193</v>
      </c>
      <c r="E154" s="30">
        <f t="shared" si="19"/>
        <v>483</v>
      </c>
      <c r="F154" s="30" t="e">
        <f>VLOOKUP(E154,Tab!$A$2:$B$255,2,TRUE)</f>
        <v>#N/A</v>
      </c>
      <c r="G154" s="31">
        <f t="shared" si="20"/>
        <v>495</v>
      </c>
      <c r="H154" s="31">
        <f t="shared" si="21"/>
        <v>483</v>
      </c>
      <c r="I154" s="31">
        <f t="shared" si="22"/>
        <v>0</v>
      </c>
      <c r="J154" s="31">
        <f t="shared" si="23"/>
        <v>0</v>
      </c>
      <c r="K154" s="31">
        <f t="shared" si="24"/>
        <v>0</v>
      </c>
      <c r="L154" s="32">
        <f t="shared" si="25"/>
        <v>978</v>
      </c>
      <c r="M154" s="33">
        <f t="shared" si="26"/>
        <v>195.6</v>
      </c>
      <c r="N154" s="34"/>
      <c r="O154" s="35">
        <v>0</v>
      </c>
      <c r="P154" s="35">
        <v>0</v>
      </c>
      <c r="Q154" s="35">
        <v>0</v>
      </c>
      <c r="R154" s="35">
        <v>483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0</v>
      </c>
      <c r="AO154" s="35">
        <v>0</v>
      </c>
      <c r="AP154" s="35">
        <v>0</v>
      </c>
      <c r="AQ154" s="35">
        <v>0</v>
      </c>
      <c r="AR154" s="35">
        <v>0</v>
      </c>
      <c r="AS154" s="35">
        <v>0</v>
      </c>
      <c r="AT154" s="35">
        <v>0</v>
      </c>
      <c r="AU154" s="35">
        <v>0</v>
      </c>
      <c r="AV154" s="35">
        <v>0</v>
      </c>
      <c r="AW154" s="35">
        <v>0</v>
      </c>
      <c r="AX154" s="35">
        <v>0</v>
      </c>
      <c r="AY154" s="35">
        <v>0</v>
      </c>
      <c r="AZ154" s="35">
        <v>0</v>
      </c>
      <c r="BA154" s="35">
        <v>0</v>
      </c>
      <c r="BB154" s="35">
        <v>0</v>
      </c>
      <c r="BC154" s="35">
        <v>0</v>
      </c>
      <c r="BD154" s="35">
        <v>0</v>
      </c>
      <c r="BE154" s="35">
        <v>0</v>
      </c>
      <c r="BF154" s="35">
        <v>0</v>
      </c>
      <c r="BG154" s="35">
        <v>0</v>
      </c>
      <c r="BH154" s="35">
        <v>0</v>
      </c>
      <c r="BI154" s="147">
        <v>0</v>
      </c>
      <c r="BJ154" s="144">
        <v>0</v>
      </c>
      <c r="BK154" s="35">
        <v>0</v>
      </c>
      <c r="BL154" s="35">
        <v>0</v>
      </c>
      <c r="BM154" s="35">
        <v>0</v>
      </c>
      <c r="BN154" s="35">
        <v>0</v>
      </c>
      <c r="BO154" s="35">
        <v>0</v>
      </c>
      <c r="BP154" s="35">
        <v>0</v>
      </c>
      <c r="BQ154" s="35">
        <v>0</v>
      </c>
      <c r="BR154" s="35">
        <v>0</v>
      </c>
      <c r="BS154" s="35">
        <v>0</v>
      </c>
      <c r="BT154" s="35">
        <v>0</v>
      </c>
      <c r="BU154" s="35">
        <v>495</v>
      </c>
      <c r="BV154" s="35">
        <v>0</v>
      </c>
      <c r="BW154" s="35">
        <v>0</v>
      </c>
      <c r="BX154" s="35">
        <v>0</v>
      </c>
      <c r="BY154" s="35">
        <v>0</v>
      </c>
      <c r="BZ154" s="35">
        <v>0</v>
      </c>
      <c r="CA154" s="35">
        <v>0</v>
      </c>
      <c r="CB154" s="36">
        <v>0</v>
      </c>
    </row>
    <row r="155" spans="1:80" ht="14.1" customHeight="1" x14ac:dyDescent="0.25">
      <c r="A155" s="26">
        <f t="shared" si="18"/>
        <v>142</v>
      </c>
      <c r="B155" s="48" t="s">
        <v>513</v>
      </c>
      <c r="C155" s="38">
        <v>11900</v>
      </c>
      <c r="D155" s="49" t="s">
        <v>193</v>
      </c>
      <c r="E155" s="30">
        <f t="shared" si="19"/>
        <v>504</v>
      </c>
      <c r="F155" s="30" t="str">
        <f>VLOOKUP(E155,Tab!$A$2:$B$255,2,TRUE)</f>
        <v>Não</v>
      </c>
      <c r="G155" s="31">
        <f t="shared" si="20"/>
        <v>504</v>
      </c>
      <c r="H155" s="31">
        <f t="shared" si="21"/>
        <v>473</v>
      </c>
      <c r="I155" s="31">
        <f t="shared" si="22"/>
        <v>0</v>
      </c>
      <c r="J155" s="31">
        <f t="shared" si="23"/>
        <v>0</v>
      </c>
      <c r="K155" s="31">
        <f t="shared" si="24"/>
        <v>0</v>
      </c>
      <c r="L155" s="32">
        <f t="shared" si="25"/>
        <v>977</v>
      </c>
      <c r="M155" s="33">
        <f t="shared" si="26"/>
        <v>195.4</v>
      </c>
      <c r="N155" s="34"/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504</v>
      </c>
      <c r="AD155" s="35">
        <v>0</v>
      </c>
      <c r="AE155" s="35">
        <v>0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0</v>
      </c>
      <c r="AO155" s="35">
        <v>0</v>
      </c>
      <c r="AP155" s="35">
        <v>0</v>
      </c>
      <c r="AQ155" s="35">
        <v>0</v>
      </c>
      <c r="AR155" s="35">
        <v>0</v>
      </c>
      <c r="AS155" s="35">
        <v>0</v>
      </c>
      <c r="AT155" s="35">
        <v>0</v>
      </c>
      <c r="AU155" s="35">
        <v>473</v>
      </c>
      <c r="AV155" s="35">
        <v>0</v>
      </c>
      <c r="AW155" s="35">
        <v>0</v>
      </c>
      <c r="AX155" s="35">
        <v>0</v>
      </c>
      <c r="AY155" s="35">
        <v>0</v>
      </c>
      <c r="AZ155" s="35">
        <v>0</v>
      </c>
      <c r="BA155" s="35">
        <v>0</v>
      </c>
      <c r="BB155" s="35">
        <v>0</v>
      </c>
      <c r="BC155" s="35">
        <v>0</v>
      </c>
      <c r="BD155" s="35">
        <v>0</v>
      </c>
      <c r="BE155" s="35">
        <v>0</v>
      </c>
      <c r="BF155" s="35">
        <v>0</v>
      </c>
      <c r="BG155" s="35">
        <v>0</v>
      </c>
      <c r="BH155" s="35">
        <v>0</v>
      </c>
      <c r="BI155" s="147">
        <v>0</v>
      </c>
      <c r="BJ155" s="144">
        <v>0</v>
      </c>
      <c r="BK155" s="35">
        <v>0</v>
      </c>
      <c r="BL155" s="35">
        <v>0</v>
      </c>
      <c r="BM155" s="35">
        <v>0</v>
      </c>
      <c r="BN155" s="35">
        <v>0</v>
      </c>
      <c r="BO155" s="35">
        <v>0</v>
      </c>
      <c r="BP155" s="35">
        <v>0</v>
      </c>
      <c r="BQ155" s="35">
        <v>0</v>
      </c>
      <c r="BR155" s="35">
        <v>0</v>
      </c>
      <c r="BS155" s="35">
        <v>0</v>
      </c>
      <c r="BT155" s="35">
        <v>0</v>
      </c>
      <c r="BU155" s="35">
        <v>0</v>
      </c>
      <c r="BV155" s="35">
        <v>0</v>
      </c>
      <c r="BW155" s="35">
        <v>0</v>
      </c>
      <c r="BX155" s="35">
        <v>0</v>
      </c>
      <c r="BY155" s="35">
        <v>0</v>
      </c>
      <c r="BZ155" s="35">
        <v>0</v>
      </c>
      <c r="CA155" s="35">
        <v>0</v>
      </c>
      <c r="CB155" s="36">
        <v>0</v>
      </c>
    </row>
    <row r="156" spans="1:80" ht="14.1" customHeight="1" x14ac:dyDescent="0.25">
      <c r="A156" s="26">
        <f t="shared" si="18"/>
        <v>143</v>
      </c>
      <c r="B156" s="46" t="s">
        <v>158</v>
      </c>
      <c r="C156" s="38">
        <v>11669</v>
      </c>
      <c r="D156" s="43" t="s">
        <v>112</v>
      </c>
      <c r="E156" s="30">
        <f t="shared" si="19"/>
        <v>0</v>
      </c>
      <c r="F156" s="30" t="e">
        <f>VLOOKUP(E156,Tab!$A$2:$B$255,2,TRUE)</f>
        <v>#N/A</v>
      </c>
      <c r="G156" s="31">
        <f t="shared" si="20"/>
        <v>505</v>
      </c>
      <c r="H156" s="31">
        <f t="shared" si="21"/>
        <v>469</v>
      </c>
      <c r="I156" s="31">
        <f t="shared" si="22"/>
        <v>0</v>
      </c>
      <c r="J156" s="31">
        <f t="shared" si="23"/>
        <v>0</v>
      </c>
      <c r="K156" s="31">
        <f t="shared" si="24"/>
        <v>0</v>
      </c>
      <c r="L156" s="32">
        <f t="shared" si="25"/>
        <v>974</v>
      </c>
      <c r="M156" s="33">
        <f t="shared" si="26"/>
        <v>194.8</v>
      </c>
      <c r="N156" s="34"/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>
        <v>0</v>
      </c>
      <c r="AI156" s="35">
        <v>0</v>
      </c>
      <c r="AJ156" s="35">
        <v>0</v>
      </c>
      <c r="AK156" s="35">
        <v>0</v>
      </c>
      <c r="AL156" s="35">
        <v>0</v>
      </c>
      <c r="AM156" s="35">
        <v>0</v>
      </c>
      <c r="AN156" s="35">
        <v>0</v>
      </c>
      <c r="AO156" s="35">
        <v>0</v>
      </c>
      <c r="AP156" s="35">
        <v>0</v>
      </c>
      <c r="AQ156" s="35">
        <v>0</v>
      </c>
      <c r="AR156" s="35">
        <v>0</v>
      </c>
      <c r="AS156" s="35">
        <v>0</v>
      </c>
      <c r="AT156" s="35">
        <v>0</v>
      </c>
      <c r="AU156" s="35">
        <v>0</v>
      </c>
      <c r="AV156" s="35">
        <v>0</v>
      </c>
      <c r="AW156" s="35">
        <v>0</v>
      </c>
      <c r="AX156" s="35">
        <v>0</v>
      </c>
      <c r="AY156" s="35">
        <v>0</v>
      </c>
      <c r="AZ156" s="35">
        <v>0</v>
      </c>
      <c r="BA156" s="35">
        <v>0</v>
      </c>
      <c r="BB156" s="35">
        <v>0</v>
      </c>
      <c r="BC156" s="35">
        <v>0</v>
      </c>
      <c r="BD156" s="35">
        <v>0</v>
      </c>
      <c r="BE156" s="35">
        <v>0</v>
      </c>
      <c r="BF156" s="35">
        <v>0</v>
      </c>
      <c r="BG156" s="35">
        <v>0</v>
      </c>
      <c r="BH156" s="35">
        <v>0</v>
      </c>
      <c r="BI156" s="147">
        <v>0</v>
      </c>
      <c r="BJ156" s="144">
        <v>0</v>
      </c>
      <c r="BK156" s="35">
        <v>0</v>
      </c>
      <c r="BL156" s="35">
        <v>505</v>
      </c>
      <c r="BM156" s="35">
        <v>0</v>
      </c>
      <c r="BN156" s="35">
        <v>0</v>
      </c>
      <c r="BO156" s="35">
        <v>0</v>
      </c>
      <c r="BP156" s="35">
        <v>0</v>
      </c>
      <c r="BQ156" s="35">
        <v>0</v>
      </c>
      <c r="BR156" s="35">
        <v>0</v>
      </c>
      <c r="BS156" s="35">
        <v>469</v>
      </c>
      <c r="BT156" s="35">
        <v>0</v>
      </c>
      <c r="BU156" s="35">
        <v>0</v>
      </c>
      <c r="BV156" s="35">
        <v>0</v>
      </c>
      <c r="BW156" s="35">
        <v>0</v>
      </c>
      <c r="BX156" s="35">
        <v>0</v>
      </c>
      <c r="BY156" s="35">
        <v>0</v>
      </c>
      <c r="BZ156" s="35">
        <v>0</v>
      </c>
      <c r="CA156" s="35">
        <v>0</v>
      </c>
      <c r="CB156" s="36">
        <v>0</v>
      </c>
    </row>
    <row r="157" spans="1:80" ht="14.1" customHeight="1" x14ac:dyDescent="0.25">
      <c r="A157" s="26">
        <f t="shared" si="18"/>
        <v>144</v>
      </c>
      <c r="B157" s="37" t="s">
        <v>195</v>
      </c>
      <c r="C157" s="38">
        <v>2960</v>
      </c>
      <c r="D157" s="39" t="s">
        <v>48</v>
      </c>
      <c r="E157" s="30">
        <f t="shared" si="19"/>
        <v>0</v>
      </c>
      <c r="F157" s="30" t="e">
        <f>VLOOKUP(E157,Tab!$A$2:$B$255,2,TRUE)</f>
        <v>#N/A</v>
      </c>
      <c r="G157" s="31">
        <f t="shared" si="20"/>
        <v>500</v>
      </c>
      <c r="H157" s="31">
        <f t="shared" si="21"/>
        <v>467</v>
      </c>
      <c r="I157" s="31">
        <f t="shared" si="22"/>
        <v>0</v>
      </c>
      <c r="J157" s="31">
        <f t="shared" si="23"/>
        <v>0</v>
      </c>
      <c r="K157" s="31">
        <f t="shared" si="24"/>
        <v>0</v>
      </c>
      <c r="L157" s="32">
        <f t="shared" si="25"/>
        <v>967</v>
      </c>
      <c r="M157" s="33">
        <f t="shared" si="26"/>
        <v>193.4</v>
      </c>
      <c r="N157" s="34"/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0</v>
      </c>
      <c r="AM157" s="35">
        <v>0</v>
      </c>
      <c r="AN157" s="35">
        <v>0</v>
      </c>
      <c r="AO157" s="35">
        <v>0</v>
      </c>
      <c r="AP157" s="35">
        <v>0</v>
      </c>
      <c r="AQ157" s="35">
        <v>0</v>
      </c>
      <c r="AR157" s="35">
        <v>0</v>
      </c>
      <c r="AS157" s="35">
        <v>0</v>
      </c>
      <c r="AT157" s="35">
        <v>0</v>
      </c>
      <c r="AU157" s="35">
        <v>467</v>
      </c>
      <c r="AV157" s="35">
        <v>0</v>
      </c>
      <c r="AW157" s="35">
        <v>0</v>
      </c>
      <c r="AX157" s="35">
        <v>0</v>
      </c>
      <c r="AY157" s="35">
        <v>0</v>
      </c>
      <c r="AZ157" s="35">
        <v>0</v>
      </c>
      <c r="BA157" s="35">
        <v>0</v>
      </c>
      <c r="BB157" s="35">
        <v>0</v>
      </c>
      <c r="BC157" s="35">
        <v>0</v>
      </c>
      <c r="BD157" s="35">
        <v>0</v>
      </c>
      <c r="BE157" s="35">
        <v>0</v>
      </c>
      <c r="BF157" s="35">
        <v>0</v>
      </c>
      <c r="BG157" s="35">
        <v>0</v>
      </c>
      <c r="BH157" s="35">
        <v>0</v>
      </c>
      <c r="BI157" s="147">
        <v>0</v>
      </c>
      <c r="BJ157" s="144">
        <v>0</v>
      </c>
      <c r="BK157" s="35">
        <v>0</v>
      </c>
      <c r="BL157" s="35">
        <v>0</v>
      </c>
      <c r="BM157" s="35">
        <v>500</v>
      </c>
      <c r="BN157" s="35">
        <v>0</v>
      </c>
      <c r="BO157" s="35">
        <v>0</v>
      </c>
      <c r="BP157" s="35">
        <v>0</v>
      </c>
      <c r="BQ157" s="35">
        <v>0</v>
      </c>
      <c r="BR157" s="35">
        <v>0</v>
      </c>
      <c r="BS157" s="35">
        <v>0</v>
      </c>
      <c r="BT157" s="35">
        <v>0</v>
      </c>
      <c r="BU157" s="35">
        <v>0</v>
      </c>
      <c r="BV157" s="35">
        <v>0</v>
      </c>
      <c r="BW157" s="35">
        <v>0</v>
      </c>
      <c r="BX157" s="35">
        <v>0</v>
      </c>
      <c r="BY157" s="35">
        <v>0</v>
      </c>
      <c r="BZ157" s="35">
        <v>0</v>
      </c>
      <c r="CA157" s="35">
        <v>0</v>
      </c>
      <c r="CB157" s="36">
        <v>0</v>
      </c>
    </row>
    <row r="158" spans="1:80" ht="14.1" customHeight="1" x14ac:dyDescent="0.25">
      <c r="A158" s="26">
        <f t="shared" si="18"/>
        <v>145</v>
      </c>
      <c r="B158" s="37" t="s">
        <v>151</v>
      </c>
      <c r="C158" s="38">
        <v>5035</v>
      </c>
      <c r="D158" s="39" t="s">
        <v>91</v>
      </c>
      <c r="E158" s="30">
        <f t="shared" si="19"/>
        <v>0</v>
      </c>
      <c r="F158" s="30" t="e">
        <f>VLOOKUP(E158,Tab!$A$2:$B$255,2,TRUE)</f>
        <v>#N/A</v>
      </c>
      <c r="G158" s="31">
        <f t="shared" si="20"/>
        <v>490</v>
      </c>
      <c r="H158" s="31">
        <f t="shared" si="21"/>
        <v>476</v>
      </c>
      <c r="I158" s="31">
        <f t="shared" si="22"/>
        <v>0</v>
      </c>
      <c r="J158" s="31">
        <f t="shared" si="23"/>
        <v>0</v>
      </c>
      <c r="K158" s="31">
        <f t="shared" si="24"/>
        <v>0</v>
      </c>
      <c r="L158" s="32">
        <f t="shared" si="25"/>
        <v>966</v>
      </c>
      <c r="M158" s="33">
        <f t="shared" si="26"/>
        <v>193.2</v>
      </c>
      <c r="N158" s="34"/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0</v>
      </c>
      <c r="AJ158" s="35">
        <v>0</v>
      </c>
      <c r="AK158" s="35">
        <v>0</v>
      </c>
      <c r="AL158" s="35">
        <v>0</v>
      </c>
      <c r="AM158" s="35">
        <v>0</v>
      </c>
      <c r="AN158" s="35">
        <v>0</v>
      </c>
      <c r="AO158" s="35">
        <v>0</v>
      </c>
      <c r="AP158" s="35">
        <v>0</v>
      </c>
      <c r="AQ158" s="35">
        <v>0</v>
      </c>
      <c r="AR158" s="35">
        <v>0</v>
      </c>
      <c r="AS158" s="35">
        <v>0</v>
      </c>
      <c r="AT158" s="35">
        <v>0</v>
      </c>
      <c r="AU158" s="35">
        <v>0</v>
      </c>
      <c r="AV158" s="35">
        <v>0</v>
      </c>
      <c r="AW158" s="35">
        <v>0</v>
      </c>
      <c r="AX158" s="35">
        <v>0</v>
      </c>
      <c r="AY158" s="35">
        <v>0</v>
      </c>
      <c r="AZ158" s="35">
        <v>0</v>
      </c>
      <c r="BA158" s="35">
        <v>0</v>
      </c>
      <c r="BB158" s="35">
        <v>0</v>
      </c>
      <c r="BC158" s="35">
        <v>0</v>
      </c>
      <c r="BD158" s="35">
        <v>0</v>
      </c>
      <c r="BE158" s="35">
        <v>490</v>
      </c>
      <c r="BF158" s="35">
        <v>0</v>
      </c>
      <c r="BG158" s="35">
        <v>0</v>
      </c>
      <c r="BH158" s="35">
        <v>0</v>
      </c>
      <c r="BI158" s="147">
        <v>0</v>
      </c>
      <c r="BJ158" s="144">
        <v>0</v>
      </c>
      <c r="BK158" s="35">
        <v>0</v>
      </c>
      <c r="BL158" s="35">
        <v>0</v>
      </c>
      <c r="BM158" s="35">
        <v>0</v>
      </c>
      <c r="BN158" s="35">
        <v>0</v>
      </c>
      <c r="BO158" s="35">
        <v>0</v>
      </c>
      <c r="BP158" s="35">
        <v>0</v>
      </c>
      <c r="BQ158" s="35">
        <v>476</v>
      </c>
      <c r="BR158" s="35">
        <v>0</v>
      </c>
      <c r="BS158" s="35">
        <v>0</v>
      </c>
      <c r="BT158" s="35">
        <v>0</v>
      </c>
      <c r="BU158" s="35">
        <v>0</v>
      </c>
      <c r="BV158" s="35">
        <v>0</v>
      </c>
      <c r="BW158" s="35">
        <v>0</v>
      </c>
      <c r="BX158" s="35">
        <v>0</v>
      </c>
      <c r="BY158" s="35">
        <v>0</v>
      </c>
      <c r="BZ158" s="35">
        <v>0</v>
      </c>
      <c r="CA158" s="35">
        <v>0</v>
      </c>
      <c r="CB158" s="36">
        <v>0</v>
      </c>
    </row>
    <row r="159" spans="1:80" ht="14.1" customHeight="1" x14ac:dyDescent="0.25">
      <c r="A159" s="26">
        <f t="shared" si="18"/>
        <v>146</v>
      </c>
      <c r="B159" s="46" t="s">
        <v>159</v>
      </c>
      <c r="C159" s="38">
        <v>10162</v>
      </c>
      <c r="D159" s="43" t="s">
        <v>30</v>
      </c>
      <c r="E159" s="30">
        <f t="shared" si="19"/>
        <v>486</v>
      </c>
      <c r="F159" s="30" t="e">
        <f>VLOOKUP(E159,Tab!$A$2:$B$255,2,TRUE)</f>
        <v>#N/A</v>
      </c>
      <c r="G159" s="31">
        <f t="shared" si="20"/>
        <v>486</v>
      </c>
      <c r="H159" s="31">
        <f t="shared" si="21"/>
        <v>479</v>
      </c>
      <c r="I159" s="31">
        <f t="shared" si="22"/>
        <v>0</v>
      </c>
      <c r="J159" s="31">
        <f t="shared" si="23"/>
        <v>0</v>
      </c>
      <c r="K159" s="31">
        <f t="shared" si="24"/>
        <v>0</v>
      </c>
      <c r="L159" s="32">
        <f t="shared" si="25"/>
        <v>965</v>
      </c>
      <c r="M159" s="33">
        <f t="shared" si="26"/>
        <v>193</v>
      </c>
      <c r="N159" s="34"/>
      <c r="O159" s="35">
        <v>0</v>
      </c>
      <c r="P159" s="35">
        <v>0</v>
      </c>
      <c r="Q159" s="35">
        <v>0</v>
      </c>
      <c r="R159" s="35">
        <v>0</v>
      </c>
      <c r="S159" s="35">
        <v>486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5">
        <v>0</v>
      </c>
      <c r="AH159" s="35">
        <v>0</v>
      </c>
      <c r="AI159" s="35">
        <v>0</v>
      </c>
      <c r="AJ159" s="35">
        <v>0</v>
      </c>
      <c r="AK159" s="35">
        <v>0</v>
      </c>
      <c r="AL159" s="35">
        <v>0</v>
      </c>
      <c r="AM159" s="35">
        <v>0</v>
      </c>
      <c r="AN159" s="35">
        <v>0</v>
      </c>
      <c r="AO159" s="35">
        <v>0</v>
      </c>
      <c r="AP159" s="35">
        <v>0</v>
      </c>
      <c r="AQ159" s="35">
        <v>0</v>
      </c>
      <c r="AR159" s="35">
        <v>0</v>
      </c>
      <c r="AS159" s="35">
        <v>0</v>
      </c>
      <c r="AT159" s="35">
        <v>0</v>
      </c>
      <c r="AU159" s="35">
        <v>0</v>
      </c>
      <c r="AV159" s="35">
        <v>0</v>
      </c>
      <c r="AW159" s="35">
        <v>0</v>
      </c>
      <c r="AX159" s="35">
        <v>0</v>
      </c>
      <c r="AY159" s="35">
        <v>0</v>
      </c>
      <c r="AZ159" s="35">
        <v>0</v>
      </c>
      <c r="BA159" s="35">
        <v>0</v>
      </c>
      <c r="BB159" s="35">
        <v>0</v>
      </c>
      <c r="BC159" s="35">
        <v>0</v>
      </c>
      <c r="BD159" s="35">
        <v>0</v>
      </c>
      <c r="BE159" s="35">
        <v>0</v>
      </c>
      <c r="BF159" s="35">
        <v>0</v>
      </c>
      <c r="BG159" s="35">
        <v>0</v>
      </c>
      <c r="BH159" s="35">
        <v>0</v>
      </c>
      <c r="BI159" s="147">
        <v>0</v>
      </c>
      <c r="BJ159" s="144">
        <v>0</v>
      </c>
      <c r="BK159" s="35">
        <v>0</v>
      </c>
      <c r="BL159" s="35">
        <v>0</v>
      </c>
      <c r="BM159" s="35">
        <v>0</v>
      </c>
      <c r="BN159" s="35">
        <v>0</v>
      </c>
      <c r="BO159" s="35">
        <v>0</v>
      </c>
      <c r="BP159" s="35">
        <v>0</v>
      </c>
      <c r="BQ159" s="35">
        <v>0</v>
      </c>
      <c r="BR159" s="35">
        <v>0</v>
      </c>
      <c r="BS159" s="35">
        <v>0</v>
      </c>
      <c r="BT159" s="35">
        <v>0</v>
      </c>
      <c r="BU159" s="35">
        <v>0</v>
      </c>
      <c r="BV159" s="35">
        <v>0</v>
      </c>
      <c r="BW159" s="35">
        <v>0</v>
      </c>
      <c r="BX159" s="35">
        <v>479</v>
      </c>
      <c r="BY159" s="35">
        <v>0</v>
      </c>
      <c r="BZ159" s="35">
        <v>0</v>
      </c>
      <c r="CA159" s="35">
        <v>0</v>
      </c>
      <c r="CB159" s="36">
        <v>0</v>
      </c>
    </row>
    <row r="160" spans="1:80" ht="14.1" customHeight="1" x14ac:dyDescent="0.25">
      <c r="A160" s="26">
        <f t="shared" si="18"/>
        <v>147</v>
      </c>
      <c r="B160" s="48" t="s">
        <v>194</v>
      </c>
      <c r="C160" s="38">
        <v>13050</v>
      </c>
      <c r="D160" s="49" t="s">
        <v>54</v>
      </c>
      <c r="E160" s="30">
        <f t="shared" si="19"/>
        <v>0</v>
      </c>
      <c r="F160" s="30" t="e">
        <f>VLOOKUP(E160,Tab!$A$2:$B$255,2,TRUE)</f>
        <v>#N/A</v>
      </c>
      <c r="G160" s="31">
        <f t="shared" si="20"/>
        <v>496</v>
      </c>
      <c r="H160" s="31">
        <f t="shared" si="21"/>
        <v>467</v>
      </c>
      <c r="I160" s="31">
        <f t="shared" si="22"/>
        <v>0</v>
      </c>
      <c r="J160" s="31">
        <f t="shared" si="23"/>
        <v>0</v>
      </c>
      <c r="K160" s="31">
        <f t="shared" si="24"/>
        <v>0</v>
      </c>
      <c r="L160" s="32">
        <f t="shared" si="25"/>
        <v>963</v>
      </c>
      <c r="M160" s="33">
        <f t="shared" si="26"/>
        <v>192.6</v>
      </c>
      <c r="N160" s="34"/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5">
        <v>0</v>
      </c>
      <c r="AJ160" s="35">
        <v>0</v>
      </c>
      <c r="AK160" s="35">
        <v>0</v>
      </c>
      <c r="AL160" s="35">
        <v>0</v>
      </c>
      <c r="AM160" s="35">
        <v>0</v>
      </c>
      <c r="AN160" s="35">
        <v>0</v>
      </c>
      <c r="AO160" s="35">
        <v>0</v>
      </c>
      <c r="AP160" s="35">
        <v>0</v>
      </c>
      <c r="AQ160" s="35">
        <v>0</v>
      </c>
      <c r="AR160" s="35">
        <v>0</v>
      </c>
      <c r="AS160" s="35">
        <v>0</v>
      </c>
      <c r="AT160" s="35">
        <v>0</v>
      </c>
      <c r="AU160" s="35">
        <v>0</v>
      </c>
      <c r="AV160" s="35">
        <v>0</v>
      </c>
      <c r="AW160" s="35">
        <v>0</v>
      </c>
      <c r="AX160" s="35">
        <v>0</v>
      </c>
      <c r="AY160" s="35">
        <v>0</v>
      </c>
      <c r="AZ160" s="35">
        <v>0</v>
      </c>
      <c r="BA160" s="35">
        <v>0</v>
      </c>
      <c r="BB160" s="35">
        <v>0</v>
      </c>
      <c r="BC160" s="35">
        <v>467</v>
      </c>
      <c r="BD160" s="35">
        <v>0</v>
      </c>
      <c r="BE160" s="35">
        <v>0</v>
      </c>
      <c r="BF160" s="35">
        <v>0</v>
      </c>
      <c r="BG160" s="35">
        <v>496</v>
      </c>
      <c r="BH160" s="35">
        <v>0</v>
      </c>
      <c r="BI160" s="147">
        <v>0</v>
      </c>
      <c r="BJ160" s="144">
        <v>0</v>
      </c>
      <c r="BK160" s="35">
        <v>0</v>
      </c>
      <c r="BL160" s="35">
        <v>0</v>
      </c>
      <c r="BM160" s="35">
        <v>0</v>
      </c>
      <c r="BN160" s="35">
        <v>0</v>
      </c>
      <c r="BO160" s="35">
        <v>0</v>
      </c>
      <c r="BP160" s="35">
        <v>0</v>
      </c>
      <c r="BQ160" s="35">
        <v>0</v>
      </c>
      <c r="BR160" s="35">
        <v>0</v>
      </c>
      <c r="BS160" s="35">
        <v>0</v>
      </c>
      <c r="BT160" s="35">
        <v>0</v>
      </c>
      <c r="BU160" s="35">
        <v>0</v>
      </c>
      <c r="BV160" s="35">
        <v>0</v>
      </c>
      <c r="BW160" s="35">
        <v>0</v>
      </c>
      <c r="BX160" s="35">
        <v>0</v>
      </c>
      <c r="BY160" s="35">
        <v>0</v>
      </c>
      <c r="BZ160" s="35">
        <v>0</v>
      </c>
      <c r="CA160" s="35">
        <v>0</v>
      </c>
      <c r="CB160" s="36">
        <v>0</v>
      </c>
    </row>
    <row r="161" spans="1:80" ht="14.1" customHeight="1" x14ac:dyDescent="0.25">
      <c r="A161" s="26">
        <f t="shared" si="18"/>
        <v>148</v>
      </c>
      <c r="B161" s="46" t="s">
        <v>593</v>
      </c>
      <c r="C161" s="38">
        <v>14052</v>
      </c>
      <c r="D161" s="43" t="s">
        <v>140</v>
      </c>
      <c r="E161" s="30">
        <f t="shared" si="19"/>
        <v>490</v>
      </c>
      <c r="F161" s="30" t="e">
        <f>VLOOKUP(E161,Tab!$A$2:$B$255,2,TRUE)</f>
        <v>#N/A</v>
      </c>
      <c r="G161" s="31">
        <f t="shared" si="20"/>
        <v>490</v>
      </c>
      <c r="H161" s="31">
        <f t="shared" si="21"/>
        <v>471</v>
      </c>
      <c r="I161" s="31">
        <f t="shared" si="22"/>
        <v>0</v>
      </c>
      <c r="J161" s="31">
        <f t="shared" si="23"/>
        <v>0</v>
      </c>
      <c r="K161" s="31">
        <f t="shared" si="24"/>
        <v>0</v>
      </c>
      <c r="L161" s="32">
        <f t="shared" si="25"/>
        <v>961</v>
      </c>
      <c r="M161" s="33">
        <f t="shared" si="26"/>
        <v>192.2</v>
      </c>
      <c r="N161" s="34"/>
      <c r="O161" s="35">
        <v>0</v>
      </c>
      <c r="P161" s="35">
        <v>471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490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5">
        <v>0</v>
      </c>
      <c r="AH161" s="35">
        <v>0</v>
      </c>
      <c r="AI161" s="35">
        <v>0</v>
      </c>
      <c r="AJ161" s="35">
        <v>0</v>
      </c>
      <c r="AK161" s="35">
        <v>0</v>
      </c>
      <c r="AL161" s="35">
        <v>0</v>
      </c>
      <c r="AM161" s="35">
        <v>0</v>
      </c>
      <c r="AN161" s="35">
        <v>0</v>
      </c>
      <c r="AO161" s="35">
        <v>0</v>
      </c>
      <c r="AP161" s="35">
        <v>0</v>
      </c>
      <c r="AQ161" s="35">
        <v>0</v>
      </c>
      <c r="AR161" s="35">
        <v>0</v>
      </c>
      <c r="AS161" s="35">
        <v>0</v>
      </c>
      <c r="AT161" s="35">
        <v>0</v>
      </c>
      <c r="AU161" s="35">
        <v>0</v>
      </c>
      <c r="AV161" s="35">
        <v>0</v>
      </c>
      <c r="AW161" s="35">
        <v>0</v>
      </c>
      <c r="AX161" s="35">
        <v>0</v>
      </c>
      <c r="AY161" s="35">
        <v>0</v>
      </c>
      <c r="AZ161" s="35">
        <v>0</v>
      </c>
      <c r="BA161" s="35">
        <v>0</v>
      </c>
      <c r="BB161" s="35">
        <v>0</v>
      </c>
      <c r="BC161" s="35">
        <v>0</v>
      </c>
      <c r="BD161" s="35">
        <v>0</v>
      </c>
      <c r="BE161" s="35">
        <v>0</v>
      </c>
      <c r="BF161" s="35">
        <v>0</v>
      </c>
      <c r="BG161" s="35">
        <v>0</v>
      </c>
      <c r="BH161" s="35">
        <v>0</v>
      </c>
      <c r="BI161" s="147">
        <v>0</v>
      </c>
      <c r="BJ161" s="144">
        <v>0</v>
      </c>
      <c r="BK161" s="35">
        <v>0</v>
      </c>
      <c r="BL161" s="35">
        <v>0</v>
      </c>
      <c r="BM161" s="35">
        <v>0</v>
      </c>
      <c r="BN161" s="35">
        <v>0</v>
      </c>
      <c r="BO161" s="35">
        <v>0</v>
      </c>
      <c r="BP161" s="35">
        <v>0</v>
      </c>
      <c r="BQ161" s="35">
        <v>0</v>
      </c>
      <c r="BR161" s="35">
        <v>0</v>
      </c>
      <c r="BS161" s="35">
        <v>0</v>
      </c>
      <c r="BT161" s="35">
        <v>0</v>
      </c>
      <c r="BU161" s="35">
        <v>0</v>
      </c>
      <c r="BV161" s="35">
        <v>0</v>
      </c>
      <c r="BW161" s="35">
        <v>0</v>
      </c>
      <c r="BX161" s="35">
        <v>0</v>
      </c>
      <c r="BY161" s="35">
        <v>0</v>
      </c>
      <c r="BZ161" s="35">
        <v>0</v>
      </c>
      <c r="CA161" s="35">
        <v>0</v>
      </c>
      <c r="CB161" s="36">
        <v>0</v>
      </c>
    </row>
    <row r="162" spans="1:80" ht="14.1" customHeight="1" x14ac:dyDescent="0.25">
      <c r="A162" s="26">
        <f t="shared" si="18"/>
        <v>149</v>
      </c>
      <c r="B162" s="48" t="s">
        <v>197</v>
      </c>
      <c r="C162" s="38">
        <v>12342</v>
      </c>
      <c r="D162" s="49" t="s">
        <v>95</v>
      </c>
      <c r="E162" s="30">
        <f t="shared" si="19"/>
        <v>0</v>
      </c>
      <c r="F162" s="30" t="e">
        <f>VLOOKUP(E162,Tab!$A$2:$B$255,2,TRUE)</f>
        <v>#N/A</v>
      </c>
      <c r="G162" s="31">
        <f t="shared" si="20"/>
        <v>476</v>
      </c>
      <c r="H162" s="31">
        <f t="shared" si="21"/>
        <v>475</v>
      </c>
      <c r="I162" s="31">
        <f t="shared" si="22"/>
        <v>0</v>
      </c>
      <c r="J162" s="31">
        <f t="shared" si="23"/>
        <v>0</v>
      </c>
      <c r="K162" s="31">
        <f t="shared" si="24"/>
        <v>0</v>
      </c>
      <c r="L162" s="32">
        <f t="shared" si="25"/>
        <v>951</v>
      </c>
      <c r="M162" s="33">
        <f t="shared" si="26"/>
        <v>190.2</v>
      </c>
      <c r="N162" s="34"/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5">
        <v>0</v>
      </c>
      <c r="AH162" s="35">
        <v>0</v>
      </c>
      <c r="AI162" s="35">
        <v>0</v>
      </c>
      <c r="AJ162" s="35">
        <v>0</v>
      </c>
      <c r="AK162" s="35">
        <v>0</v>
      </c>
      <c r="AL162" s="35">
        <v>0</v>
      </c>
      <c r="AM162" s="35">
        <v>0</v>
      </c>
      <c r="AN162" s="35">
        <v>0</v>
      </c>
      <c r="AO162" s="35">
        <v>0</v>
      </c>
      <c r="AP162" s="35">
        <v>0</v>
      </c>
      <c r="AQ162" s="35">
        <v>0</v>
      </c>
      <c r="AR162" s="35">
        <v>0</v>
      </c>
      <c r="AS162" s="35">
        <v>0</v>
      </c>
      <c r="AT162" s="35">
        <v>0</v>
      </c>
      <c r="AU162" s="35">
        <v>0</v>
      </c>
      <c r="AV162" s="35">
        <v>0</v>
      </c>
      <c r="AW162" s="35">
        <v>0</v>
      </c>
      <c r="AX162" s="35">
        <v>0</v>
      </c>
      <c r="AY162" s="35">
        <v>0</v>
      </c>
      <c r="AZ162" s="35">
        <v>0</v>
      </c>
      <c r="BA162" s="35">
        <v>0</v>
      </c>
      <c r="BB162" s="35">
        <v>0</v>
      </c>
      <c r="BC162" s="35">
        <v>0</v>
      </c>
      <c r="BD162" s="35">
        <v>0</v>
      </c>
      <c r="BE162" s="35">
        <v>0</v>
      </c>
      <c r="BF162" s="35">
        <v>0</v>
      </c>
      <c r="BG162" s="35">
        <v>0</v>
      </c>
      <c r="BH162" s="35">
        <v>0</v>
      </c>
      <c r="BI162" s="147">
        <v>0</v>
      </c>
      <c r="BJ162" s="144">
        <v>0</v>
      </c>
      <c r="BK162" s="35">
        <v>0</v>
      </c>
      <c r="BL162" s="35">
        <v>0</v>
      </c>
      <c r="BM162" s="35">
        <v>475</v>
      </c>
      <c r="BN162" s="35">
        <v>0</v>
      </c>
      <c r="BO162" s="35">
        <v>476</v>
      </c>
      <c r="BP162" s="35">
        <v>0</v>
      </c>
      <c r="BQ162" s="35">
        <v>0</v>
      </c>
      <c r="BR162" s="35">
        <v>0</v>
      </c>
      <c r="BS162" s="35">
        <v>0</v>
      </c>
      <c r="BT162" s="35">
        <v>0</v>
      </c>
      <c r="BU162" s="35">
        <v>0</v>
      </c>
      <c r="BV162" s="35">
        <v>0</v>
      </c>
      <c r="BW162" s="35">
        <v>0</v>
      </c>
      <c r="BX162" s="35">
        <v>0</v>
      </c>
      <c r="BY162" s="35">
        <v>0</v>
      </c>
      <c r="BZ162" s="35">
        <v>0</v>
      </c>
      <c r="CA162" s="35">
        <v>0</v>
      </c>
      <c r="CB162" s="36">
        <v>0</v>
      </c>
    </row>
    <row r="163" spans="1:80" ht="14.1" customHeight="1" x14ac:dyDescent="0.25">
      <c r="A163" s="26">
        <f t="shared" si="18"/>
        <v>150</v>
      </c>
      <c r="B163" s="37" t="s">
        <v>106</v>
      </c>
      <c r="C163" s="38">
        <v>1498</v>
      </c>
      <c r="D163" s="39" t="s">
        <v>91</v>
      </c>
      <c r="E163" s="30">
        <f t="shared" si="19"/>
        <v>443</v>
      </c>
      <c r="F163" s="30" t="e">
        <f>VLOOKUP(E163,Tab!$A$2:$B$255,2,TRUE)</f>
        <v>#N/A</v>
      </c>
      <c r="G163" s="31">
        <f t="shared" si="20"/>
        <v>503</v>
      </c>
      <c r="H163" s="31">
        <f t="shared" si="21"/>
        <v>443</v>
      </c>
      <c r="I163" s="31">
        <f t="shared" si="22"/>
        <v>0</v>
      </c>
      <c r="J163" s="31">
        <f t="shared" si="23"/>
        <v>0</v>
      </c>
      <c r="K163" s="31">
        <f t="shared" si="24"/>
        <v>0</v>
      </c>
      <c r="L163" s="32">
        <f t="shared" si="25"/>
        <v>946</v>
      </c>
      <c r="M163" s="33">
        <f t="shared" si="26"/>
        <v>189.2</v>
      </c>
      <c r="N163" s="34"/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443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5">
        <v>0</v>
      </c>
      <c r="AJ163" s="35">
        <v>0</v>
      </c>
      <c r="AK163" s="35">
        <v>0</v>
      </c>
      <c r="AL163" s="35">
        <v>0</v>
      </c>
      <c r="AM163" s="35">
        <v>0</v>
      </c>
      <c r="AN163" s="35">
        <v>0</v>
      </c>
      <c r="AO163" s="35">
        <v>0</v>
      </c>
      <c r="AP163" s="35">
        <v>0</v>
      </c>
      <c r="AQ163" s="35">
        <v>0</v>
      </c>
      <c r="AR163" s="35">
        <v>503</v>
      </c>
      <c r="AS163" s="35">
        <v>0</v>
      </c>
      <c r="AT163" s="35">
        <v>0</v>
      </c>
      <c r="AU163" s="35">
        <v>0</v>
      </c>
      <c r="AV163" s="35">
        <v>0</v>
      </c>
      <c r="AW163" s="35">
        <v>0</v>
      </c>
      <c r="AX163" s="35">
        <v>0</v>
      </c>
      <c r="AY163" s="35">
        <v>0</v>
      </c>
      <c r="AZ163" s="35">
        <v>0</v>
      </c>
      <c r="BA163" s="35">
        <v>0</v>
      </c>
      <c r="BB163" s="35">
        <v>0</v>
      </c>
      <c r="BC163" s="35">
        <v>0</v>
      </c>
      <c r="BD163" s="35">
        <v>0</v>
      </c>
      <c r="BE163" s="35">
        <v>0</v>
      </c>
      <c r="BF163" s="35">
        <v>0</v>
      </c>
      <c r="BG163" s="35">
        <v>0</v>
      </c>
      <c r="BH163" s="35">
        <v>0</v>
      </c>
      <c r="BI163" s="147">
        <v>0</v>
      </c>
      <c r="BJ163" s="144">
        <v>0</v>
      </c>
      <c r="BK163" s="35">
        <v>0</v>
      </c>
      <c r="BL163" s="35">
        <v>0</v>
      </c>
      <c r="BM163" s="35">
        <v>0</v>
      </c>
      <c r="BN163" s="35">
        <v>0</v>
      </c>
      <c r="BO163" s="35">
        <v>0</v>
      </c>
      <c r="BP163" s="35">
        <v>0</v>
      </c>
      <c r="BQ163" s="35">
        <v>0</v>
      </c>
      <c r="BR163" s="35">
        <v>0</v>
      </c>
      <c r="BS163" s="35">
        <v>0</v>
      </c>
      <c r="BT163" s="35">
        <v>0</v>
      </c>
      <c r="BU163" s="35">
        <v>0</v>
      </c>
      <c r="BV163" s="35">
        <v>0</v>
      </c>
      <c r="BW163" s="35">
        <v>0</v>
      </c>
      <c r="BX163" s="35">
        <v>0</v>
      </c>
      <c r="BY163" s="35">
        <v>0</v>
      </c>
      <c r="BZ163" s="35">
        <v>0</v>
      </c>
      <c r="CA163" s="35">
        <v>0</v>
      </c>
      <c r="CB163" s="36">
        <v>0</v>
      </c>
    </row>
    <row r="164" spans="1:80" ht="14.1" customHeight="1" x14ac:dyDescent="0.25">
      <c r="A164" s="26">
        <f t="shared" si="18"/>
        <v>151</v>
      </c>
      <c r="B164" s="37" t="s">
        <v>196</v>
      </c>
      <c r="C164" s="38">
        <v>966</v>
      </c>
      <c r="D164" s="39" t="s">
        <v>54</v>
      </c>
      <c r="E164" s="30">
        <f t="shared" si="19"/>
        <v>0</v>
      </c>
      <c r="F164" s="30" t="e">
        <f>VLOOKUP(E164,Tab!$A$2:$B$255,2,TRUE)</f>
        <v>#N/A</v>
      </c>
      <c r="G164" s="31">
        <f t="shared" si="20"/>
        <v>468</v>
      </c>
      <c r="H164" s="31">
        <f t="shared" si="21"/>
        <v>458</v>
      </c>
      <c r="I164" s="31">
        <f t="shared" si="22"/>
        <v>0</v>
      </c>
      <c r="J164" s="31">
        <f t="shared" si="23"/>
        <v>0</v>
      </c>
      <c r="K164" s="31">
        <f t="shared" si="24"/>
        <v>0</v>
      </c>
      <c r="L164" s="32">
        <f t="shared" si="25"/>
        <v>926</v>
      </c>
      <c r="M164" s="33">
        <f t="shared" si="26"/>
        <v>185.2</v>
      </c>
      <c r="N164" s="34"/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5">
        <v>0</v>
      </c>
      <c r="AH164" s="35">
        <v>0</v>
      </c>
      <c r="AI164" s="35">
        <v>0</v>
      </c>
      <c r="AJ164" s="35">
        <v>0</v>
      </c>
      <c r="AK164" s="35">
        <v>0</v>
      </c>
      <c r="AL164" s="35">
        <v>0</v>
      </c>
      <c r="AM164" s="35">
        <v>0</v>
      </c>
      <c r="AN164" s="35">
        <v>0</v>
      </c>
      <c r="AO164" s="35">
        <v>0</v>
      </c>
      <c r="AP164" s="35">
        <v>0</v>
      </c>
      <c r="AQ164" s="35">
        <v>0</v>
      </c>
      <c r="AR164" s="35">
        <v>0</v>
      </c>
      <c r="AS164" s="35">
        <v>0</v>
      </c>
      <c r="AT164" s="35">
        <v>0</v>
      </c>
      <c r="AU164" s="35">
        <v>0</v>
      </c>
      <c r="AV164" s="35">
        <v>0</v>
      </c>
      <c r="AW164" s="35">
        <v>0</v>
      </c>
      <c r="AX164" s="35">
        <v>0</v>
      </c>
      <c r="AY164" s="35">
        <v>0</v>
      </c>
      <c r="AZ164" s="35">
        <v>0</v>
      </c>
      <c r="BA164" s="35">
        <v>0</v>
      </c>
      <c r="BB164" s="35">
        <v>0</v>
      </c>
      <c r="BC164" s="35">
        <v>0</v>
      </c>
      <c r="BD164" s="35">
        <v>0</v>
      </c>
      <c r="BE164" s="35">
        <v>0</v>
      </c>
      <c r="BF164" s="35">
        <v>0</v>
      </c>
      <c r="BG164" s="35">
        <v>0</v>
      </c>
      <c r="BH164" s="35">
        <v>0</v>
      </c>
      <c r="BI164" s="147">
        <v>0</v>
      </c>
      <c r="BJ164" s="144">
        <v>0</v>
      </c>
      <c r="BK164" s="35">
        <v>0</v>
      </c>
      <c r="BL164" s="35">
        <v>0</v>
      </c>
      <c r="BM164" s="35">
        <v>458</v>
      </c>
      <c r="BN164" s="35">
        <v>0</v>
      </c>
      <c r="BO164" s="35">
        <v>0</v>
      </c>
      <c r="BP164" s="35">
        <v>0</v>
      </c>
      <c r="BQ164" s="35">
        <v>0</v>
      </c>
      <c r="BR164" s="35">
        <v>0</v>
      </c>
      <c r="BS164" s="35">
        <v>0</v>
      </c>
      <c r="BT164" s="35">
        <v>468</v>
      </c>
      <c r="BU164" s="35">
        <v>0</v>
      </c>
      <c r="BV164" s="35">
        <v>0</v>
      </c>
      <c r="BW164" s="35">
        <v>0</v>
      </c>
      <c r="BX164" s="35">
        <v>0</v>
      </c>
      <c r="BY164" s="35">
        <v>0</v>
      </c>
      <c r="BZ164" s="35">
        <v>0</v>
      </c>
      <c r="CA164" s="35">
        <v>0</v>
      </c>
      <c r="CB164" s="36">
        <v>0</v>
      </c>
    </row>
    <row r="165" spans="1:80" ht="14.1" customHeight="1" x14ac:dyDescent="0.25">
      <c r="A165" s="26">
        <f t="shared" si="18"/>
        <v>152</v>
      </c>
      <c r="B165" s="48" t="s">
        <v>546</v>
      </c>
      <c r="C165" s="38">
        <v>11015</v>
      </c>
      <c r="D165" s="49" t="s">
        <v>85</v>
      </c>
      <c r="E165" s="30">
        <f t="shared" si="19"/>
        <v>464</v>
      </c>
      <c r="F165" s="30" t="e">
        <f>VLOOKUP(E165,Tab!$A$2:$B$255,2,TRUE)</f>
        <v>#N/A</v>
      </c>
      <c r="G165" s="31">
        <f t="shared" si="20"/>
        <v>464</v>
      </c>
      <c r="H165" s="31">
        <f t="shared" si="21"/>
        <v>449</v>
      </c>
      <c r="I165" s="31">
        <f t="shared" si="22"/>
        <v>0</v>
      </c>
      <c r="J165" s="31">
        <f t="shared" si="23"/>
        <v>0</v>
      </c>
      <c r="K165" s="31">
        <f t="shared" si="24"/>
        <v>0</v>
      </c>
      <c r="L165" s="32">
        <f t="shared" si="25"/>
        <v>913</v>
      </c>
      <c r="M165" s="33">
        <f t="shared" si="26"/>
        <v>182.6</v>
      </c>
      <c r="N165" s="34"/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5">
        <v>464</v>
      </c>
      <c r="AH165" s="35">
        <v>0</v>
      </c>
      <c r="AI165" s="35">
        <v>0</v>
      </c>
      <c r="AJ165" s="35">
        <v>0</v>
      </c>
      <c r="AK165" s="35">
        <v>0</v>
      </c>
      <c r="AL165" s="35">
        <v>0</v>
      </c>
      <c r="AM165" s="35">
        <v>449</v>
      </c>
      <c r="AN165" s="35">
        <v>0</v>
      </c>
      <c r="AO165" s="35">
        <v>0</v>
      </c>
      <c r="AP165" s="35">
        <v>0</v>
      </c>
      <c r="AQ165" s="35">
        <v>0</v>
      </c>
      <c r="AR165" s="35">
        <v>0</v>
      </c>
      <c r="AS165" s="35">
        <v>0</v>
      </c>
      <c r="AT165" s="35">
        <v>0</v>
      </c>
      <c r="AU165" s="35">
        <v>0</v>
      </c>
      <c r="AV165" s="35">
        <v>0</v>
      </c>
      <c r="AW165" s="35">
        <v>0</v>
      </c>
      <c r="AX165" s="35">
        <v>0</v>
      </c>
      <c r="AY165" s="35">
        <v>0</v>
      </c>
      <c r="AZ165" s="35">
        <v>0</v>
      </c>
      <c r="BA165" s="35">
        <v>0</v>
      </c>
      <c r="BB165" s="35">
        <v>0</v>
      </c>
      <c r="BC165" s="35">
        <v>0</v>
      </c>
      <c r="BD165" s="35">
        <v>0</v>
      </c>
      <c r="BE165" s="35">
        <v>0</v>
      </c>
      <c r="BF165" s="35">
        <v>0</v>
      </c>
      <c r="BG165" s="35">
        <v>0</v>
      </c>
      <c r="BH165" s="35">
        <v>0</v>
      </c>
      <c r="BI165" s="147">
        <v>0</v>
      </c>
      <c r="BJ165" s="144">
        <v>0</v>
      </c>
      <c r="BK165" s="35">
        <v>0</v>
      </c>
      <c r="BL165" s="35">
        <v>0</v>
      </c>
      <c r="BM165" s="35">
        <v>0</v>
      </c>
      <c r="BN165" s="35">
        <v>0</v>
      </c>
      <c r="BO165" s="35">
        <v>0</v>
      </c>
      <c r="BP165" s="35">
        <v>0</v>
      </c>
      <c r="BQ165" s="35">
        <v>0</v>
      </c>
      <c r="BR165" s="35">
        <v>0</v>
      </c>
      <c r="BS165" s="35">
        <v>0</v>
      </c>
      <c r="BT165" s="35">
        <v>0</v>
      </c>
      <c r="BU165" s="35">
        <v>0</v>
      </c>
      <c r="BV165" s="35">
        <v>0</v>
      </c>
      <c r="BW165" s="35">
        <v>0</v>
      </c>
      <c r="BX165" s="35">
        <v>0</v>
      </c>
      <c r="BY165" s="35">
        <v>0</v>
      </c>
      <c r="BZ165" s="35">
        <v>0</v>
      </c>
      <c r="CA165" s="35">
        <v>0</v>
      </c>
      <c r="CB165" s="36">
        <v>0</v>
      </c>
    </row>
    <row r="166" spans="1:80" ht="14.1" customHeight="1" x14ac:dyDescent="0.25">
      <c r="A166" s="26">
        <f t="shared" si="18"/>
        <v>153</v>
      </c>
      <c r="B166" s="37" t="s">
        <v>200</v>
      </c>
      <c r="C166" s="38">
        <v>12</v>
      </c>
      <c r="D166" s="39" t="s">
        <v>54</v>
      </c>
      <c r="E166" s="30">
        <f t="shared" si="19"/>
        <v>0</v>
      </c>
      <c r="F166" s="30" t="e">
        <f>VLOOKUP(E166,Tab!$A$2:$B$255,2,TRUE)</f>
        <v>#N/A</v>
      </c>
      <c r="G166" s="31">
        <f t="shared" si="20"/>
        <v>467</v>
      </c>
      <c r="H166" s="31">
        <f t="shared" si="21"/>
        <v>445</v>
      </c>
      <c r="I166" s="31">
        <f t="shared" si="22"/>
        <v>0</v>
      </c>
      <c r="J166" s="31">
        <f t="shared" si="23"/>
        <v>0</v>
      </c>
      <c r="K166" s="31">
        <f t="shared" si="24"/>
        <v>0</v>
      </c>
      <c r="L166" s="32">
        <f t="shared" si="25"/>
        <v>912</v>
      </c>
      <c r="M166" s="33">
        <f t="shared" si="26"/>
        <v>182.4</v>
      </c>
      <c r="N166" s="34"/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5">
        <v>0</v>
      </c>
      <c r="AH166" s="35">
        <v>0</v>
      </c>
      <c r="AI166" s="35">
        <v>0</v>
      </c>
      <c r="AJ166" s="35">
        <v>0</v>
      </c>
      <c r="AK166" s="35">
        <v>0</v>
      </c>
      <c r="AL166" s="35">
        <v>0</v>
      </c>
      <c r="AM166" s="35">
        <v>0</v>
      </c>
      <c r="AN166" s="35">
        <v>0</v>
      </c>
      <c r="AO166" s="35">
        <v>0</v>
      </c>
      <c r="AP166" s="35">
        <v>0</v>
      </c>
      <c r="AQ166" s="35">
        <v>0</v>
      </c>
      <c r="AR166" s="35">
        <v>0</v>
      </c>
      <c r="AS166" s="35">
        <v>0</v>
      </c>
      <c r="AT166" s="35">
        <v>0</v>
      </c>
      <c r="AU166" s="35">
        <v>0</v>
      </c>
      <c r="AV166" s="35">
        <v>0</v>
      </c>
      <c r="AW166" s="35">
        <v>0</v>
      </c>
      <c r="AX166" s="35">
        <v>0</v>
      </c>
      <c r="AY166" s="35">
        <v>0</v>
      </c>
      <c r="AZ166" s="35">
        <v>0</v>
      </c>
      <c r="BA166" s="35">
        <v>0</v>
      </c>
      <c r="BB166" s="35">
        <v>0</v>
      </c>
      <c r="BC166" s="35">
        <v>0</v>
      </c>
      <c r="BD166" s="35">
        <v>0</v>
      </c>
      <c r="BE166" s="35">
        <v>0</v>
      </c>
      <c r="BF166" s="35">
        <v>0</v>
      </c>
      <c r="BG166" s="35">
        <v>0</v>
      </c>
      <c r="BH166" s="35">
        <v>0</v>
      </c>
      <c r="BI166" s="147">
        <v>0</v>
      </c>
      <c r="BJ166" s="144">
        <v>0</v>
      </c>
      <c r="BK166" s="35">
        <v>0</v>
      </c>
      <c r="BL166" s="35">
        <v>0</v>
      </c>
      <c r="BM166" s="35">
        <v>445</v>
      </c>
      <c r="BN166" s="35">
        <v>0</v>
      </c>
      <c r="BO166" s="35">
        <v>0</v>
      </c>
      <c r="BP166" s="35">
        <v>0</v>
      </c>
      <c r="BQ166" s="35">
        <v>0</v>
      </c>
      <c r="BR166" s="35">
        <v>0</v>
      </c>
      <c r="BS166" s="35">
        <v>0</v>
      </c>
      <c r="BT166" s="35">
        <v>467</v>
      </c>
      <c r="BU166" s="35">
        <v>0</v>
      </c>
      <c r="BV166" s="35">
        <v>0</v>
      </c>
      <c r="BW166" s="35">
        <v>0</v>
      </c>
      <c r="BX166" s="35">
        <v>0</v>
      </c>
      <c r="BY166" s="35">
        <v>0</v>
      </c>
      <c r="BZ166" s="35">
        <v>0</v>
      </c>
      <c r="CA166" s="35">
        <v>0</v>
      </c>
      <c r="CB166" s="36">
        <v>0</v>
      </c>
    </row>
    <row r="167" spans="1:80" ht="14.1" customHeight="1" x14ac:dyDescent="0.25">
      <c r="A167" s="26">
        <f t="shared" si="18"/>
        <v>154</v>
      </c>
      <c r="B167" s="48" t="s">
        <v>198</v>
      </c>
      <c r="C167" s="38">
        <v>13709</v>
      </c>
      <c r="D167" s="49" t="s">
        <v>73</v>
      </c>
      <c r="E167" s="30">
        <f t="shared" si="19"/>
        <v>0</v>
      </c>
      <c r="F167" s="30" t="e">
        <f>VLOOKUP(E167,Tab!$A$2:$B$255,2,TRUE)</f>
        <v>#N/A</v>
      </c>
      <c r="G167" s="31">
        <f t="shared" si="20"/>
        <v>464</v>
      </c>
      <c r="H167" s="31">
        <f t="shared" si="21"/>
        <v>426</v>
      </c>
      <c r="I167" s="31">
        <f t="shared" si="22"/>
        <v>0</v>
      </c>
      <c r="J167" s="31">
        <f t="shared" si="23"/>
        <v>0</v>
      </c>
      <c r="K167" s="31">
        <f t="shared" si="24"/>
        <v>0</v>
      </c>
      <c r="L167" s="32">
        <f t="shared" si="25"/>
        <v>890</v>
      </c>
      <c r="M167" s="33">
        <f t="shared" si="26"/>
        <v>178</v>
      </c>
      <c r="N167" s="34"/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5">
        <v>0</v>
      </c>
      <c r="AH167" s="35">
        <v>0</v>
      </c>
      <c r="AI167" s="35">
        <v>0</v>
      </c>
      <c r="AJ167" s="35">
        <v>0</v>
      </c>
      <c r="AK167" s="35">
        <v>0</v>
      </c>
      <c r="AL167" s="35">
        <v>0</v>
      </c>
      <c r="AM167" s="35">
        <v>0</v>
      </c>
      <c r="AN167" s="35">
        <v>0</v>
      </c>
      <c r="AO167" s="35">
        <v>0</v>
      </c>
      <c r="AP167" s="35">
        <v>0</v>
      </c>
      <c r="AQ167" s="35">
        <v>0</v>
      </c>
      <c r="AR167" s="35">
        <v>0</v>
      </c>
      <c r="AS167" s="35">
        <v>0</v>
      </c>
      <c r="AT167" s="35">
        <v>0</v>
      </c>
      <c r="AU167" s="35">
        <v>0</v>
      </c>
      <c r="AV167" s="35">
        <v>0</v>
      </c>
      <c r="AW167" s="35">
        <v>0</v>
      </c>
      <c r="AX167" s="35">
        <v>0</v>
      </c>
      <c r="AY167" s="35">
        <v>0</v>
      </c>
      <c r="AZ167" s="35">
        <v>0</v>
      </c>
      <c r="BA167" s="35">
        <v>0</v>
      </c>
      <c r="BB167" s="35">
        <v>0</v>
      </c>
      <c r="BC167" s="35">
        <v>0</v>
      </c>
      <c r="BD167" s="35">
        <v>0</v>
      </c>
      <c r="BE167" s="35">
        <v>0</v>
      </c>
      <c r="BF167" s="35">
        <v>0</v>
      </c>
      <c r="BG167" s="35">
        <v>0</v>
      </c>
      <c r="BH167" s="35">
        <v>0</v>
      </c>
      <c r="BI167" s="147">
        <v>0</v>
      </c>
      <c r="BJ167" s="144">
        <v>0</v>
      </c>
      <c r="BK167" s="35">
        <v>0</v>
      </c>
      <c r="BL167" s="35">
        <v>0</v>
      </c>
      <c r="BM167" s="35">
        <v>426</v>
      </c>
      <c r="BN167" s="35">
        <v>0</v>
      </c>
      <c r="BO167" s="35">
        <v>0</v>
      </c>
      <c r="BP167" s="35">
        <v>0</v>
      </c>
      <c r="BQ167" s="35">
        <v>0</v>
      </c>
      <c r="BR167" s="35">
        <v>0</v>
      </c>
      <c r="BS167" s="35">
        <v>0</v>
      </c>
      <c r="BT167" s="35">
        <v>464</v>
      </c>
      <c r="BU167" s="35">
        <v>0</v>
      </c>
      <c r="BV167" s="35">
        <v>0</v>
      </c>
      <c r="BW167" s="35">
        <v>0</v>
      </c>
      <c r="BX167" s="35">
        <v>0</v>
      </c>
      <c r="BY167" s="35">
        <v>0</v>
      </c>
      <c r="BZ167" s="35">
        <v>0</v>
      </c>
      <c r="CA167" s="35">
        <v>0</v>
      </c>
      <c r="CB167" s="36">
        <v>0</v>
      </c>
    </row>
    <row r="168" spans="1:80" s="5" customFormat="1" ht="14.1" customHeight="1" x14ac:dyDescent="0.25">
      <c r="A168" s="26">
        <f t="shared" si="18"/>
        <v>155</v>
      </c>
      <c r="B168" s="48" t="s">
        <v>242</v>
      </c>
      <c r="C168" s="38">
        <v>13831</v>
      </c>
      <c r="D168" s="49" t="s">
        <v>59</v>
      </c>
      <c r="E168" s="30">
        <f t="shared" si="19"/>
        <v>457</v>
      </c>
      <c r="F168" s="30" t="e">
        <f>VLOOKUP(E168,Tab!$A$2:$B$255,2,TRUE)</f>
        <v>#N/A</v>
      </c>
      <c r="G168" s="31">
        <f t="shared" si="20"/>
        <v>457</v>
      </c>
      <c r="H168" s="31">
        <f t="shared" si="21"/>
        <v>403</v>
      </c>
      <c r="I168" s="31">
        <f t="shared" si="22"/>
        <v>0</v>
      </c>
      <c r="J168" s="31">
        <f t="shared" si="23"/>
        <v>0</v>
      </c>
      <c r="K168" s="31">
        <f t="shared" si="24"/>
        <v>0</v>
      </c>
      <c r="L168" s="32">
        <f t="shared" si="25"/>
        <v>860</v>
      </c>
      <c r="M168" s="33">
        <f t="shared" si="26"/>
        <v>172</v>
      </c>
      <c r="N168" s="34"/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457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0</v>
      </c>
      <c r="AM168" s="35">
        <v>0</v>
      </c>
      <c r="AN168" s="35">
        <v>0</v>
      </c>
      <c r="AO168" s="35">
        <v>0</v>
      </c>
      <c r="AP168" s="35">
        <v>0</v>
      </c>
      <c r="AQ168" s="35">
        <v>0</v>
      </c>
      <c r="AR168" s="35">
        <v>0</v>
      </c>
      <c r="AS168" s="35">
        <v>0</v>
      </c>
      <c r="AT168" s="35">
        <v>0</v>
      </c>
      <c r="AU168" s="35">
        <v>0</v>
      </c>
      <c r="AV168" s="35">
        <v>0</v>
      </c>
      <c r="AW168" s="35">
        <v>0</v>
      </c>
      <c r="AX168" s="35">
        <v>0</v>
      </c>
      <c r="AY168" s="35">
        <v>0</v>
      </c>
      <c r="AZ168" s="35">
        <v>0</v>
      </c>
      <c r="BA168" s="35">
        <v>0</v>
      </c>
      <c r="BB168" s="35">
        <v>0</v>
      </c>
      <c r="BC168" s="35">
        <v>0</v>
      </c>
      <c r="BD168" s="35">
        <v>0</v>
      </c>
      <c r="BE168" s="35">
        <v>0</v>
      </c>
      <c r="BF168" s="35">
        <v>0</v>
      </c>
      <c r="BG168" s="35">
        <v>0</v>
      </c>
      <c r="BH168" s="35">
        <v>0</v>
      </c>
      <c r="BI168" s="147">
        <v>0</v>
      </c>
      <c r="BJ168" s="144">
        <v>0</v>
      </c>
      <c r="BK168" s="35">
        <v>0</v>
      </c>
      <c r="BL168" s="35">
        <v>0</v>
      </c>
      <c r="BM168" s="35">
        <v>0</v>
      </c>
      <c r="BN168" s="35">
        <v>0</v>
      </c>
      <c r="BO168" s="35">
        <v>403</v>
      </c>
      <c r="BP168" s="35">
        <v>0</v>
      </c>
      <c r="BQ168" s="35">
        <v>0</v>
      </c>
      <c r="BR168" s="35">
        <v>0</v>
      </c>
      <c r="BS168" s="35">
        <v>0</v>
      </c>
      <c r="BT168" s="35">
        <v>0</v>
      </c>
      <c r="BU168" s="35">
        <v>0</v>
      </c>
      <c r="BV168" s="35">
        <v>0</v>
      </c>
      <c r="BW168" s="35">
        <v>0</v>
      </c>
      <c r="BX168" s="35">
        <v>0</v>
      </c>
      <c r="BY168" s="35">
        <v>0</v>
      </c>
      <c r="BZ168" s="35">
        <v>0</v>
      </c>
      <c r="CA168" s="35">
        <v>0</v>
      </c>
      <c r="CB168" s="36">
        <v>0</v>
      </c>
    </row>
    <row r="169" spans="1:80" ht="14.1" customHeight="1" x14ac:dyDescent="0.25">
      <c r="A169" s="26">
        <f t="shared" si="18"/>
        <v>156</v>
      </c>
      <c r="B169" s="46" t="s">
        <v>251</v>
      </c>
      <c r="C169" s="38">
        <v>1570</v>
      </c>
      <c r="D169" s="43" t="s">
        <v>54</v>
      </c>
      <c r="E169" s="30">
        <f t="shared" si="19"/>
        <v>457</v>
      </c>
      <c r="F169" s="30" t="e">
        <f>VLOOKUP(E169,Tab!$A$2:$B$255,2,TRUE)</f>
        <v>#N/A</v>
      </c>
      <c r="G169" s="31">
        <f t="shared" si="20"/>
        <v>457</v>
      </c>
      <c r="H169" s="31">
        <f t="shared" si="21"/>
        <v>400</v>
      </c>
      <c r="I169" s="31">
        <f t="shared" si="22"/>
        <v>0</v>
      </c>
      <c r="J169" s="31">
        <f t="shared" si="23"/>
        <v>0</v>
      </c>
      <c r="K169" s="31">
        <f t="shared" si="24"/>
        <v>0</v>
      </c>
      <c r="L169" s="32">
        <f t="shared" si="25"/>
        <v>857</v>
      </c>
      <c r="M169" s="33">
        <f t="shared" si="26"/>
        <v>171.4</v>
      </c>
      <c r="N169" s="34"/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35">
        <v>457</v>
      </c>
      <c r="Z169" s="35">
        <v>0</v>
      </c>
      <c r="AA169" s="35">
        <v>0</v>
      </c>
      <c r="AB169" s="35">
        <v>0</v>
      </c>
      <c r="AC169" s="35">
        <v>0</v>
      </c>
      <c r="AD169" s="35">
        <v>0</v>
      </c>
      <c r="AE169" s="35">
        <v>0</v>
      </c>
      <c r="AF169" s="35">
        <v>0</v>
      </c>
      <c r="AG169" s="35">
        <v>0</v>
      </c>
      <c r="AH169" s="35">
        <v>0</v>
      </c>
      <c r="AI169" s="35">
        <v>0</v>
      </c>
      <c r="AJ169" s="35">
        <v>0</v>
      </c>
      <c r="AK169" s="35">
        <v>0</v>
      </c>
      <c r="AL169" s="35">
        <v>0</v>
      </c>
      <c r="AM169" s="35">
        <v>0</v>
      </c>
      <c r="AN169" s="35">
        <v>0</v>
      </c>
      <c r="AO169" s="35">
        <v>0</v>
      </c>
      <c r="AP169" s="35">
        <v>0</v>
      </c>
      <c r="AQ169" s="35">
        <v>0</v>
      </c>
      <c r="AR169" s="35">
        <v>0</v>
      </c>
      <c r="AS169" s="35">
        <v>0</v>
      </c>
      <c r="AT169" s="35">
        <v>0</v>
      </c>
      <c r="AU169" s="35">
        <v>0</v>
      </c>
      <c r="AV169" s="35">
        <v>0</v>
      </c>
      <c r="AW169" s="35">
        <v>0</v>
      </c>
      <c r="AX169" s="35">
        <v>0</v>
      </c>
      <c r="AY169" s="35">
        <v>0</v>
      </c>
      <c r="AZ169" s="35">
        <v>0</v>
      </c>
      <c r="BA169" s="35">
        <v>0</v>
      </c>
      <c r="BB169" s="35">
        <v>0</v>
      </c>
      <c r="BC169" s="35">
        <v>0</v>
      </c>
      <c r="BD169" s="35">
        <v>0</v>
      </c>
      <c r="BE169" s="35">
        <v>0</v>
      </c>
      <c r="BF169" s="35">
        <v>0</v>
      </c>
      <c r="BG169" s="35">
        <v>0</v>
      </c>
      <c r="BH169" s="35">
        <v>0</v>
      </c>
      <c r="BI169" s="147">
        <v>0</v>
      </c>
      <c r="BJ169" s="144">
        <v>0</v>
      </c>
      <c r="BK169" s="35">
        <v>0</v>
      </c>
      <c r="BL169" s="35">
        <v>0</v>
      </c>
      <c r="BM169" s="35">
        <v>0</v>
      </c>
      <c r="BN169" s="35">
        <v>0</v>
      </c>
      <c r="BO169" s="35">
        <v>0</v>
      </c>
      <c r="BP169" s="35">
        <v>0</v>
      </c>
      <c r="BQ169" s="35">
        <v>0</v>
      </c>
      <c r="BR169" s="35">
        <v>0</v>
      </c>
      <c r="BS169" s="35">
        <v>0</v>
      </c>
      <c r="BT169" s="35">
        <v>0</v>
      </c>
      <c r="BU169" s="35">
        <v>0</v>
      </c>
      <c r="BV169" s="35">
        <v>400</v>
      </c>
      <c r="BW169" s="35">
        <v>0</v>
      </c>
      <c r="BX169" s="35">
        <v>0</v>
      </c>
      <c r="BY169" s="35">
        <v>0</v>
      </c>
      <c r="BZ169" s="35">
        <v>0</v>
      </c>
      <c r="CA169" s="35">
        <v>0</v>
      </c>
      <c r="CB169" s="36">
        <v>0</v>
      </c>
    </row>
    <row r="170" spans="1:80" ht="14.1" customHeight="1" x14ac:dyDescent="0.25">
      <c r="A170" s="26">
        <f t="shared" si="18"/>
        <v>157</v>
      </c>
      <c r="B170" s="48" t="s">
        <v>253</v>
      </c>
      <c r="C170" s="38">
        <v>13675</v>
      </c>
      <c r="D170" s="49" t="s">
        <v>178</v>
      </c>
      <c r="E170" s="30">
        <f t="shared" si="19"/>
        <v>432</v>
      </c>
      <c r="F170" s="30" t="e">
        <f>VLOOKUP(E170,Tab!$A$2:$B$255,2,TRUE)</f>
        <v>#N/A</v>
      </c>
      <c r="G170" s="31">
        <f t="shared" si="20"/>
        <v>432</v>
      </c>
      <c r="H170" s="31">
        <f t="shared" si="21"/>
        <v>420</v>
      </c>
      <c r="I170" s="31">
        <f t="shared" si="22"/>
        <v>0</v>
      </c>
      <c r="J170" s="31">
        <f t="shared" si="23"/>
        <v>0</v>
      </c>
      <c r="K170" s="31">
        <f t="shared" si="24"/>
        <v>0</v>
      </c>
      <c r="L170" s="32">
        <f t="shared" si="25"/>
        <v>852</v>
      </c>
      <c r="M170" s="33">
        <f t="shared" si="26"/>
        <v>170.4</v>
      </c>
      <c r="N170" s="34"/>
      <c r="O170" s="35">
        <v>0</v>
      </c>
      <c r="P170" s="35">
        <v>432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5">
        <v>0</v>
      </c>
      <c r="AF170" s="35">
        <v>0</v>
      </c>
      <c r="AG170" s="35">
        <v>0</v>
      </c>
      <c r="AH170" s="35">
        <v>0</v>
      </c>
      <c r="AI170" s="35">
        <v>0</v>
      </c>
      <c r="AJ170" s="35">
        <v>0</v>
      </c>
      <c r="AK170" s="35">
        <v>0</v>
      </c>
      <c r="AL170" s="35">
        <v>0</v>
      </c>
      <c r="AM170" s="35">
        <v>0</v>
      </c>
      <c r="AN170" s="35">
        <v>0</v>
      </c>
      <c r="AO170" s="35">
        <v>0</v>
      </c>
      <c r="AP170" s="35">
        <v>0</v>
      </c>
      <c r="AQ170" s="35">
        <v>0</v>
      </c>
      <c r="AR170" s="35">
        <v>0</v>
      </c>
      <c r="AS170" s="35">
        <v>0</v>
      </c>
      <c r="AT170" s="35">
        <v>0</v>
      </c>
      <c r="AU170" s="35">
        <v>0</v>
      </c>
      <c r="AV170" s="35">
        <v>0</v>
      </c>
      <c r="AW170" s="35">
        <v>0</v>
      </c>
      <c r="AX170" s="35">
        <v>0</v>
      </c>
      <c r="AY170" s="35">
        <v>0</v>
      </c>
      <c r="AZ170" s="35">
        <v>0</v>
      </c>
      <c r="BA170" s="35">
        <v>0</v>
      </c>
      <c r="BB170" s="35">
        <v>0</v>
      </c>
      <c r="BC170" s="35">
        <v>0</v>
      </c>
      <c r="BD170" s="35">
        <v>0</v>
      </c>
      <c r="BE170" s="35">
        <v>0</v>
      </c>
      <c r="BF170" s="35">
        <v>0</v>
      </c>
      <c r="BG170" s="35">
        <v>0</v>
      </c>
      <c r="BH170" s="35">
        <v>0</v>
      </c>
      <c r="BI170" s="147">
        <v>0</v>
      </c>
      <c r="BJ170" s="144">
        <v>0</v>
      </c>
      <c r="BK170" s="35">
        <v>0</v>
      </c>
      <c r="BL170" s="35">
        <v>0</v>
      </c>
      <c r="BM170" s="35">
        <v>0</v>
      </c>
      <c r="BN170" s="35">
        <v>0</v>
      </c>
      <c r="BO170" s="35">
        <v>0</v>
      </c>
      <c r="BP170" s="35">
        <v>0</v>
      </c>
      <c r="BQ170" s="35">
        <v>0</v>
      </c>
      <c r="BR170" s="35">
        <v>0</v>
      </c>
      <c r="BS170" s="35">
        <v>0</v>
      </c>
      <c r="BT170" s="35">
        <v>0</v>
      </c>
      <c r="BU170" s="35">
        <v>0</v>
      </c>
      <c r="BV170" s="35">
        <v>420</v>
      </c>
      <c r="BW170" s="35">
        <v>0</v>
      </c>
      <c r="BX170" s="35">
        <v>0</v>
      </c>
      <c r="BY170" s="35">
        <v>0</v>
      </c>
      <c r="BZ170" s="35">
        <v>0</v>
      </c>
      <c r="CA170" s="35">
        <v>0</v>
      </c>
      <c r="CB170" s="36">
        <v>0</v>
      </c>
    </row>
    <row r="171" spans="1:80" ht="14.1" customHeight="1" x14ac:dyDescent="0.25">
      <c r="A171" s="26">
        <f t="shared" si="18"/>
        <v>158</v>
      </c>
      <c r="B171" s="44" t="s">
        <v>258</v>
      </c>
      <c r="C171" s="38">
        <v>12477</v>
      </c>
      <c r="D171" s="45" t="s">
        <v>259</v>
      </c>
      <c r="E171" s="30">
        <f t="shared" si="19"/>
        <v>0</v>
      </c>
      <c r="F171" s="30" t="e">
        <f>VLOOKUP(E171,Tab!$A$2:$B$255,2,TRUE)</f>
        <v>#N/A</v>
      </c>
      <c r="G171" s="31">
        <f t="shared" si="20"/>
        <v>455</v>
      </c>
      <c r="H171" s="31">
        <f t="shared" si="21"/>
        <v>395</v>
      </c>
      <c r="I171" s="31">
        <f t="shared" si="22"/>
        <v>0</v>
      </c>
      <c r="J171" s="31">
        <f t="shared" si="23"/>
        <v>0</v>
      </c>
      <c r="K171" s="31">
        <f t="shared" si="24"/>
        <v>0</v>
      </c>
      <c r="L171" s="32">
        <f t="shared" si="25"/>
        <v>850</v>
      </c>
      <c r="M171" s="33">
        <f t="shared" si="26"/>
        <v>170</v>
      </c>
      <c r="N171" s="34"/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5">
        <v>0</v>
      </c>
      <c r="AF171" s="35">
        <v>0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0</v>
      </c>
      <c r="AM171" s="35">
        <v>0</v>
      </c>
      <c r="AN171" s="35">
        <v>0</v>
      </c>
      <c r="AO171" s="35">
        <v>0</v>
      </c>
      <c r="AP171" s="35">
        <v>0</v>
      </c>
      <c r="AQ171" s="35">
        <v>0</v>
      </c>
      <c r="AR171" s="35">
        <v>0</v>
      </c>
      <c r="AS171" s="35">
        <v>0</v>
      </c>
      <c r="AT171" s="35">
        <v>0</v>
      </c>
      <c r="AU171" s="35">
        <v>0</v>
      </c>
      <c r="AV171" s="35">
        <v>0</v>
      </c>
      <c r="AW171" s="35">
        <v>0</v>
      </c>
      <c r="AX171" s="35">
        <v>0</v>
      </c>
      <c r="AY171" s="35">
        <v>0</v>
      </c>
      <c r="AZ171" s="35">
        <v>0</v>
      </c>
      <c r="BA171" s="35">
        <v>0</v>
      </c>
      <c r="BB171" s="35">
        <v>0</v>
      </c>
      <c r="BC171" s="35">
        <v>0</v>
      </c>
      <c r="BD171" s="35">
        <v>0</v>
      </c>
      <c r="BE171" s="35">
        <v>0</v>
      </c>
      <c r="BF171" s="35">
        <v>0</v>
      </c>
      <c r="BG171" s="35">
        <v>0</v>
      </c>
      <c r="BH171" s="35">
        <v>0</v>
      </c>
      <c r="BI171" s="147">
        <v>0</v>
      </c>
      <c r="BJ171" s="144">
        <v>0</v>
      </c>
      <c r="BK171" s="35">
        <v>0</v>
      </c>
      <c r="BL171" s="35">
        <v>0</v>
      </c>
      <c r="BM171" s="35">
        <v>395</v>
      </c>
      <c r="BN171" s="35">
        <v>0</v>
      </c>
      <c r="BO171" s="35">
        <v>0</v>
      </c>
      <c r="BP171" s="35">
        <v>0</v>
      </c>
      <c r="BQ171" s="35">
        <v>0</v>
      </c>
      <c r="BR171" s="35">
        <v>0</v>
      </c>
      <c r="BS171" s="35">
        <v>0</v>
      </c>
      <c r="BT171" s="35">
        <v>455</v>
      </c>
      <c r="BU171" s="35">
        <v>0</v>
      </c>
      <c r="BV171" s="35">
        <v>0</v>
      </c>
      <c r="BW171" s="35">
        <v>0</v>
      </c>
      <c r="BX171" s="35">
        <v>0</v>
      </c>
      <c r="BY171" s="35">
        <v>0</v>
      </c>
      <c r="BZ171" s="35">
        <v>0</v>
      </c>
      <c r="CA171" s="35">
        <v>0</v>
      </c>
      <c r="CB171" s="36">
        <v>0</v>
      </c>
    </row>
    <row r="172" spans="1:80" ht="14.1" customHeight="1" x14ac:dyDescent="0.25">
      <c r="A172" s="26">
        <f t="shared" si="18"/>
        <v>159</v>
      </c>
      <c r="B172" s="44" t="s">
        <v>323</v>
      </c>
      <c r="C172" s="38">
        <v>14117</v>
      </c>
      <c r="D172" s="45" t="s">
        <v>43</v>
      </c>
      <c r="E172" s="30">
        <f t="shared" si="19"/>
        <v>0</v>
      </c>
      <c r="F172" s="30" t="e">
        <f>VLOOKUP(E172,Tab!$A$2:$B$255,2,TRUE)</f>
        <v>#N/A</v>
      </c>
      <c r="G172" s="31">
        <f t="shared" si="20"/>
        <v>421</v>
      </c>
      <c r="H172" s="31">
        <f t="shared" si="21"/>
        <v>405</v>
      </c>
      <c r="I172" s="31">
        <f t="shared" si="22"/>
        <v>0</v>
      </c>
      <c r="J172" s="31">
        <f t="shared" si="23"/>
        <v>0</v>
      </c>
      <c r="K172" s="31">
        <f t="shared" si="24"/>
        <v>0</v>
      </c>
      <c r="L172" s="32">
        <f t="shared" si="25"/>
        <v>826</v>
      </c>
      <c r="M172" s="33">
        <f t="shared" si="26"/>
        <v>165.2</v>
      </c>
      <c r="N172" s="34"/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5">
        <v>0</v>
      </c>
      <c r="AF172" s="35">
        <v>0</v>
      </c>
      <c r="AG172" s="35">
        <v>0</v>
      </c>
      <c r="AH172" s="35">
        <v>0</v>
      </c>
      <c r="AI172" s="35">
        <v>0</v>
      </c>
      <c r="AJ172" s="35">
        <v>0</v>
      </c>
      <c r="AK172" s="35">
        <v>0</v>
      </c>
      <c r="AL172" s="35">
        <v>0</v>
      </c>
      <c r="AM172" s="35">
        <v>0</v>
      </c>
      <c r="AN172" s="35">
        <v>0</v>
      </c>
      <c r="AO172" s="35">
        <v>0</v>
      </c>
      <c r="AP172" s="35">
        <v>0</v>
      </c>
      <c r="AQ172" s="35">
        <v>0</v>
      </c>
      <c r="AR172" s="35">
        <v>0</v>
      </c>
      <c r="AS172" s="35">
        <v>0</v>
      </c>
      <c r="AT172" s="35">
        <v>0</v>
      </c>
      <c r="AU172" s="35">
        <v>0</v>
      </c>
      <c r="AV172" s="35">
        <v>0</v>
      </c>
      <c r="AW172" s="35">
        <v>0</v>
      </c>
      <c r="AX172" s="35">
        <v>0</v>
      </c>
      <c r="AY172" s="35">
        <v>0</v>
      </c>
      <c r="AZ172" s="35">
        <v>0</v>
      </c>
      <c r="BA172" s="35">
        <v>0</v>
      </c>
      <c r="BB172" s="35">
        <v>0</v>
      </c>
      <c r="BC172" s="35">
        <v>0</v>
      </c>
      <c r="BD172" s="35">
        <v>0</v>
      </c>
      <c r="BE172" s="35">
        <v>0</v>
      </c>
      <c r="BF172" s="35">
        <v>0</v>
      </c>
      <c r="BG172" s="35">
        <v>0</v>
      </c>
      <c r="BH172" s="35">
        <v>0</v>
      </c>
      <c r="BI172" s="147">
        <v>0</v>
      </c>
      <c r="BJ172" s="144">
        <v>0</v>
      </c>
      <c r="BK172" s="35">
        <v>0</v>
      </c>
      <c r="BL172" s="35">
        <v>0</v>
      </c>
      <c r="BM172" s="35">
        <v>421</v>
      </c>
      <c r="BN172" s="35">
        <v>0</v>
      </c>
      <c r="BO172" s="35">
        <v>0</v>
      </c>
      <c r="BP172" s="35">
        <v>0</v>
      </c>
      <c r="BQ172" s="35">
        <v>0</v>
      </c>
      <c r="BR172" s="35">
        <v>0</v>
      </c>
      <c r="BS172" s="35">
        <v>0</v>
      </c>
      <c r="BT172" s="35">
        <v>405</v>
      </c>
      <c r="BU172" s="35">
        <v>0</v>
      </c>
      <c r="BV172" s="35">
        <v>0</v>
      </c>
      <c r="BW172" s="35">
        <v>0</v>
      </c>
      <c r="BX172" s="35">
        <v>0</v>
      </c>
      <c r="BY172" s="35">
        <v>0</v>
      </c>
      <c r="BZ172" s="35">
        <v>0</v>
      </c>
      <c r="CA172" s="35">
        <v>0</v>
      </c>
      <c r="CB172" s="36">
        <v>0</v>
      </c>
    </row>
    <row r="173" spans="1:80" ht="14.1" customHeight="1" x14ac:dyDescent="0.25">
      <c r="A173" s="26">
        <f t="shared" si="18"/>
        <v>160</v>
      </c>
      <c r="B173" s="48" t="s">
        <v>551</v>
      </c>
      <c r="C173" s="38">
        <v>14424</v>
      </c>
      <c r="D173" s="49" t="s">
        <v>217</v>
      </c>
      <c r="E173" s="30">
        <f t="shared" si="19"/>
        <v>389</v>
      </c>
      <c r="F173" s="30" t="e">
        <f>VLOOKUP(E173,Tab!$A$2:$B$255,2,TRUE)</f>
        <v>#N/A</v>
      </c>
      <c r="G173" s="31">
        <f t="shared" si="20"/>
        <v>420</v>
      </c>
      <c r="H173" s="31">
        <f t="shared" si="21"/>
        <v>389</v>
      </c>
      <c r="I173" s="31">
        <f t="shared" si="22"/>
        <v>0</v>
      </c>
      <c r="J173" s="31">
        <f t="shared" si="23"/>
        <v>0</v>
      </c>
      <c r="K173" s="31">
        <f t="shared" si="24"/>
        <v>0</v>
      </c>
      <c r="L173" s="32">
        <f t="shared" si="25"/>
        <v>809</v>
      </c>
      <c r="M173" s="33">
        <f t="shared" si="26"/>
        <v>161.80000000000001</v>
      </c>
      <c r="N173" s="34"/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389</v>
      </c>
      <c r="AG173" s="35">
        <v>0</v>
      </c>
      <c r="AH173" s="35">
        <v>0</v>
      </c>
      <c r="AI173" s="35">
        <v>0</v>
      </c>
      <c r="AJ173" s="35">
        <v>0</v>
      </c>
      <c r="AK173" s="35">
        <v>0</v>
      </c>
      <c r="AL173" s="35">
        <v>0</v>
      </c>
      <c r="AM173" s="35">
        <v>0</v>
      </c>
      <c r="AN173" s="35">
        <v>0</v>
      </c>
      <c r="AO173" s="35">
        <v>0</v>
      </c>
      <c r="AP173" s="35">
        <v>0</v>
      </c>
      <c r="AQ173" s="35">
        <v>420</v>
      </c>
      <c r="AR173" s="35">
        <v>0</v>
      </c>
      <c r="AS173" s="35">
        <v>0</v>
      </c>
      <c r="AT173" s="35">
        <v>0</v>
      </c>
      <c r="AU173" s="35">
        <v>0</v>
      </c>
      <c r="AV173" s="35">
        <v>0</v>
      </c>
      <c r="AW173" s="35">
        <v>0</v>
      </c>
      <c r="AX173" s="35">
        <v>0</v>
      </c>
      <c r="AY173" s="35">
        <v>0</v>
      </c>
      <c r="AZ173" s="35">
        <v>0</v>
      </c>
      <c r="BA173" s="35">
        <v>0</v>
      </c>
      <c r="BB173" s="35">
        <v>0</v>
      </c>
      <c r="BC173" s="35">
        <v>0</v>
      </c>
      <c r="BD173" s="35">
        <v>0</v>
      </c>
      <c r="BE173" s="35">
        <v>0</v>
      </c>
      <c r="BF173" s="35">
        <v>0</v>
      </c>
      <c r="BG173" s="35">
        <v>0</v>
      </c>
      <c r="BH173" s="35">
        <v>0</v>
      </c>
      <c r="BI173" s="147">
        <v>0</v>
      </c>
      <c r="BJ173" s="144">
        <v>0</v>
      </c>
      <c r="BK173" s="35">
        <v>0</v>
      </c>
      <c r="BL173" s="35">
        <v>0</v>
      </c>
      <c r="BM173" s="35">
        <v>0</v>
      </c>
      <c r="BN173" s="35">
        <v>0</v>
      </c>
      <c r="BO173" s="35">
        <v>0</v>
      </c>
      <c r="BP173" s="35">
        <v>0</v>
      </c>
      <c r="BQ173" s="35">
        <v>0</v>
      </c>
      <c r="BR173" s="35">
        <v>0</v>
      </c>
      <c r="BS173" s="35">
        <v>0</v>
      </c>
      <c r="BT173" s="35">
        <v>0</v>
      </c>
      <c r="BU173" s="35">
        <v>0</v>
      </c>
      <c r="BV173" s="35">
        <v>0</v>
      </c>
      <c r="BW173" s="35">
        <v>0</v>
      </c>
      <c r="BX173" s="35">
        <v>0</v>
      </c>
      <c r="BY173" s="35">
        <v>0</v>
      </c>
      <c r="BZ173" s="35">
        <v>0</v>
      </c>
      <c r="CA173" s="35">
        <v>0</v>
      </c>
      <c r="CB173" s="36">
        <v>0</v>
      </c>
    </row>
    <row r="174" spans="1:80" ht="14.1" customHeight="1" x14ac:dyDescent="0.25">
      <c r="A174" s="26">
        <f t="shared" si="18"/>
        <v>161</v>
      </c>
      <c r="B174" s="46" t="s">
        <v>244</v>
      </c>
      <c r="C174" s="38">
        <v>12705</v>
      </c>
      <c r="D174" s="43" t="s">
        <v>95</v>
      </c>
      <c r="E174" s="30">
        <f t="shared" si="19"/>
        <v>0</v>
      </c>
      <c r="F174" s="30" t="e">
        <f>VLOOKUP(E174,Tab!$A$2:$B$255,2,TRUE)</f>
        <v>#N/A</v>
      </c>
      <c r="G174" s="31">
        <f t="shared" si="20"/>
        <v>431</v>
      </c>
      <c r="H174" s="31">
        <f t="shared" si="21"/>
        <v>356</v>
      </c>
      <c r="I174" s="31">
        <f t="shared" si="22"/>
        <v>0</v>
      </c>
      <c r="J174" s="31">
        <f t="shared" si="23"/>
        <v>0</v>
      </c>
      <c r="K174" s="31">
        <f t="shared" si="24"/>
        <v>0</v>
      </c>
      <c r="L174" s="32">
        <f t="shared" si="25"/>
        <v>787</v>
      </c>
      <c r="M174" s="33">
        <f t="shared" si="26"/>
        <v>157.4</v>
      </c>
      <c r="N174" s="34"/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0</v>
      </c>
      <c r="AA174" s="35">
        <v>0</v>
      </c>
      <c r="AB174" s="35">
        <v>0</v>
      </c>
      <c r="AC174" s="35">
        <v>0</v>
      </c>
      <c r="AD174" s="35">
        <v>0</v>
      </c>
      <c r="AE174" s="35">
        <v>0</v>
      </c>
      <c r="AF174" s="35">
        <v>0</v>
      </c>
      <c r="AG174" s="35">
        <v>0</v>
      </c>
      <c r="AH174" s="35">
        <v>0</v>
      </c>
      <c r="AI174" s="35">
        <v>0</v>
      </c>
      <c r="AJ174" s="35">
        <v>0</v>
      </c>
      <c r="AK174" s="35">
        <v>0</v>
      </c>
      <c r="AL174" s="35">
        <v>0</v>
      </c>
      <c r="AM174" s="35">
        <v>0</v>
      </c>
      <c r="AN174" s="35">
        <v>0</v>
      </c>
      <c r="AO174" s="35">
        <v>0</v>
      </c>
      <c r="AP174" s="35">
        <v>0</v>
      </c>
      <c r="AQ174" s="35">
        <v>0</v>
      </c>
      <c r="AR174" s="35">
        <v>0</v>
      </c>
      <c r="AS174" s="35">
        <v>0</v>
      </c>
      <c r="AT174" s="35">
        <v>0</v>
      </c>
      <c r="AU174" s="35">
        <v>0</v>
      </c>
      <c r="AV174" s="35">
        <v>0</v>
      </c>
      <c r="AW174" s="35">
        <v>0</v>
      </c>
      <c r="AX174" s="35">
        <v>0</v>
      </c>
      <c r="AY174" s="35">
        <v>0</v>
      </c>
      <c r="AZ174" s="35">
        <v>0</v>
      </c>
      <c r="BA174" s="35">
        <v>0</v>
      </c>
      <c r="BB174" s="35">
        <v>0</v>
      </c>
      <c r="BC174" s="35">
        <v>0</v>
      </c>
      <c r="BD174" s="35">
        <v>0</v>
      </c>
      <c r="BE174" s="35">
        <v>0</v>
      </c>
      <c r="BF174" s="35">
        <v>0</v>
      </c>
      <c r="BG174" s="35">
        <v>0</v>
      </c>
      <c r="BH174" s="35">
        <v>0</v>
      </c>
      <c r="BI174" s="147">
        <v>0</v>
      </c>
      <c r="BJ174" s="144">
        <v>0</v>
      </c>
      <c r="BK174" s="35">
        <v>0</v>
      </c>
      <c r="BL174" s="35">
        <v>0</v>
      </c>
      <c r="BM174" s="35">
        <v>431</v>
      </c>
      <c r="BN174" s="35">
        <v>0</v>
      </c>
      <c r="BO174" s="35">
        <v>0</v>
      </c>
      <c r="BP174" s="35">
        <v>0</v>
      </c>
      <c r="BQ174" s="35">
        <v>0</v>
      </c>
      <c r="BR174" s="35">
        <v>0</v>
      </c>
      <c r="BS174" s="35">
        <v>0</v>
      </c>
      <c r="BT174" s="35">
        <v>356</v>
      </c>
      <c r="BU174" s="35">
        <v>0</v>
      </c>
      <c r="BV174" s="35">
        <v>0</v>
      </c>
      <c r="BW174" s="35">
        <v>0</v>
      </c>
      <c r="BX174" s="35">
        <v>0</v>
      </c>
      <c r="BY174" s="35">
        <v>0</v>
      </c>
      <c r="BZ174" s="35">
        <v>0</v>
      </c>
      <c r="CA174" s="35">
        <v>0</v>
      </c>
      <c r="CB174" s="36">
        <v>0</v>
      </c>
    </row>
    <row r="175" spans="1:80" ht="14.1" customHeight="1" x14ac:dyDescent="0.25">
      <c r="A175" s="26">
        <f t="shared" si="18"/>
        <v>162</v>
      </c>
      <c r="B175" s="48" t="s">
        <v>250</v>
      </c>
      <c r="C175" s="38">
        <v>4483</v>
      </c>
      <c r="D175" s="49" t="s">
        <v>187</v>
      </c>
      <c r="E175" s="30">
        <f t="shared" si="19"/>
        <v>415</v>
      </c>
      <c r="F175" s="30" t="e">
        <f>VLOOKUP(E175,Tab!$A$2:$B$255,2,TRUE)</f>
        <v>#N/A</v>
      </c>
      <c r="G175" s="31">
        <f t="shared" si="20"/>
        <v>415</v>
      </c>
      <c r="H175" s="31">
        <f t="shared" si="21"/>
        <v>364</v>
      </c>
      <c r="I175" s="31">
        <f t="shared" si="22"/>
        <v>0</v>
      </c>
      <c r="J175" s="31">
        <f t="shared" si="23"/>
        <v>0</v>
      </c>
      <c r="K175" s="31">
        <f t="shared" si="24"/>
        <v>0</v>
      </c>
      <c r="L175" s="32">
        <f t="shared" si="25"/>
        <v>779</v>
      </c>
      <c r="M175" s="33">
        <f t="shared" si="26"/>
        <v>155.80000000000001</v>
      </c>
      <c r="N175" s="34"/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415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35">
        <v>0</v>
      </c>
      <c r="AN175" s="35">
        <v>0</v>
      </c>
      <c r="AO175" s="35">
        <v>0</v>
      </c>
      <c r="AP175" s="35">
        <v>0</v>
      </c>
      <c r="AQ175" s="35">
        <v>0</v>
      </c>
      <c r="AR175" s="35">
        <v>0</v>
      </c>
      <c r="AS175" s="35">
        <v>0</v>
      </c>
      <c r="AT175" s="35">
        <v>0</v>
      </c>
      <c r="AU175" s="35">
        <v>0</v>
      </c>
      <c r="AV175" s="35">
        <v>0</v>
      </c>
      <c r="AW175" s="35">
        <v>0</v>
      </c>
      <c r="AX175" s="35">
        <v>0</v>
      </c>
      <c r="AY175" s="35">
        <v>0</v>
      </c>
      <c r="AZ175" s="35">
        <v>0</v>
      </c>
      <c r="BA175" s="35">
        <v>0</v>
      </c>
      <c r="BB175" s="35">
        <v>0</v>
      </c>
      <c r="BC175" s="35">
        <v>0</v>
      </c>
      <c r="BD175" s="35">
        <v>0</v>
      </c>
      <c r="BE175" s="35">
        <v>0</v>
      </c>
      <c r="BF175" s="35">
        <v>0</v>
      </c>
      <c r="BG175" s="35">
        <v>0</v>
      </c>
      <c r="BH175" s="35">
        <v>0</v>
      </c>
      <c r="BI175" s="147">
        <v>0</v>
      </c>
      <c r="BJ175" s="144">
        <v>0</v>
      </c>
      <c r="BK175" s="35">
        <v>0</v>
      </c>
      <c r="BL175" s="35">
        <v>0</v>
      </c>
      <c r="BM175" s="35">
        <v>0</v>
      </c>
      <c r="BN175" s="35">
        <v>364</v>
      </c>
      <c r="BO175" s="35">
        <v>0</v>
      </c>
      <c r="BP175" s="35">
        <v>0</v>
      </c>
      <c r="BQ175" s="35">
        <v>0</v>
      </c>
      <c r="BR175" s="35">
        <v>0</v>
      </c>
      <c r="BS175" s="35">
        <v>0</v>
      </c>
      <c r="BT175" s="35">
        <v>0</v>
      </c>
      <c r="BU175" s="35">
        <v>0</v>
      </c>
      <c r="BV175" s="35">
        <v>0</v>
      </c>
      <c r="BW175" s="35">
        <v>0</v>
      </c>
      <c r="BX175" s="35">
        <v>0</v>
      </c>
      <c r="BY175" s="35">
        <v>0</v>
      </c>
      <c r="BZ175" s="35">
        <v>0</v>
      </c>
      <c r="CA175" s="35">
        <v>0</v>
      </c>
      <c r="CB175" s="36">
        <v>0</v>
      </c>
    </row>
    <row r="176" spans="1:80" ht="14.1" customHeight="1" x14ac:dyDescent="0.25">
      <c r="A176" s="26">
        <f t="shared" si="18"/>
        <v>163</v>
      </c>
      <c r="B176" s="44" t="s">
        <v>437</v>
      </c>
      <c r="C176" s="38">
        <v>14088</v>
      </c>
      <c r="D176" s="45" t="s">
        <v>97</v>
      </c>
      <c r="E176" s="30">
        <f t="shared" si="19"/>
        <v>0</v>
      </c>
      <c r="F176" s="30" t="e">
        <f>VLOOKUP(E176,Tab!$A$2:$B$255,2,TRUE)</f>
        <v>#N/A</v>
      </c>
      <c r="G176" s="31">
        <f t="shared" si="20"/>
        <v>403</v>
      </c>
      <c r="H176" s="31">
        <f t="shared" si="21"/>
        <v>357</v>
      </c>
      <c r="I176" s="31">
        <f t="shared" si="22"/>
        <v>0</v>
      </c>
      <c r="J176" s="31">
        <f t="shared" si="23"/>
        <v>0</v>
      </c>
      <c r="K176" s="31">
        <f t="shared" si="24"/>
        <v>0</v>
      </c>
      <c r="L176" s="32">
        <f t="shared" si="25"/>
        <v>760</v>
      </c>
      <c r="M176" s="33">
        <f t="shared" si="26"/>
        <v>152</v>
      </c>
      <c r="N176" s="34"/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35">
        <v>0</v>
      </c>
      <c r="AH176" s="35">
        <v>0</v>
      </c>
      <c r="AI176" s="35">
        <v>0</v>
      </c>
      <c r="AJ176" s="35">
        <v>0</v>
      </c>
      <c r="AK176" s="35">
        <v>0</v>
      </c>
      <c r="AL176" s="35">
        <v>0</v>
      </c>
      <c r="AM176" s="35">
        <v>0</v>
      </c>
      <c r="AN176" s="35">
        <v>0</v>
      </c>
      <c r="AO176" s="35">
        <v>0</v>
      </c>
      <c r="AP176" s="35">
        <v>0</v>
      </c>
      <c r="AQ176" s="35">
        <v>0</v>
      </c>
      <c r="AR176" s="35">
        <v>0</v>
      </c>
      <c r="AS176" s="35">
        <v>0</v>
      </c>
      <c r="AT176" s="35">
        <v>0</v>
      </c>
      <c r="AU176" s="35">
        <v>0</v>
      </c>
      <c r="AV176" s="35">
        <v>0</v>
      </c>
      <c r="AW176" s="35">
        <v>0</v>
      </c>
      <c r="AX176" s="35">
        <v>0</v>
      </c>
      <c r="AY176" s="35">
        <v>0</v>
      </c>
      <c r="AZ176" s="35">
        <v>0</v>
      </c>
      <c r="BA176" s="35">
        <v>0</v>
      </c>
      <c r="BB176" s="35">
        <v>0</v>
      </c>
      <c r="BC176" s="35">
        <v>0</v>
      </c>
      <c r="BD176" s="35">
        <v>0</v>
      </c>
      <c r="BE176" s="35">
        <v>0</v>
      </c>
      <c r="BF176" s="35">
        <v>0</v>
      </c>
      <c r="BG176" s="35">
        <v>0</v>
      </c>
      <c r="BH176" s="35">
        <v>0</v>
      </c>
      <c r="BI176" s="147">
        <v>0</v>
      </c>
      <c r="BJ176" s="144">
        <v>0</v>
      </c>
      <c r="BK176" s="35">
        <v>0</v>
      </c>
      <c r="BL176" s="35">
        <v>0</v>
      </c>
      <c r="BM176" s="35">
        <v>403</v>
      </c>
      <c r="BN176" s="35">
        <v>0</v>
      </c>
      <c r="BO176" s="35">
        <v>0</v>
      </c>
      <c r="BP176" s="35">
        <v>0</v>
      </c>
      <c r="BQ176" s="35">
        <v>0</v>
      </c>
      <c r="BR176" s="35">
        <v>0</v>
      </c>
      <c r="BS176" s="35">
        <v>0</v>
      </c>
      <c r="BT176" s="35">
        <v>357</v>
      </c>
      <c r="BU176" s="35">
        <v>0</v>
      </c>
      <c r="BV176" s="35">
        <v>0</v>
      </c>
      <c r="BW176" s="35">
        <v>0</v>
      </c>
      <c r="BX176" s="35">
        <v>0</v>
      </c>
      <c r="BY176" s="35">
        <v>0</v>
      </c>
      <c r="BZ176" s="35">
        <v>0</v>
      </c>
      <c r="CA176" s="35">
        <v>0</v>
      </c>
      <c r="CB176" s="36">
        <v>0</v>
      </c>
    </row>
    <row r="177" spans="1:80" ht="14.1" customHeight="1" x14ac:dyDescent="0.25">
      <c r="A177" s="26">
        <f t="shared" si="18"/>
        <v>164</v>
      </c>
      <c r="B177" s="44" t="s">
        <v>463</v>
      </c>
      <c r="C177" s="38">
        <v>10856</v>
      </c>
      <c r="D177" s="45" t="s">
        <v>91</v>
      </c>
      <c r="E177" s="30">
        <f t="shared" si="19"/>
        <v>429</v>
      </c>
      <c r="F177" s="30" t="e">
        <f>VLOOKUP(E177,Tab!$A$2:$B$255,2,TRUE)</f>
        <v>#N/A</v>
      </c>
      <c r="G177" s="31">
        <f t="shared" si="20"/>
        <v>429</v>
      </c>
      <c r="H177" s="31">
        <f t="shared" si="21"/>
        <v>328</v>
      </c>
      <c r="I177" s="31">
        <f t="shared" si="22"/>
        <v>0</v>
      </c>
      <c r="J177" s="31">
        <f t="shared" si="23"/>
        <v>0</v>
      </c>
      <c r="K177" s="31">
        <f t="shared" si="24"/>
        <v>0</v>
      </c>
      <c r="L177" s="32">
        <f t="shared" si="25"/>
        <v>757</v>
      </c>
      <c r="M177" s="33">
        <f t="shared" si="26"/>
        <v>151.4</v>
      </c>
      <c r="N177" s="34"/>
      <c r="O177" s="35">
        <v>0</v>
      </c>
      <c r="P177" s="35">
        <v>0</v>
      </c>
      <c r="Q177" s="35">
        <v>429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0</v>
      </c>
      <c r="AF177" s="35">
        <v>0</v>
      </c>
      <c r="AG177" s="35">
        <v>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35">
        <v>0</v>
      </c>
      <c r="AN177" s="35">
        <v>0</v>
      </c>
      <c r="AO177" s="35">
        <v>0</v>
      </c>
      <c r="AP177" s="35">
        <v>0</v>
      </c>
      <c r="AQ177" s="35">
        <v>0</v>
      </c>
      <c r="AR177" s="35">
        <v>0</v>
      </c>
      <c r="AS177" s="35">
        <v>0</v>
      </c>
      <c r="AT177" s="35">
        <v>0</v>
      </c>
      <c r="AU177" s="35">
        <v>0</v>
      </c>
      <c r="AV177" s="35">
        <v>0</v>
      </c>
      <c r="AW177" s="35">
        <v>0</v>
      </c>
      <c r="AX177" s="35">
        <v>0</v>
      </c>
      <c r="AY177" s="35">
        <v>0</v>
      </c>
      <c r="AZ177" s="35">
        <v>0</v>
      </c>
      <c r="BA177" s="35">
        <v>0</v>
      </c>
      <c r="BB177" s="35">
        <v>0</v>
      </c>
      <c r="BC177" s="35">
        <v>0</v>
      </c>
      <c r="BD177" s="35">
        <v>0</v>
      </c>
      <c r="BE177" s="35">
        <v>0</v>
      </c>
      <c r="BF177" s="35">
        <v>0</v>
      </c>
      <c r="BG177" s="35">
        <v>0</v>
      </c>
      <c r="BH177" s="35">
        <v>0</v>
      </c>
      <c r="BI177" s="147">
        <v>0</v>
      </c>
      <c r="BJ177" s="144">
        <v>0</v>
      </c>
      <c r="BK177" s="35">
        <v>0</v>
      </c>
      <c r="BL177" s="35">
        <v>0</v>
      </c>
      <c r="BM177" s="35">
        <v>0</v>
      </c>
      <c r="BN177" s="35">
        <v>0</v>
      </c>
      <c r="BO177" s="35">
        <v>0</v>
      </c>
      <c r="BP177" s="35">
        <v>0</v>
      </c>
      <c r="BQ177" s="35">
        <v>328</v>
      </c>
      <c r="BR177" s="35">
        <v>0</v>
      </c>
      <c r="BS177" s="35">
        <v>0</v>
      </c>
      <c r="BT177" s="35">
        <v>0</v>
      </c>
      <c r="BU177" s="35">
        <v>0</v>
      </c>
      <c r="BV177" s="35">
        <v>0</v>
      </c>
      <c r="BW177" s="35">
        <v>0</v>
      </c>
      <c r="BX177" s="35">
        <v>0</v>
      </c>
      <c r="BY177" s="35">
        <v>0</v>
      </c>
      <c r="BZ177" s="35">
        <v>0</v>
      </c>
      <c r="CA177" s="35">
        <v>0</v>
      </c>
      <c r="CB177" s="36">
        <v>0</v>
      </c>
    </row>
    <row r="178" spans="1:80" ht="14.1" customHeight="1" x14ac:dyDescent="0.25">
      <c r="A178" s="26">
        <f t="shared" si="18"/>
        <v>165</v>
      </c>
      <c r="B178" s="46" t="s">
        <v>135</v>
      </c>
      <c r="C178" s="38">
        <v>11077</v>
      </c>
      <c r="D178" s="43" t="s">
        <v>54</v>
      </c>
      <c r="E178" s="30">
        <f t="shared" si="19"/>
        <v>387</v>
      </c>
      <c r="F178" s="30" t="e">
        <f>VLOOKUP(E178,Tab!$A$2:$B$255,2,TRUE)</f>
        <v>#N/A</v>
      </c>
      <c r="G178" s="31">
        <f t="shared" si="20"/>
        <v>387</v>
      </c>
      <c r="H178" s="31">
        <f t="shared" si="21"/>
        <v>364</v>
      </c>
      <c r="I178" s="31">
        <f t="shared" si="22"/>
        <v>0</v>
      </c>
      <c r="J178" s="31">
        <f t="shared" si="23"/>
        <v>0</v>
      </c>
      <c r="K178" s="31">
        <f t="shared" si="24"/>
        <v>0</v>
      </c>
      <c r="L178" s="32">
        <f t="shared" si="25"/>
        <v>751</v>
      </c>
      <c r="M178" s="33">
        <f t="shared" si="26"/>
        <v>150.19999999999999</v>
      </c>
      <c r="N178" s="34"/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387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35">
        <v>0</v>
      </c>
      <c r="AE178" s="35">
        <v>0</v>
      </c>
      <c r="AF178" s="35">
        <v>0</v>
      </c>
      <c r="AG178" s="35">
        <v>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35">
        <v>0</v>
      </c>
      <c r="AN178" s="35">
        <v>0</v>
      </c>
      <c r="AO178" s="35">
        <v>0</v>
      </c>
      <c r="AP178" s="35">
        <v>0</v>
      </c>
      <c r="AQ178" s="35">
        <v>0</v>
      </c>
      <c r="AR178" s="35">
        <v>0</v>
      </c>
      <c r="AS178" s="35">
        <v>0</v>
      </c>
      <c r="AT178" s="35">
        <v>0</v>
      </c>
      <c r="AU178" s="35">
        <v>0</v>
      </c>
      <c r="AV178" s="35">
        <v>0</v>
      </c>
      <c r="AW178" s="35">
        <v>0</v>
      </c>
      <c r="AX178" s="35">
        <v>0</v>
      </c>
      <c r="AY178" s="35">
        <v>0</v>
      </c>
      <c r="AZ178" s="35">
        <v>0</v>
      </c>
      <c r="BA178" s="35">
        <v>0</v>
      </c>
      <c r="BB178" s="35">
        <v>0</v>
      </c>
      <c r="BC178" s="35">
        <v>0</v>
      </c>
      <c r="BD178" s="35">
        <v>0</v>
      </c>
      <c r="BE178" s="35">
        <v>0</v>
      </c>
      <c r="BF178" s="35">
        <v>0</v>
      </c>
      <c r="BG178" s="35">
        <v>0</v>
      </c>
      <c r="BH178" s="35">
        <v>0</v>
      </c>
      <c r="BI178" s="147">
        <v>0</v>
      </c>
      <c r="BJ178" s="144">
        <v>0</v>
      </c>
      <c r="BK178" s="35">
        <v>0</v>
      </c>
      <c r="BL178" s="35">
        <v>0</v>
      </c>
      <c r="BM178" s="35">
        <v>0</v>
      </c>
      <c r="BN178" s="35">
        <v>0</v>
      </c>
      <c r="BO178" s="35">
        <v>0</v>
      </c>
      <c r="BP178" s="35">
        <v>0</v>
      </c>
      <c r="BQ178" s="35">
        <v>0</v>
      </c>
      <c r="BR178" s="35">
        <v>0</v>
      </c>
      <c r="BS178" s="35">
        <v>0</v>
      </c>
      <c r="BT178" s="35">
        <v>364</v>
      </c>
      <c r="BU178" s="35">
        <v>0</v>
      </c>
      <c r="BV178" s="35">
        <v>0</v>
      </c>
      <c r="BW178" s="35">
        <v>0</v>
      </c>
      <c r="BX178" s="35">
        <v>0</v>
      </c>
      <c r="BY178" s="35">
        <v>0</v>
      </c>
      <c r="BZ178" s="35">
        <v>0</v>
      </c>
      <c r="CA178" s="35">
        <v>0</v>
      </c>
      <c r="CB178" s="36">
        <v>0</v>
      </c>
    </row>
    <row r="179" spans="1:80" ht="14.1" customHeight="1" x14ac:dyDescent="0.25">
      <c r="A179" s="26">
        <f t="shared" si="18"/>
        <v>166</v>
      </c>
      <c r="B179" s="37" t="s">
        <v>49</v>
      </c>
      <c r="C179" s="38">
        <v>7139</v>
      </c>
      <c r="D179" s="43" t="s">
        <v>50</v>
      </c>
      <c r="E179" s="30">
        <f t="shared" si="19"/>
        <v>0</v>
      </c>
      <c r="F179" s="30" t="e">
        <f>VLOOKUP(E179,Tab!$A$2:$B$255,2,TRUE)</f>
        <v>#N/A</v>
      </c>
      <c r="G179" s="31">
        <f t="shared" si="20"/>
        <v>563</v>
      </c>
      <c r="H179" s="31">
        <f t="shared" si="21"/>
        <v>0</v>
      </c>
      <c r="I179" s="31">
        <f t="shared" si="22"/>
        <v>0</v>
      </c>
      <c r="J179" s="31">
        <f t="shared" si="23"/>
        <v>0</v>
      </c>
      <c r="K179" s="31">
        <f t="shared" si="24"/>
        <v>0</v>
      </c>
      <c r="L179" s="32">
        <f t="shared" si="25"/>
        <v>563</v>
      </c>
      <c r="M179" s="33">
        <f t="shared" si="26"/>
        <v>112.6</v>
      </c>
      <c r="N179" s="34"/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35">
        <v>0</v>
      </c>
      <c r="AD179" s="35">
        <v>0</v>
      </c>
      <c r="AE179" s="35">
        <v>0</v>
      </c>
      <c r="AF179" s="35">
        <v>0</v>
      </c>
      <c r="AG179" s="35">
        <v>0</v>
      </c>
      <c r="AH179" s="35">
        <v>0</v>
      </c>
      <c r="AI179" s="35">
        <v>0</v>
      </c>
      <c r="AJ179" s="35">
        <v>0</v>
      </c>
      <c r="AK179" s="35">
        <v>0</v>
      </c>
      <c r="AL179" s="35">
        <v>0</v>
      </c>
      <c r="AM179" s="35">
        <v>0</v>
      </c>
      <c r="AN179" s="35">
        <v>0</v>
      </c>
      <c r="AO179" s="35">
        <v>0</v>
      </c>
      <c r="AP179" s="35">
        <v>0</v>
      </c>
      <c r="AQ179" s="35">
        <v>0</v>
      </c>
      <c r="AR179" s="35">
        <v>0</v>
      </c>
      <c r="AS179" s="35">
        <v>0</v>
      </c>
      <c r="AT179" s="35">
        <v>0</v>
      </c>
      <c r="AU179" s="35">
        <v>0</v>
      </c>
      <c r="AV179" s="35">
        <v>0</v>
      </c>
      <c r="AW179" s="35">
        <v>0</v>
      </c>
      <c r="AX179" s="35">
        <v>0</v>
      </c>
      <c r="AY179" s="35">
        <v>0</v>
      </c>
      <c r="AZ179" s="35">
        <v>0</v>
      </c>
      <c r="BA179" s="35">
        <v>0</v>
      </c>
      <c r="BB179" s="35">
        <v>563</v>
      </c>
      <c r="BC179" s="35">
        <v>0</v>
      </c>
      <c r="BD179" s="35">
        <v>0</v>
      </c>
      <c r="BE179" s="35">
        <v>0</v>
      </c>
      <c r="BF179" s="35">
        <v>0</v>
      </c>
      <c r="BG179" s="35">
        <v>0</v>
      </c>
      <c r="BH179" s="35">
        <v>0</v>
      </c>
      <c r="BI179" s="147">
        <v>0</v>
      </c>
      <c r="BJ179" s="144">
        <v>0</v>
      </c>
      <c r="BK179" s="35">
        <v>0</v>
      </c>
      <c r="BL179" s="35">
        <v>0</v>
      </c>
      <c r="BM179" s="35">
        <v>0</v>
      </c>
      <c r="BN179" s="35">
        <v>0</v>
      </c>
      <c r="BO179" s="35">
        <v>0</v>
      </c>
      <c r="BP179" s="35">
        <v>0</v>
      </c>
      <c r="BQ179" s="35">
        <v>0</v>
      </c>
      <c r="BR179" s="35">
        <v>0</v>
      </c>
      <c r="BS179" s="35">
        <v>0</v>
      </c>
      <c r="BT179" s="35">
        <v>0</v>
      </c>
      <c r="BU179" s="35">
        <v>0</v>
      </c>
      <c r="BV179" s="35">
        <v>0</v>
      </c>
      <c r="BW179" s="35">
        <v>0</v>
      </c>
      <c r="BX179" s="35">
        <v>0</v>
      </c>
      <c r="BY179" s="35">
        <v>0</v>
      </c>
      <c r="BZ179" s="35">
        <v>0</v>
      </c>
      <c r="CA179" s="35">
        <v>0</v>
      </c>
      <c r="CB179" s="36">
        <v>0</v>
      </c>
    </row>
    <row r="180" spans="1:80" ht="14.1" customHeight="1" x14ac:dyDescent="0.25">
      <c r="A180" s="26">
        <f t="shared" si="18"/>
        <v>167</v>
      </c>
      <c r="B180" s="37" t="s">
        <v>141</v>
      </c>
      <c r="C180" s="38">
        <v>154</v>
      </c>
      <c r="D180" s="39" t="s">
        <v>77</v>
      </c>
      <c r="E180" s="30">
        <f t="shared" si="19"/>
        <v>0</v>
      </c>
      <c r="F180" s="30" t="e">
        <f>VLOOKUP(E180,Tab!$A$2:$B$255,2,TRUE)</f>
        <v>#N/A</v>
      </c>
      <c r="G180" s="31">
        <f t="shared" si="20"/>
        <v>552</v>
      </c>
      <c r="H180" s="31">
        <f t="shared" si="21"/>
        <v>0</v>
      </c>
      <c r="I180" s="31">
        <f t="shared" si="22"/>
        <v>0</v>
      </c>
      <c r="J180" s="31">
        <f t="shared" si="23"/>
        <v>0</v>
      </c>
      <c r="K180" s="31">
        <f t="shared" si="24"/>
        <v>0</v>
      </c>
      <c r="L180" s="32">
        <f t="shared" si="25"/>
        <v>552</v>
      </c>
      <c r="M180" s="33">
        <f t="shared" si="26"/>
        <v>110.4</v>
      </c>
      <c r="N180" s="34"/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35">
        <v>0</v>
      </c>
      <c r="Z180" s="35">
        <v>0</v>
      </c>
      <c r="AA180" s="35">
        <v>0</v>
      </c>
      <c r="AB180" s="35">
        <v>0</v>
      </c>
      <c r="AC180" s="35">
        <v>0</v>
      </c>
      <c r="AD180" s="35">
        <v>0</v>
      </c>
      <c r="AE180" s="35">
        <v>0</v>
      </c>
      <c r="AF180" s="35">
        <v>0</v>
      </c>
      <c r="AG180" s="35">
        <v>0</v>
      </c>
      <c r="AH180" s="35">
        <v>0</v>
      </c>
      <c r="AI180" s="35">
        <v>0</v>
      </c>
      <c r="AJ180" s="35">
        <v>0</v>
      </c>
      <c r="AK180" s="35">
        <v>0</v>
      </c>
      <c r="AL180" s="35">
        <v>0</v>
      </c>
      <c r="AM180" s="35">
        <v>0</v>
      </c>
      <c r="AN180" s="35">
        <v>0</v>
      </c>
      <c r="AO180" s="35">
        <v>0</v>
      </c>
      <c r="AP180" s="35">
        <v>0</v>
      </c>
      <c r="AQ180" s="35">
        <v>0</v>
      </c>
      <c r="AR180" s="35">
        <v>0</v>
      </c>
      <c r="AS180" s="35">
        <v>0</v>
      </c>
      <c r="AT180" s="35">
        <v>0</v>
      </c>
      <c r="AU180" s="35">
        <v>0</v>
      </c>
      <c r="AV180" s="35">
        <v>0</v>
      </c>
      <c r="AW180" s="35">
        <v>0</v>
      </c>
      <c r="AX180" s="35">
        <v>0</v>
      </c>
      <c r="AY180" s="35">
        <v>0</v>
      </c>
      <c r="AZ180" s="35">
        <v>0</v>
      </c>
      <c r="BA180" s="35">
        <v>0</v>
      </c>
      <c r="BB180" s="35">
        <v>0</v>
      </c>
      <c r="BC180" s="35">
        <v>0</v>
      </c>
      <c r="BD180" s="35">
        <v>0</v>
      </c>
      <c r="BE180" s="35">
        <v>0</v>
      </c>
      <c r="BF180" s="35">
        <v>0</v>
      </c>
      <c r="BG180" s="35">
        <v>0</v>
      </c>
      <c r="BH180" s="35">
        <v>0</v>
      </c>
      <c r="BI180" s="147">
        <v>0</v>
      </c>
      <c r="BJ180" s="144">
        <v>0</v>
      </c>
      <c r="BK180" s="35">
        <v>0</v>
      </c>
      <c r="BL180" s="35">
        <v>0</v>
      </c>
      <c r="BM180" s="35">
        <v>552</v>
      </c>
      <c r="BN180" s="35">
        <v>0</v>
      </c>
      <c r="BO180" s="35">
        <v>0</v>
      </c>
      <c r="BP180" s="35">
        <v>0</v>
      </c>
      <c r="BQ180" s="35">
        <v>0</v>
      </c>
      <c r="BR180" s="35">
        <v>0</v>
      </c>
      <c r="BS180" s="35">
        <v>0</v>
      </c>
      <c r="BT180" s="35">
        <v>0</v>
      </c>
      <c r="BU180" s="35">
        <v>0</v>
      </c>
      <c r="BV180" s="35">
        <v>0</v>
      </c>
      <c r="BW180" s="35">
        <v>0</v>
      </c>
      <c r="BX180" s="35">
        <v>0</v>
      </c>
      <c r="BY180" s="35">
        <v>0</v>
      </c>
      <c r="BZ180" s="35">
        <v>0</v>
      </c>
      <c r="CA180" s="35">
        <v>0</v>
      </c>
      <c r="CB180" s="36">
        <v>0</v>
      </c>
    </row>
    <row r="181" spans="1:80" ht="14.1" customHeight="1" x14ac:dyDescent="0.25">
      <c r="A181" s="26">
        <f t="shared" si="18"/>
        <v>168</v>
      </c>
      <c r="B181" s="46" t="s">
        <v>204</v>
      </c>
      <c r="C181" s="38">
        <v>6474</v>
      </c>
      <c r="D181" s="43" t="s">
        <v>172</v>
      </c>
      <c r="E181" s="30">
        <f t="shared" si="19"/>
        <v>541</v>
      </c>
      <c r="F181" s="30" t="str">
        <f>VLOOKUP(E181,Tab!$A$2:$B$255,2,TRUE)</f>
        <v>Não</v>
      </c>
      <c r="G181" s="31">
        <f t="shared" si="20"/>
        <v>541</v>
      </c>
      <c r="H181" s="31">
        <f t="shared" si="21"/>
        <v>0</v>
      </c>
      <c r="I181" s="31">
        <f t="shared" si="22"/>
        <v>0</v>
      </c>
      <c r="J181" s="31">
        <f t="shared" si="23"/>
        <v>0</v>
      </c>
      <c r="K181" s="31">
        <f t="shared" si="24"/>
        <v>0</v>
      </c>
      <c r="L181" s="32">
        <f t="shared" si="25"/>
        <v>541</v>
      </c>
      <c r="M181" s="33">
        <f t="shared" si="26"/>
        <v>108.2</v>
      </c>
      <c r="N181" s="34"/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35">
        <v>0</v>
      </c>
      <c r="AD181" s="35">
        <v>0</v>
      </c>
      <c r="AE181" s="35">
        <v>0</v>
      </c>
      <c r="AF181" s="35">
        <v>0</v>
      </c>
      <c r="AG181" s="35">
        <v>0</v>
      </c>
      <c r="AH181" s="35">
        <v>0</v>
      </c>
      <c r="AI181" s="35">
        <v>0</v>
      </c>
      <c r="AJ181" s="35">
        <v>541</v>
      </c>
      <c r="AK181" s="35">
        <v>0</v>
      </c>
      <c r="AL181" s="35">
        <v>0</v>
      </c>
      <c r="AM181" s="35">
        <v>0</v>
      </c>
      <c r="AN181" s="35">
        <v>0</v>
      </c>
      <c r="AO181" s="35">
        <v>0</v>
      </c>
      <c r="AP181" s="35">
        <v>0</v>
      </c>
      <c r="AQ181" s="35">
        <v>0</v>
      </c>
      <c r="AR181" s="35">
        <v>0</v>
      </c>
      <c r="AS181" s="35">
        <v>0</v>
      </c>
      <c r="AT181" s="35">
        <v>0</v>
      </c>
      <c r="AU181" s="35">
        <v>0</v>
      </c>
      <c r="AV181" s="35">
        <v>0</v>
      </c>
      <c r="AW181" s="35">
        <v>0</v>
      </c>
      <c r="AX181" s="35">
        <v>0</v>
      </c>
      <c r="AY181" s="35">
        <v>0</v>
      </c>
      <c r="AZ181" s="35">
        <v>0</v>
      </c>
      <c r="BA181" s="35">
        <v>0</v>
      </c>
      <c r="BB181" s="35">
        <v>0</v>
      </c>
      <c r="BC181" s="35">
        <v>0</v>
      </c>
      <c r="BD181" s="35">
        <v>0</v>
      </c>
      <c r="BE181" s="35">
        <v>0</v>
      </c>
      <c r="BF181" s="35">
        <v>0</v>
      </c>
      <c r="BG181" s="35">
        <v>0</v>
      </c>
      <c r="BH181" s="35">
        <v>0</v>
      </c>
      <c r="BI181" s="147">
        <v>0</v>
      </c>
      <c r="BJ181" s="144">
        <v>0</v>
      </c>
      <c r="BK181" s="35">
        <v>0</v>
      </c>
      <c r="BL181" s="35">
        <v>0</v>
      </c>
      <c r="BM181" s="35">
        <v>0</v>
      </c>
      <c r="BN181" s="35">
        <v>0</v>
      </c>
      <c r="BO181" s="35">
        <v>0</v>
      </c>
      <c r="BP181" s="35">
        <v>0</v>
      </c>
      <c r="BQ181" s="35">
        <v>0</v>
      </c>
      <c r="BR181" s="35">
        <v>0</v>
      </c>
      <c r="BS181" s="35">
        <v>0</v>
      </c>
      <c r="BT181" s="35">
        <v>0</v>
      </c>
      <c r="BU181" s="35">
        <v>0</v>
      </c>
      <c r="BV181" s="35">
        <v>0</v>
      </c>
      <c r="BW181" s="35">
        <v>0</v>
      </c>
      <c r="BX181" s="35">
        <v>0</v>
      </c>
      <c r="BY181" s="35">
        <v>0</v>
      </c>
      <c r="BZ181" s="35">
        <v>0</v>
      </c>
      <c r="CA181" s="35">
        <v>0</v>
      </c>
      <c r="CB181" s="36">
        <v>0</v>
      </c>
    </row>
    <row r="182" spans="1:80" ht="14.1" customHeight="1" x14ac:dyDescent="0.25">
      <c r="A182" s="26">
        <f t="shared" si="18"/>
        <v>169</v>
      </c>
      <c r="B182" s="40" t="s">
        <v>168</v>
      </c>
      <c r="C182" s="28">
        <v>358</v>
      </c>
      <c r="D182" s="29" t="s">
        <v>70</v>
      </c>
      <c r="E182" s="30">
        <f t="shared" si="19"/>
        <v>0</v>
      </c>
      <c r="F182" s="30" t="e">
        <f>VLOOKUP(E182,Tab!$A$2:$B$255,2,TRUE)</f>
        <v>#N/A</v>
      </c>
      <c r="G182" s="31">
        <f t="shared" si="20"/>
        <v>539</v>
      </c>
      <c r="H182" s="31">
        <f t="shared" si="21"/>
        <v>0</v>
      </c>
      <c r="I182" s="31">
        <f t="shared" si="22"/>
        <v>0</v>
      </c>
      <c r="J182" s="31">
        <f t="shared" si="23"/>
        <v>0</v>
      </c>
      <c r="K182" s="31">
        <f t="shared" si="24"/>
        <v>0</v>
      </c>
      <c r="L182" s="32">
        <f t="shared" si="25"/>
        <v>539</v>
      </c>
      <c r="M182" s="33">
        <f t="shared" si="26"/>
        <v>107.8</v>
      </c>
      <c r="N182" s="34"/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  <c r="AE182" s="35">
        <v>0</v>
      </c>
      <c r="AF182" s="35">
        <v>0</v>
      </c>
      <c r="AG182" s="35">
        <v>0</v>
      </c>
      <c r="AH182" s="35">
        <v>0</v>
      </c>
      <c r="AI182" s="35">
        <v>0</v>
      </c>
      <c r="AJ182" s="35">
        <v>0</v>
      </c>
      <c r="AK182" s="35">
        <v>0</v>
      </c>
      <c r="AL182" s="35">
        <v>0</v>
      </c>
      <c r="AM182" s="35">
        <v>0</v>
      </c>
      <c r="AN182" s="35">
        <v>0</v>
      </c>
      <c r="AO182" s="35">
        <v>0</v>
      </c>
      <c r="AP182" s="35">
        <v>0</v>
      </c>
      <c r="AQ182" s="35">
        <v>0</v>
      </c>
      <c r="AR182" s="35">
        <v>0</v>
      </c>
      <c r="AS182" s="35">
        <v>0</v>
      </c>
      <c r="AT182" s="35">
        <v>0</v>
      </c>
      <c r="AU182" s="35">
        <v>0</v>
      </c>
      <c r="AV182" s="35">
        <v>0</v>
      </c>
      <c r="AW182" s="35">
        <v>0</v>
      </c>
      <c r="AX182" s="35">
        <v>0</v>
      </c>
      <c r="AY182" s="35">
        <v>0</v>
      </c>
      <c r="AZ182" s="35">
        <v>0</v>
      </c>
      <c r="BA182" s="35">
        <v>0</v>
      </c>
      <c r="BB182" s="35">
        <v>0</v>
      </c>
      <c r="BC182" s="35">
        <v>0</v>
      </c>
      <c r="BD182" s="35">
        <v>0</v>
      </c>
      <c r="BE182" s="35">
        <v>0</v>
      </c>
      <c r="BF182" s="35">
        <v>0</v>
      </c>
      <c r="BG182" s="35">
        <v>0</v>
      </c>
      <c r="BH182" s="35">
        <v>0</v>
      </c>
      <c r="BI182" s="147">
        <v>0</v>
      </c>
      <c r="BJ182" s="144">
        <v>0</v>
      </c>
      <c r="BK182" s="35">
        <v>0</v>
      </c>
      <c r="BL182" s="35">
        <v>0</v>
      </c>
      <c r="BM182" s="35">
        <v>539</v>
      </c>
      <c r="BN182" s="35">
        <v>0</v>
      </c>
      <c r="BO182" s="35">
        <v>0</v>
      </c>
      <c r="BP182" s="35">
        <v>0</v>
      </c>
      <c r="BQ182" s="35">
        <v>0</v>
      </c>
      <c r="BR182" s="35">
        <v>0</v>
      </c>
      <c r="BS182" s="35">
        <v>0</v>
      </c>
      <c r="BT182" s="35">
        <v>0</v>
      </c>
      <c r="BU182" s="35">
        <v>0</v>
      </c>
      <c r="BV182" s="35">
        <v>0</v>
      </c>
      <c r="BW182" s="35">
        <v>0</v>
      </c>
      <c r="BX182" s="35">
        <v>0</v>
      </c>
      <c r="BY182" s="35">
        <v>0</v>
      </c>
      <c r="BZ182" s="35">
        <v>0</v>
      </c>
      <c r="CA182" s="35">
        <v>0</v>
      </c>
      <c r="CB182" s="36">
        <v>0</v>
      </c>
    </row>
    <row r="183" spans="1:80" ht="14.1" customHeight="1" x14ac:dyDescent="0.25">
      <c r="A183" s="26">
        <f t="shared" si="18"/>
        <v>170</v>
      </c>
      <c r="B183" s="37" t="s">
        <v>127</v>
      </c>
      <c r="C183" s="38">
        <v>11791</v>
      </c>
      <c r="D183" s="39" t="s">
        <v>54</v>
      </c>
      <c r="E183" s="30">
        <f t="shared" si="19"/>
        <v>0</v>
      </c>
      <c r="F183" s="30" t="e">
        <f>VLOOKUP(E183,Tab!$A$2:$B$255,2,TRUE)</f>
        <v>#N/A</v>
      </c>
      <c r="G183" s="31">
        <f t="shared" si="20"/>
        <v>539</v>
      </c>
      <c r="H183" s="31">
        <f t="shared" si="21"/>
        <v>0</v>
      </c>
      <c r="I183" s="31">
        <f t="shared" si="22"/>
        <v>0</v>
      </c>
      <c r="J183" s="31">
        <f t="shared" si="23"/>
        <v>0</v>
      </c>
      <c r="K183" s="31">
        <f t="shared" si="24"/>
        <v>0</v>
      </c>
      <c r="L183" s="32">
        <f t="shared" si="25"/>
        <v>539</v>
      </c>
      <c r="M183" s="33">
        <f t="shared" si="26"/>
        <v>107.8</v>
      </c>
      <c r="N183" s="34"/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35">
        <v>0</v>
      </c>
      <c r="AE183" s="35">
        <v>0</v>
      </c>
      <c r="AF183" s="35">
        <v>0</v>
      </c>
      <c r="AG183" s="35">
        <v>0</v>
      </c>
      <c r="AH183" s="35">
        <v>0</v>
      </c>
      <c r="AI183" s="35">
        <v>0</v>
      </c>
      <c r="AJ183" s="35">
        <v>0</v>
      </c>
      <c r="AK183" s="35">
        <v>0</v>
      </c>
      <c r="AL183" s="35">
        <v>0</v>
      </c>
      <c r="AM183" s="35">
        <v>0</v>
      </c>
      <c r="AN183" s="35">
        <v>0</v>
      </c>
      <c r="AO183" s="35">
        <v>0</v>
      </c>
      <c r="AP183" s="35">
        <v>0</v>
      </c>
      <c r="AQ183" s="35">
        <v>0</v>
      </c>
      <c r="AR183" s="35">
        <v>0</v>
      </c>
      <c r="AS183" s="35">
        <v>0</v>
      </c>
      <c r="AT183" s="35">
        <v>0</v>
      </c>
      <c r="AU183" s="35">
        <v>0</v>
      </c>
      <c r="AV183" s="35">
        <v>0</v>
      </c>
      <c r="AW183" s="35">
        <v>0</v>
      </c>
      <c r="AX183" s="35">
        <v>0</v>
      </c>
      <c r="AY183" s="35">
        <v>0</v>
      </c>
      <c r="AZ183" s="35">
        <v>0</v>
      </c>
      <c r="BA183" s="35">
        <v>0</v>
      </c>
      <c r="BB183" s="35">
        <v>0</v>
      </c>
      <c r="BC183" s="35">
        <v>0</v>
      </c>
      <c r="BD183" s="35">
        <v>0</v>
      </c>
      <c r="BE183" s="35">
        <v>0</v>
      </c>
      <c r="BF183" s="35">
        <v>0</v>
      </c>
      <c r="BG183" s="35">
        <v>0</v>
      </c>
      <c r="BH183" s="35">
        <v>0</v>
      </c>
      <c r="BI183" s="147">
        <v>0</v>
      </c>
      <c r="BJ183" s="144">
        <v>0</v>
      </c>
      <c r="BK183" s="35">
        <v>0</v>
      </c>
      <c r="BL183" s="35">
        <v>0</v>
      </c>
      <c r="BM183" s="35">
        <v>0</v>
      </c>
      <c r="BN183" s="35">
        <v>0</v>
      </c>
      <c r="BO183" s="35">
        <v>0</v>
      </c>
      <c r="BP183" s="35">
        <v>0</v>
      </c>
      <c r="BQ183" s="35">
        <v>0</v>
      </c>
      <c r="BR183" s="35">
        <v>0</v>
      </c>
      <c r="BS183" s="35">
        <v>0</v>
      </c>
      <c r="BT183" s="35">
        <v>539</v>
      </c>
      <c r="BU183" s="35">
        <v>0</v>
      </c>
      <c r="BV183" s="35">
        <v>0</v>
      </c>
      <c r="BW183" s="35">
        <v>0</v>
      </c>
      <c r="BX183" s="35">
        <v>0</v>
      </c>
      <c r="BY183" s="35">
        <v>0</v>
      </c>
      <c r="BZ183" s="35">
        <v>0</v>
      </c>
      <c r="CA183" s="35">
        <v>0</v>
      </c>
      <c r="CB183" s="36">
        <v>0</v>
      </c>
    </row>
    <row r="184" spans="1:80" ht="14.1" customHeight="1" x14ac:dyDescent="0.25">
      <c r="A184" s="26">
        <f t="shared" si="18"/>
        <v>171</v>
      </c>
      <c r="B184" s="48" t="s">
        <v>165</v>
      </c>
      <c r="C184" s="38">
        <v>787</v>
      </c>
      <c r="D184" s="49" t="s">
        <v>75</v>
      </c>
      <c r="E184" s="30">
        <f t="shared" si="19"/>
        <v>0</v>
      </c>
      <c r="F184" s="30" t="e">
        <f>VLOOKUP(E184,Tab!$A$2:$B$255,2,TRUE)</f>
        <v>#N/A</v>
      </c>
      <c r="G184" s="31">
        <f t="shared" si="20"/>
        <v>538</v>
      </c>
      <c r="H184" s="31">
        <f t="shared" si="21"/>
        <v>0</v>
      </c>
      <c r="I184" s="31">
        <f t="shared" si="22"/>
        <v>0</v>
      </c>
      <c r="J184" s="31">
        <f t="shared" si="23"/>
        <v>0</v>
      </c>
      <c r="K184" s="31">
        <f t="shared" si="24"/>
        <v>0</v>
      </c>
      <c r="L184" s="32">
        <f t="shared" si="25"/>
        <v>538</v>
      </c>
      <c r="M184" s="33">
        <f t="shared" si="26"/>
        <v>107.6</v>
      </c>
      <c r="N184" s="34"/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5">
        <v>0</v>
      </c>
      <c r="AJ184" s="35">
        <v>0</v>
      </c>
      <c r="AK184" s="35">
        <v>0</v>
      </c>
      <c r="AL184" s="35">
        <v>0</v>
      </c>
      <c r="AM184" s="35">
        <v>0</v>
      </c>
      <c r="AN184" s="35">
        <v>0</v>
      </c>
      <c r="AO184" s="35">
        <v>0</v>
      </c>
      <c r="AP184" s="35">
        <v>0</v>
      </c>
      <c r="AQ184" s="35">
        <v>0</v>
      </c>
      <c r="AR184" s="35">
        <v>0</v>
      </c>
      <c r="AS184" s="35">
        <v>0</v>
      </c>
      <c r="AT184" s="35">
        <v>0</v>
      </c>
      <c r="AU184" s="35">
        <v>0</v>
      </c>
      <c r="AV184" s="35">
        <v>0</v>
      </c>
      <c r="AW184" s="35">
        <v>0</v>
      </c>
      <c r="AX184" s="35">
        <v>0</v>
      </c>
      <c r="AY184" s="35">
        <v>0</v>
      </c>
      <c r="AZ184" s="35">
        <v>0</v>
      </c>
      <c r="BA184" s="35">
        <v>0</v>
      </c>
      <c r="BB184" s="35">
        <v>0</v>
      </c>
      <c r="BC184" s="35">
        <v>0</v>
      </c>
      <c r="BD184" s="35">
        <v>0</v>
      </c>
      <c r="BE184" s="35">
        <v>0</v>
      </c>
      <c r="BF184" s="35">
        <v>0</v>
      </c>
      <c r="BG184" s="35">
        <v>0</v>
      </c>
      <c r="BH184" s="35">
        <v>0</v>
      </c>
      <c r="BI184" s="147">
        <v>0</v>
      </c>
      <c r="BJ184" s="144">
        <v>0</v>
      </c>
      <c r="BK184" s="35">
        <v>0</v>
      </c>
      <c r="BL184" s="35">
        <v>0</v>
      </c>
      <c r="BM184" s="35">
        <v>538</v>
      </c>
      <c r="BN184" s="35">
        <v>0</v>
      </c>
      <c r="BO184" s="35">
        <v>0</v>
      </c>
      <c r="BP184" s="35">
        <v>0</v>
      </c>
      <c r="BQ184" s="35">
        <v>0</v>
      </c>
      <c r="BR184" s="35">
        <v>0</v>
      </c>
      <c r="BS184" s="35">
        <v>0</v>
      </c>
      <c r="BT184" s="35">
        <v>0</v>
      </c>
      <c r="BU184" s="35">
        <v>0</v>
      </c>
      <c r="BV184" s="35">
        <v>0</v>
      </c>
      <c r="BW184" s="35">
        <v>0</v>
      </c>
      <c r="BX184" s="35">
        <v>0</v>
      </c>
      <c r="BY184" s="35">
        <v>0</v>
      </c>
      <c r="BZ184" s="35">
        <v>0</v>
      </c>
      <c r="CA184" s="35">
        <v>0</v>
      </c>
      <c r="CB184" s="36">
        <v>0</v>
      </c>
    </row>
    <row r="185" spans="1:80" ht="14.1" customHeight="1" x14ac:dyDescent="0.25">
      <c r="A185" s="26">
        <f t="shared" si="18"/>
        <v>172</v>
      </c>
      <c r="B185" s="37" t="s">
        <v>146</v>
      </c>
      <c r="C185" s="38">
        <v>2483</v>
      </c>
      <c r="D185" s="39" t="s">
        <v>112</v>
      </c>
      <c r="E185" s="30">
        <f t="shared" si="19"/>
        <v>0</v>
      </c>
      <c r="F185" s="30" t="e">
        <f>VLOOKUP(E185,Tab!$A$2:$B$255,2,TRUE)</f>
        <v>#N/A</v>
      </c>
      <c r="G185" s="31">
        <f t="shared" si="20"/>
        <v>535</v>
      </c>
      <c r="H185" s="31">
        <f t="shared" si="21"/>
        <v>0</v>
      </c>
      <c r="I185" s="31">
        <f t="shared" si="22"/>
        <v>0</v>
      </c>
      <c r="J185" s="31">
        <f t="shared" si="23"/>
        <v>0</v>
      </c>
      <c r="K185" s="31">
        <f t="shared" si="24"/>
        <v>0</v>
      </c>
      <c r="L185" s="32">
        <f t="shared" si="25"/>
        <v>535</v>
      </c>
      <c r="M185" s="33">
        <f t="shared" si="26"/>
        <v>107</v>
      </c>
      <c r="N185" s="34"/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5">
        <v>0</v>
      </c>
      <c r="AJ185" s="35">
        <v>0</v>
      </c>
      <c r="AK185" s="35">
        <v>0</v>
      </c>
      <c r="AL185" s="35">
        <v>0</v>
      </c>
      <c r="AM185" s="35">
        <v>0</v>
      </c>
      <c r="AN185" s="35">
        <v>0</v>
      </c>
      <c r="AO185" s="35">
        <v>0</v>
      </c>
      <c r="AP185" s="35">
        <v>0</v>
      </c>
      <c r="AQ185" s="35">
        <v>0</v>
      </c>
      <c r="AR185" s="35">
        <v>0</v>
      </c>
      <c r="AS185" s="35">
        <v>0</v>
      </c>
      <c r="AT185" s="35">
        <v>0</v>
      </c>
      <c r="AU185" s="35">
        <v>0</v>
      </c>
      <c r="AV185" s="35">
        <v>0</v>
      </c>
      <c r="AW185" s="35">
        <v>0</v>
      </c>
      <c r="AX185" s="35">
        <v>0</v>
      </c>
      <c r="AY185" s="35">
        <v>0</v>
      </c>
      <c r="AZ185" s="35">
        <v>0</v>
      </c>
      <c r="BA185" s="35">
        <v>0</v>
      </c>
      <c r="BB185" s="35">
        <v>0</v>
      </c>
      <c r="BC185" s="35">
        <v>0</v>
      </c>
      <c r="BD185" s="35">
        <v>0</v>
      </c>
      <c r="BE185" s="35">
        <v>0</v>
      </c>
      <c r="BF185" s="35">
        <v>0</v>
      </c>
      <c r="BG185" s="35">
        <v>0</v>
      </c>
      <c r="BH185" s="35">
        <v>0</v>
      </c>
      <c r="BI185" s="147">
        <v>0</v>
      </c>
      <c r="BJ185" s="144">
        <v>0</v>
      </c>
      <c r="BK185" s="35">
        <v>0</v>
      </c>
      <c r="BL185" s="35">
        <v>0</v>
      </c>
      <c r="BM185" s="35">
        <v>0</v>
      </c>
      <c r="BN185" s="35">
        <v>0</v>
      </c>
      <c r="BO185" s="35">
        <v>0</v>
      </c>
      <c r="BP185" s="35">
        <v>0</v>
      </c>
      <c r="BQ185" s="35">
        <v>0</v>
      </c>
      <c r="BR185" s="35">
        <v>0</v>
      </c>
      <c r="BS185" s="35">
        <v>0</v>
      </c>
      <c r="BT185" s="35">
        <v>0</v>
      </c>
      <c r="BU185" s="35">
        <v>0</v>
      </c>
      <c r="BV185" s="35">
        <v>0</v>
      </c>
      <c r="BW185" s="35">
        <v>0</v>
      </c>
      <c r="BX185" s="35">
        <v>535</v>
      </c>
      <c r="BY185" s="35">
        <v>0</v>
      </c>
      <c r="BZ185" s="35">
        <v>0</v>
      </c>
      <c r="CA185" s="35">
        <v>0</v>
      </c>
      <c r="CB185" s="36">
        <v>0</v>
      </c>
    </row>
    <row r="186" spans="1:80" ht="14.1" customHeight="1" x14ac:dyDescent="0.25">
      <c r="A186" s="26">
        <f t="shared" si="18"/>
        <v>173</v>
      </c>
      <c r="B186" s="48" t="s">
        <v>125</v>
      </c>
      <c r="C186" s="38">
        <v>12121</v>
      </c>
      <c r="D186" s="49" t="s">
        <v>75</v>
      </c>
      <c r="E186" s="30">
        <f t="shared" si="19"/>
        <v>0</v>
      </c>
      <c r="F186" s="30" t="e">
        <f>VLOOKUP(E186,Tab!$A$2:$B$255,2,TRUE)</f>
        <v>#N/A</v>
      </c>
      <c r="G186" s="31">
        <f t="shared" si="20"/>
        <v>532</v>
      </c>
      <c r="H186" s="31">
        <f t="shared" si="21"/>
        <v>0</v>
      </c>
      <c r="I186" s="31">
        <f t="shared" si="22"/>
        <v>0</v>
      </c>
      <c r="J186" s="31">
        <f t="shared" si="23"/>
        <v>0</v>
      </c>
      <c r="K186" s="31">
        <f t="shared" si="24"/>
        <v>0</v>
      </c>
      <c r="L186" s="32">
        <f t="shared" si="25"/>
        <v>532</v>
      </c>
      <c r="M186" s="33">
        <f t="shared" si="26"/>
        <v>106.4</v>
      </c>
      <c r="N186" s="34"/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35">
        <v>0</v>
      </c>
      <c r="Z186" s="35">
        <v>0</v>
      </c>
      <c r="AA186" s="35">
        <v>0</v>
      </c>
      <c r="AB186" s="35">
        <v>0</v>
      </c>
      <c r="AC186" s="35">
        <v>0</v>
      </c>
      <c r="AD186" s="35">
        <v>0</v>
      </c>
      <c r="AE186" s="35">
        <v>0</v>
      </c>
      <c r="AF186" s="35">
        <v>0</v>
      </c>
      <c r="AG186" s="35">
        <v>0</v>
      </c>
      <c r="AH186" s="35">
        <v>0</v>
      </c>
      <c r="AI186" s="35">
        <v>0</v>
      </c>
      <c r="AJ186" s="35">
        <v>0</v>
      </c>
      <c r="AK186" s="35">
        <v>0</v>
      </c>
      <c r="AL186" s="35">
        <v>0</v>
      </c>
      <c r="AM186" s="35">
        <v>0</v>
      </c>
      <c r="AN186" s="35">
        <v>0</v>
      </c>
      <c r="AO186" s="35">
        <v>0</v>
      </c>
      <c r="AP186" s="35">
        <v>0</v>
      </c>
      <c r="AQ186" s="35">
        <v>0</v>
      </c>
      <c r="AR186" s="35">
        <v>532</v>
      </c>
      <c r="AS186" s="35">
        <v>0</v>
      </c>
      <c r="AT186" s="35">
        <v>0</v>
      </c>
      <c r="AU186" s="35">
        <v>0</v>
      </c>
      <c r="AV186" s="35">
        <v>0</v>
      </c>
      <c r="AW186" s="35">
        <v>0</v>
      </c>
      <c r="AX186" s="35">
        <v>0</v>
      </c>
      <c r="AY186" s="35">
        <v>0</v>
      </c>
      <c r="AZ186" s="35">
        <v>0</v>
      </c>
      <c r="BA186" s="35">
        <v>0</v>
      </c>
      <c r="BB186" s="35">
        <v>0</v>
      </c>
      <c r="BC186" s="35">
        <v>0</v>
      </c>
      <c r="BD186" s="35">
        <v>0</v>
      </c>
      <c r="BE186" s="35">
        <v>0</v>
      </c>
      <c r="BF186" s="35">
        <v>0</v>
      </c>
      <c r="BG186" s="35">
        <v>0</v>
      </c>
      <c r="BH186" s="35">
        <v>0</v>
      </c>
      <c r="BI186" s="147">
        <v>0</v>
      </c>
      <c r="BJ186" s="144">
        <v>0</v>
      </c>
      <c r="BK186" s="35">
        <v>0</v>
      </c>
      <c r="BL186" s="35">
        <v>0</v>
      </c>
      <c r="BM186" s="35">
        <v>0</v>
      </c>
      <c r="BN186" s="35">
        <v>0</v>
      </c>
      <c r="BO186" s="35">
        <v>0</v>
      </c>
      <c r="BP186" s="35">
        <v>0</v>
      </c>
      <c r="BQ186" s="35">
        <v>0</v>
      </c>
      <c r="BR186" s="35">
        <v>0</v>
      </c>
      <c r="BS186" s="35">
        <v>0</v>
      </c>
      <c r="BT186" s="35">
        <v>0</v>
      </c>
      <c r="BU186" s="35">
        <v>0</v>
      </c>
      <c r="BV186" s="35">
        <v>0</v>
      </c>
      <c r="BW186" s="35">
        <v>0</v>
      </c>
      <c r="BX186" s="35">
        <v>0</v>
      </c>
      <c r="BY186" s="35">
        <v>0</v>
      </c>
      <c r="BZ186" s="35">
        <v>0</v>
      </c>
      <c r="CA186" s="35">
        <v>0</v>
      </c>
      <c r="CB186" s="36">
        <v>0</v>
      </c>
    </row>
    <row r="187" spans="1:80" ht="14.1" customHeight="1" x14ac:dyDescent="0.25">
      <c r="A187" s="26">
        <f t="shared" si="18"/>
        <v>174</v>
      </c>
      <c r="B187" s="48" t="s">
        <v>174</v>
      </c>
      <c r="C187" s="38">
        <v>6463</v>
      </c>
      <c r="D187" s="49" t="s">
        <v>175</v>
      </c>
      <c r="E187" s="30">
        <f t="shared" si="19"/>
        <v>0</v>
      </c>
      <c r="F187" s="30" t="e">
        <f>VLOOKUP(E187,Tab!$A$2:$B$255,2,TRUE)</f>
        <v>#N/A</v>
      </c>
      <c r="G187" s="31">
        <f t="shared" si="20"/>
        <v>530</v>
      </c>
      <c r="H187" s="31">
        <f t="shared" si="21"/>
        <v>0</v>
      </c>
      <c r="I187" s="31">
        <f t="shared" si="22"/>
        <v>0</v>
      </c>
      <c r="J187" s="31">
        <f t="shared" si="23"/>
        <v>0</v>
      </c>
      <c r="K187" s="31">
        <f t="shared" si="24"/>
        <v>0</v>
      </c>
      <c r="L187" s="32">
        <f t="shared" si="25"/>
        <v>530</v>
      </c>
      <c r="M187" s="33">
        <f t="shared" si="26"/>
        <v>106</v>
      </c>
      <c r="N187" s="34"/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35">
        <v>0</v>
      </c>
      <c r="AD187" s="35">
        <v>0</v>
      </c>
      <c r="AE187" s="35">
        <v>0</v>
      </c>
      <c r="AF187" s="35">
        <v>0</v>
      </c>
      <c r="AG187" s="35">
        <v>0</v>
      </c>
      <c r="AH187" s="35">
        <v>0</v>
      </c>
      <c r="AI187" s="35">
        <v>0</v>
      </c>
      <c r="AJ187" s="35">
        <v>0</v>
      </c>
      <c r="AK187" s="35">
        <v>0</v>
      </c>
      <c r="AL187" s="35">
        <v>0</v>
      </c>
      <c r="AM187" s="35">
        <v>0</v>
      </c>
      <c r="AN187" s="35">
        <v>0</v>
      </c>
      <c r="AO187" s="35">
        <v>0</v>
      </c>
      <c r="AP187" s="35">
        <v>0</v>
      </c>
      <c r="AQ187" s="35">
        <v>0</v>
      </c>
      <c r="AR187" s="35">
        <v>0</v>
      </c>
      <c r="AS187" s="35">
        <v>0</v>
      </c>
      <c r="AT187" s="35">
        <v>0</v>
      </c>
      <c r="AU187" s="35">
        <v>0</v>
      </c>
      <c r="AV187" s="35">
        <v>0</v>
      </c>
      <c r="AW187" s="35">
        <v>0</v>
      </c>
      <c r="AX187" s="35">
        <v>0</v>
      </c>
      <c r="AY187" s="35">
        <v>0</v>
      </c>
      <c r="AZ187" s="35">
        <v>0</v>
      </c>
      <c r="BA187" s="35">
        <v>0</v>
      </c>
      <c r="BB187" s="35">
        <v>0</v>
      </c>
      <c r="BC187" s="35">
        <v>0</v>
      </c>
      <c r="BD187" s="35">
        <v>0</v>
      </c>
      <c r="BE187" s="35">
        <v>0</v>
      </c>
      <c r="BF187" s="35">
        <v>0</v>
      </c>
      <c r="BG187" s="35">
        <v>530</v>
      </c>
      <c r="BH187" s="35">
        <v>0</v>
      </c>
      <c r="BI187" s="147">
        <v>0</v>
      </c>
      <c r="BJ187" s="144">
        <v>0</v>
      </c>
      <c r="BK187" s="35">
        <v>0</v>
      </c>
      <c r="BL187" s="35">
        <v>0</v>
      </c>
      <c r="BM187" s="35">
        <v>0</v>
      </c>
      <c r="BN187" s="35">
        <v>0</v>
      </c>
      <c r="BO187" s="35">
        <v>0</v>
      </c>
      <c r="BP187" s="35">
        <v>0</v>
      </c>
      <c r="BQ187" s="35">
        <v>0</v>
      </c>
      <c r="BR187" s="35">
        <v>0</v>
      </c>
      <c r="BS187" s="35">
        <v>0</v>
      </c>
      <c r="BT187" s="35">
        <v>0</v>
      </c>
      <c r="BU187" s="35">
        <v>0</v>
      </c>
      <c r="BV187" s="35">
        <v>0</v>
      </c>
      <c r="BW187" s="35">
        <v>0</v>
      </c>
      <c r="BX187" s="35">
        <v>0</v>
      </c>
      <c r="BY187" s="35">
        <v>0</v>
      </c>
      <c r="BZ187" s="35">
        <v>0</v>
      </c>
      <c r="CA187" s="35">
        <v>0</v>
      </c>
      <c r="CB187" s="36">
        <v>0</v>
      </c>
    </row>
    <row r="188" spans="1:80" ht="14.1" customHeight="1" x14ac:dyDescent="0.25">
      <c r="A188" s="26">
        <f t="shared" si="18"/>
        <v>175</v>
      </c>
      <c r="B188" s="37" t="s">
        <v>171</v>
      </c>
      <c r="C188" s="38">
        <v>6429</v>
      </c>
      <c r="D188" s="39" t="s">
        <v>172</v>
      </c>
      <c r="E188" s="30">
        <f t="shared" si="19"/>
        <v>0</v>
      </c>
      <c r="F188" s="30" t="e">
        <f>VLOOKUP(E188,Tab!$A$2:$B$255,2,TRUE)</f>
        <v>#N/A</v>
      </c>
      <c r="G188" s="31">
        <f t="shared" si="20"/>
        <v>530</v>
      </c>
      <c r="H188" s="31">
        <f t="shared" si="21"/>
        <v>0</v>
      </c>
      <c r="I188" s="31">
        <f t="shared" si="22"/>
        <v>0</v>
      </c>
      <c r="J188" s="31">
        <f t="shared" si="23"/>
        <v>0</v>
      </c>
      <c r="K188" s="31">
        <f t="shared" si="24"/>
        <v>0</v>
      </c>
      <c r="L188" s="32">
        <f t="shared" si="25"/>
        <v>530</v>
      </c>
      <c r="M188" s="33">
        <f t="shared" si="26"/>
        <v>106</v>
      </c>
      <c r="N188" s="34"/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35">
        <v>0</v>
      </c>
      <c r="AD188" s="35">
        <v>0</v>
      </c>
      <c r="AE188" s="35">
        <v>0</v>
      </c>
      <c r="AF188" s="35">
        <v>0</v>
      </c>
      <c r="AG188" s="35">
        <v>0</v>
      </c>
      <c r="AH188" s="35">
        <v>0</v>
      </c>
      <c r="AI188" s="35">
        <v>0</v>
      </c>
      <c r="AJ188" s="35">
        <v>0</v>
      </c>
      <c r="AK188" s="35">
        <v>0</v>
      </c>
      <c r="AL188" s="35">
        <v>0</v>
      </c>
      <c r="AM188" s="35">
        <v>0</v>
      </c>
      <c r="AN188" s="35">
        <v>0</v>
      </c>
      <c r="AO188" s="35">
        <v>0</v>
      </c>
      <c r="AP188" s="35">
        <v>0</v>
      </c>
      <c r="AQ188" s="35">
        <v>0</v>
      </c>
      <c r="AR188" s="35">
        <v>0</v>
      </c>
      <c r="AS188" s="35">
        <v>0</v>
      </c>
      <c r="AT188" s="35">
        <v>0</v>
      </c>
      <c r="AU188" s="35">
        <v>0</v>
      </c>
      <c r="AV188" s="35">
        <v>0</v>
      </c>
      <c r="AW188" s="35">
        <v>0</v>
      </c>
      <c r="AX188" s="35">
        <v>0</v>
      </c>
      <c r="AY188" s="35">
        <v>0</v>
      </c>
      <c r="AZ188" s="35">
        <v>0</v>
      </c>
      <c r="BA188" s="35">
        <v>0</v>
      </c>
      <c r="BB188" s="35">
        <v>0</v>
      </c>
      <c r="BC188" s="35">
        <v>0</v>
      </c>
      <c r="BD188" s="35">
        <v>0</v>
      </c>
      <c r="BE188" s="35">
        <v>0</v>
      </c>
      <c r="BF188" s="35">
        <v>0</v>
      </c>
      <c r="BG188" s="35">
        <v>0</v>
      </c>
      <c r="BH188" s="35">
        <v>0</v>
      </c>
      <c r="BI188" s="147">
        <v>0</v>
      </c>
      <c r="BJ188" s="144">
        <v>0</v>
      </c>
      <c r="BK188" s="35">
        <v>0</v>
      </c>
      <c r="BL188" s="35">
        <v>0</v>
      </c>
      <c r="BM188" s="35">
        <v>530</v>
      </c>
      <c r="BN188" s="35">
        <v>0</v>
      </c>
      <c r="BO188" s="35">
        <v>0</v>
      </c>
      <c r="BP188" s="35">
        <v>0</v>
      </c>
      <c r="BQ188" s="35">
        <v>0</v>
      </c>
      <c r="BR188" s="35">
        <v>0</v>
      </c>
      <c r="BS188" s="35">
        <v>0</v>
      </c>
      <c r="BT188" s="35">
        <v>0</v>
      </c>
      <c r="BU188" s="35">
        <v>0</v>
      </c>
      <c r="BV188" s="35">
        <v>0</v>
      </c>
      <c r="BW188" s="35">
        <v>0</v>
      </c>
      <c r="BX188" s="35">
        <v>0</v>
      </c>
      <c r="BY188" s="35">
        <v>0</v>
      </c>
      <c r="BZ188" s="35">
        <v>0</v>
      </c>
      <c r="CA188" s="35">
        <v>0</v>
      </c>
      <c r="CB188" s="36">
        <v>0</v>
      </c>
    </row>
    <row r="189" spans="1:80" ht="14.1" customHeight="1" x14ac:dyDescent="0.25">
      <c r="A189" s="26">
        <f t="shared" si="18"/>
        <v>176</v>
      </c>
      <c r="B189" s="44" t="s">
        <v>462</v>
      </c>
      <c r="C189" s="38">
        <v>4561</v>
      </c>
      <c r="D189" s="45" t="s">
        <v>91</v>
      </c>
      <c r="E189" s="30">
        <f t="shared" si="19"/>
        <v>0</v>
      </c>
      <c r="F189" s="30" t="e">
        <f>VLOOKUP(E189,Tab!$A$2:$B$255,2,TRUE)</f>
        <v>#N/A</v>
      </c>
      <c r="G189" s="31">
        <f t="shared" si="20"/>
        <v>530</v>
      </c>
      <c r="H189" s="31">
        <f t="shared" si="21"/>
        <v>0</v>
      </c>
      <c r="I189" s="31">
        <f t="shared" si="22"/>
        <v>0</v>
      </c>
      <c r="J189" s="31">
        <f t="shared" si="23"/>
        <v>0</v>
      </c>
      <c r="K189" s="31">
        <f t="shared" si="24"/>
        <v>0</v>
      </c>
      <c r="L189" s="32">
        <f t="shared" si="25"/>
        <v>530</v>
      </c>
      <c r="M189" s="33">
        <f t="shared" si="26"/>
        <v>106</v>
      </c>
      <c r="N189" s="34"/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0</v>
      </c>
      <c r="AG189" s="35">
        <v>0</v>
      </c>
      <c r="AH189" s="35">
        <v>0</v>
      </c>
      <c r="AI189" s="35">
        <v>0</v>
      </c>
      <c r="AJ189" s="35">
        <v>0</v>
      </c>
      <c r="AK189" s="35">
        <v>0</v>
      </c>
      <c r="AL189" s="35">
        <v>0</v>
      </c>
      <c r="AM189" s="35">
        <v>0</v>
      </c>
      <c r="AN189" s="35">
        <v>0</v>
      </c>
      <c r="AO189" s="35">
        <v>0</v>
      </c>
      <c r="AP189" s="35">
        <v>0</v>
      </c>
      <c r="AQ189" s="35">
        <v>0</v>
      </c>
      <c r="AR189" s="35">
        <v>0</v>
      </c>
      <c r="AS189" s="35">
        <v>0</v>
      </c>
      <c r="AT189" s="35">
        <v>0</v>
      </c>
      <c r="AU189" s="35">
        <v>0</v>
      </c>
      <c r="AV189" s="35">
        <v>0</v>
      </c>
      <c r="AW189" s="35">
        <v>0</v>
      </c>
      <c r="AX189" s="35">
        <v>0</v>
      </c>
      <c r="AY189" s="35">
        <v>0</v>
      </c>
      <c r="AZ189" s="35">
        <v>0</v>
      </c>
      <c r="BA189" s="35">
        <v>0</v>
      </c>
      <c r="BB189" s="35">
        <v>0</v>
      </c>
      <c r="BC189" s="35">
        <v>0</v>
      </c>
      <c r="BD189" s="35">
        <v>0</v>
      </c>
      <c r="BE189" s="35">
        <v>0</v>
      </c>
      <c r="BF189" s="35">
        <v>0</v>
      </c>
      <c r="BG189" s="35">
        <v>0</v>
      </c>
      <c r="BH189" s="35">
        <v>0</v>
      </c>
      <c r="BI189" s="147">
        <v>0</v>
      </c>
      <c r="BJ189" s="144">
        <v>0</v>
      </c>
      <c r="BK189" s="35">
        <v>0</v>
      </c>
      <c r="BL189" s="35">
        <v>0</v>
      </c>
      <c r="BM189" s="35">
        <v>0</v>
      </c>
      <c r="BN189" s="35">
        <v>0</v>
      </c>
      <c r="BO189" s="35">
        <v>0</v>
      </c>
      <c r="BP189" s="35">
        <v>0</v>
      </c>
      <c r="BQ189" s="35">
        <v>530</v>
      </c>
      <c r="BR189" s="35">
        <v>0</v>
      </c>
      <c r="BS189" s="35">
        <v>0</v>
      </c>
      <c r="BT189" s="35">
        <v>0</v>
      </c>
      <c r="BU189" s="35">
        <v>0</v>
      </c>
      <c r="BV189" s="35">
        <v>0</v>
      </c>
      <c r="BW189" s="35">
        <v>0</v>
      </c>
      <c r="BX189" s="35">
        <v>0</v>
      </c>
      <c r="BY189" s="35">
        <v>0</v>
      </c>
      <c r="BZ189" s="35">
        <v>0</v>
      </c>
      <c r="CA189" s="35">
        <v>0</v>
      </c>
      <c r="CB189" s="36">
        <v>0</v>
      </c>
    </row>
    <row r="190" spans="1:80" ht="14.1" customHeight="1" x14ac:dyDescent="0.25">
      <c r="A190" s="26">
        <f t="shared" si="18"/>
        <v>177</v>
      </c>
      <c r="B190" s="46" t="s">
        <v>129</v>
      </c>
      <c r="C190" s="38">
        <v>11483</v>
      </c>
      <c r="D190" s="43" t="s">
        <v>97</v>
      </c>
      <c r="E190" s="30">
        <f t="shared" si="19"/>
        <v>0</v>
      </c>
      <c r="F190" s="30" t="e">
        <f>VLOOKUP(E190,Tab!$A$2:$B$255,2,TRUE)</f>
        <v>#N/A</v>
      </c>
      <c r="G190" s="31">
        <f t="shared" si="20"/>
        <v>528</v>
      </c>
      <c r="H190" s="31">
        <f t="shared" si="21"/>
        <v>0</v>
      </c>
      <c r="I190" s="31">
        <f t="shared" si="22"/>
        <v>0</v>
      </c>
      <c r="J190" s="31">
        <f t="shared" si="23"/>
        <v>0</v>
      </c>
      <c r="K190" s="31">
        <f t="shared" si="24"/>
        <v>0</v>
      </c>
      <c r="L190" s="32">
        <f t="shared" si="25"/>
        <v>528</v>
      </c>
      <c r="M190" s="33">
        <f t="shared" si="26"/>
        <v>105.6</v>
      </c>
      <c r="N190" s="34"/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5">
        <v>0</v>
      </c>
      <c r="AF190" s="35">
        <v>0</v>
      </c>
      <c r="AG190" s="35">
        <v>0</v>
      </c>
      <c r="AH190" s="35">
        <v>0</v>
      </c>
      <c r="AI190" s="35">
        <v>0</v>
      </c>
      <c r="AJ190" s="35">
        <v>0</v>
      </c>
      <c r="AK190" s="35">
        <v>0</v>
      </c>
      <c r="AL190" s="35">
        <v>0</v>
      </c>
      <c r="AM190" s="35">
        <v>0</v>
      </c>
      <c r="AN190" s="35">
        <v>0</v>
      </c>
      <c r="AO190" s="35">
        <v>0</v>
      </c>
      <c r="AP190" s="35">
        <v>0</v>
      </c>
      <c r="AQ190" s="35">
        <v>0</v>
      </c>
      <c r="AR190" s="35">
        <v>0</v>
      </c>
      <c r="AS190" s="35">
        <v>0</v>
      </c>
      <c r="AT190" s="35">
        <v>0</v>
      </c>
      <c r="AU190" s="35">
        <v>0</v>
      </c>
      <c r="AV190" s="35">
        <v>0</v>
      </c>
      <c r="AW190" s="35">
        <v>0</v>
      </c>
      <c r="AX190" s="35">
        <v>0</v>
      </c>
      <c r="AY190" s="35">
        <v>0</v>
      </c>
      <c r="AZ190" s="35">
        <v>0</v>
      </c>
      <c r="BA190" s="35">
        <v>0</v>
      </c>
      <c r="BB190" s="35">
        <v>0</v>
      </c>
      <c r="BC190" s="35">
        <v>0</v>
      </c>
      <c r="BD190" s="35">
        <v>0</v>
      </c>
      <c r="BE190" s="35">
        <v>0</v>
      </c>
      <c r="BF190" s="35">
        <v>0</v>
      </c>
      <c r="BG190" s="35">
        <v>0</v>
      </c>
      <c r="BH190" s="35">
        <v>0</v>
      </c>
      <c r="BI190" s="147">
        <v>0</v>
      </c>
      <c r="BJ190" s="144">
        <v>0</v>
      </c>
      <c r="BK190" s="35">
        <v>0</v>
      </c>
      <c r="BL190" s="35">
        <v>0</v>
      </c>
      <c r="BM190" s="35">
        <v>528</v>
      </c>
      <c r="BN190" s="35">
        <v>0</v>
      </c>
      <c r="BO190" s="35">
        <v>0</v>
      </c>
      <c r="BP190" s="35">
        <v>0</v>
      </c>
      <c r="BQ190" s="35">
        <v>0</v>
      </c>
      <c r="BR190" s="35">
        <v>0</v>
      </c>
      <c r="BS190" s="35">
        <v>0</v>
      </c>
      <c r="BT190" s="35">
        <v>0</v>
      </c>
      <c r="BU190" s="35">
        <v>0</v>
      </c>
      <c r="BV190" s="35">
        <v>0</v>
      </c>
      <c r="BW190" s="35">
        <v>0</v>
      </c>
      <c r="BX190" s="35">
        <v>0</v>
      </c>
      <c r="BY190" s="35">
        <v>0</v>
      </c>
      <c r="BZ190" s="35">
        <v>0</v>
      </c>
      <c r="CA190" s="35">
        <v>0</v>
      </c>
      <c r="CB190" s="36">
        <v>0</v>
      </c>
    </row>
    <row r="191" spans="1:80" ht="14.1" customHeight="1" x14ac:dyDescent="0.25">
      <c r="A191" s="26">
        <f t="shared" si="18"/>
        <v>178</v>
      </c>
      <c r="B191" s="44" t="s">
        <v>116</v>
      </c>
      <c r="C191" s="38">
        <v>2561</v>
      </c>
      <c r="D191" s="45" t="s">
        <v>261</v>
      </c>
      <c r="E191" s="30">
        <f t="shared" si="19"/>
        <v>0</v>
      </c>
      <c r="F191" s="30" t="e">
        <f>VLOOKUP(E191,Tab!$A$2:$B$255,2,TRUE)</f>
        <v>#N/A</v>
      </c>
      <c r="G191" s="31">
        <f t="shared" si="20"/>
        <v>527</v>
      </c>
      <c r="H191" s="31">
        <f t="shared" si="21"/>
        <v>0</v>
      </c>
      <c r="I191" s="31">
        <f t="shared" si="22"/>
        <v>0</v>
      </c>
      <c r="J191" s="31">
        <f t="shared" si="23"/>
        <v>0</v>
      </c>
      <c r="K191" s="31">
        <f t="shared" si="24"/>
        <v>0</v>
      </c>
      <c r="L191" s="32">
        <f t="shared" si="25"/>
        <v>527</v>
      </c>
      <c r="M191" s="33">
        <f t="shared" si="26"/>
        <v>105.4</v>
      </c>
      <c r="N191" s="34"/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5">
        <v>0</v>
      </c>
      <c r="AD191" s="35">
        <v>0</v>
      </c>
      <c r="AE191" s="35">
        <v>0</v>
      </c>
      <c r="AF191" s="35">
        <v>0</v>
      </c>
      <c r="AG191" s="35">
        <v>0</v>
      </c>
      <c r="AH191" s="35">
        <v>0</v>
      </c>
      <c r="AI191" s="35">
        <v>0</v>
      </c>
      <c r="AJ191" s="35">
        <v>0</v>
      </c>
      <c r="AK191" s="35">
        <v>0</v>
      </c>
      <c r="AL191" s="35">
        <v>0</v>
      </c>
      <c r="AM191" s="35">
        <v>0</v>
      </c>
      <c r="AN191" s="35">
        <v>0</v>
      </c>
      <c r="AO191" s="35">
        <v>0</v>
      </c>
      <c r="AP191" s="35">
        <v>0</v>
      </c>
      <c r="AQ191" s="35">
        <v>0</v>
      </c>
      <c r="AR191" s="35">
        <v>0</v>
      </c>
      <c r="AS191" s="35">
        <v>0</v>
      </c>
      <c r="AT191" s="35">
        <v>0</v>
      </c>
      <c r="AU191" s="35">
        <v>0</v>
      </c>
      <c r="AV191" s="35">
        <v>0</v>
      </c>
      <c r="AW191" s="35">
        <v>0</v>
      </c>
      <c r="AX191" s="35">
        <v>0</v>
      </c>
      <c r="AY191" s="35">
        <v>0</v>
      </c>
      <c r="AZ191" s="35">
        <v>0</v>
      </c>
      <c r="BA191" s="35">
        <v>0</v>
      </c>
      <c r="BB191" s="35">
        <v>0</v>
      </c>
      <c r="BC191" s="35">
        <v>0</v>
      </c>
      <c r="BD191" s="35">
        <v>0</v>
      </c>
      <c r="BE191" s="35">
        <v>0</v>
      </c>
      <c r="BF191" s="35">
        <v>0</v>
      </c>
      <c r="BG191" s="35">
        <v>0</v>
      </c>
      <c r="BH191" s="35">
        <v>0</v>
      </c>
      <c r="BI191" s="147">
        <v>0</v>
      </c>
      <c r="BJ191" s="144">
        <v>0</v>
      </c>
      <c r="BK191" s="35">
        <v>0</v>
      </c>
      <c r="BL191" s="35">
        <v>0</v>
      </c>
      <c r="BM191" s="35">
        <v>0</v>
      </c>
      <c r="BN191" s="35">
        <v>0</v>
      </c>
      <c r="BO191" s="35">
        <v>527</v>
      </c>
      <c r="BP191" s="35">
        <v>0</v>
      </c>
      <c r="BQ191" s="35">
        <v>0</v>
      </c>
      <c r="BR191" s="35">
        <v>0</v>
      </c>
      <c r="BS191" s="35">
        <v>0</v>
      </c>
      <c r="BT191" s="35">
        <v>0</v>
      </c>
      <c r="BU191" s="35">
        <v>0</v>
      </c>
      <c r="BV191" s="35">
        <v>0</v>
      </c>
      <c r="BW191" s="35">
        <v>0</v>
      </c>
      <c r="BX191" s="35">
        <v>0</v>
      </c>
      <c r="BY191" s="35">
        <v>0</v>
      </c>
      <c r="BZ191" s="35">
        <v>0</v>
      </c>
      <c r="CA191" s="35">
        <v>0</v>
      </c>
      <c r="CB191" s="36">
        <v>0</v>
      </c>
    </row>
    <row r="192" spans="1:80" ht="14.1" customHeight="1" x14ac:dyDescent="0.25">
      <c r="A192" s="26">
        <f t="shared" si="18"/>
        <v>179</v>
      </c>
      <c r="B192" s="48" t="s">
        <v>497</v>
      </c>
      <c r="C192" s="38">
        <v>13704</v>
      </c>
      <c r="D192" s="49" t="s">
        <v>95</v>
      </c>
      <c r="E192" s="30">
        <f t="shared" si="19"/>
        <v>0</v>
      </c>
      <c r="F192" s="30" t="e">
        <f>VLOOKUP(E192,Tab!$A$2:$B$255,2,TRUE)</f>
        <v>#N/A</v>
      </c>
      <c r="G192" s="31">
        <f t="shared" si="20"/>
        <v>520</v>
      </c>
      <c r="H192" s="31">
        <f t="shared" si="21"/>
        <v>0</v>
      </c>
      <c r="I192" s="31">
        <f t="shared" si="22"/>
        <v>0</v>
      </c>
      <c r="J192" s="31">
        <f t="shared" si="23"/>
        <v>0</v>
      </c>
      <c r="K192" s="31">
        <f t="shared" si="24"/>
        <v>0</v>
      </c>
      <c r="L192" s="32">
        <f t="shared" si="25"/>
        <v>520</v>
      </c>
      <c r="M192" s="33">
        <f t="shared" si="26"/>
        <v>104</v>
      </c>
      <c r="N192" s="34"/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5">
        <v>0</v>
      </c>
      <c r="AF192" s="35">
        <v>0</v>
      </c>
      <c r="AG192" s="35">
        <v>0</v>
      </c>
      <c r="AH192" s="35">
        <v>0</v>
      </c>
      <c r="AI192" s="35">
        <v>0</v>
      </c>
      <c r="AJ192" s="35">
        <v>0</v>
      </c>
      <c r="AK192" s="35">
        <v>0</v>
      </c>
      <c r="AL192" s="35">
        <v>0</v>
      </c>
      <c r="AM192" s="35">
        <v>0</v>
      </c>
      <c r="AN192" s="35">
        <v>0</v>
      </c>
      <c r="AO192" s="35">
        <v>0</v>
      </c>
      <c r="AP192" s="35">
        <v>0</v>
      </c>
      <c r="AQ192" s="35">
        <v>0</v>
      </c>
      <c r="AR192" s="35">
        <v>0</v>
      </c>
      <c r="AS192" s="35">
        <v>0</v>
      </c>
      <c r="AT192" s="35">
        <v>0</v>
      </c>
      <c r="AU192" s="35">
        <v>0</v>
      </c>
      <c r="AV192" s="35">
        <v>0</v>
      </c>
      <c r="AW192" s="35">
        <v>0</v>
      </c>
      <c r="AX192" s="35">
        <v>0</v>
      </c>
      <c r="AY192" s="35">
        <v>0</v>
      </c>
      <c r="AZ192" s="35">
        <v>0</v>
      </c>
      <c r="BA192" s="35">
        <v>0</v>
      </c>
      <c r="BB192" s="35">
        <v>0</v>
      </c>
      <c r="BC192" s="35">
        <v>520</v>
      </c>
      <c r="BD192" s="35">
        <v>0</v>
      </c>
      <c r="BE192" s="35">
        <v>0</v>
      </c>
      <c r="BF192" s="35">
        <v>0</v>
      </c>
      <c r="BG192" s="35">
        <v>0</v>
      </c>
      <c r="BH192" s="35">
        <v>0</v>
      </c>
      <c r="BI192" s="147">
        <v>0</v>
      </c>
      <c r="BJ192" s="144">
        <v>0</v>
      </c>
      <c r="BK192" s="35">
        <v>0</v>
      </c>
      <c r="BL192" s="35">
        <v>0</v>
      </c>
      <c r="BM192" s="35">
        <v>0</v>
      </c>
      <c r="BN192" s="35">
        <v>0</v>
      </c>
      <c r="BO192" s="35">
        <v>0</v>
      </c>
      <c r="BP192" s="35">
        <v>0</v>
      </c>
      <c r="BQ192" s="35">
        <v>0</v>
      </c>
      <c r="BR192" s="35">
        <v>0</v>
      </c>
      <c r="BS192" s="35">
        <v>0</v>
      </c>
      <c r="BT192" s="35">
        <v>0</v>
      </c>
      <c r="BU192" s="35">
        <v>0</v>
      </c>
      <c r="BV192" s="35">
        <v>0</v>
      </c>
      <c r="BW192" s="35">
        <v>0</v>
      </c>
      <c r="BX192" s="35">
        <v>0</v>
      </c>
      <c r="BY192" s="35">
        <v>0</v>
      </c>
      <c r="BZ192" s="35">
        <v>0</v>
      </c>
      <c r="CA192" s="35">
        <v>0</v>
      </c>
      <c r="CB192" s="36">
        <v>0</v>
      </c>
    </row>
    <row r="193" spans="1:80" ht="14.1" customHeight="1" x14ac:dyDescent="0.25">
      <c r="A193" s="26">
        <f t="shared" si="18"/>
        <v>180</v>
      </c>
      <c r="B193" s="44" t="s">
        <v>223</v>
      </c>
      <c r="C193" s="38">
        <v>10362</v>
      </c>
      <c r="D193" s="45" t="s">
        <v>112</v>
      </c>
      <c r="E193" s="30">
        <f t="shared" si="19"/>
        <v>0</v>
      </c>
      <c r="F193" s="30" t="e">
        <f>VLOOKUP(E193,Tab!$A$2:$B$255,2,TRUE)</f>
        <v>#N/A</v>
      </c>
      <c r="G193" s="31">
        <f t="shared" si="20"/>
        <v>518</v>
      </c>
      <c r="H193" s="31">
        <f t="shared" si="21"/>
        <v>0</v>
      </c>
      <c r="I193" s="31">
        <f t="shared" si="22"/>
        <v>0</v>
      </c>
      <c r="J193" s="31">
        <f t="shared" si="23"/>
        <v>0</v>
      </c>
      <c r="K193" s="31">
        <f t="shared" si="24"/>
        <v>0</v>
      </c>
      <c r="L193" s="32">
        <f t="shared" si="25"/>
        <v>518</v>
      </c>
      <c r="M193" s="33">
        <f t="shared" si="26"/>
        <v>103.6</v>
      </c>
      <c r="N193" s="34"/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0</v>
      </c>
      <c r="AI193" s="35">
        <v>0</v>
      </c>
      <c r="AJ193" s="35">
        <v>0</v>
      </c>
      <c r="AK193" s="35">
        <v>0</v>
      </c>
      <c r="AL193" s="35">
        <v>0</v>
      </c>
      <c r="AM193" s="35">
        <v>0</v>
      </c>
      <c r="AN193" s="35">
        <v>0</v>
      </c>
      <c r="AO193" s="35">
        <v>0</v>
      </c>
      <c r="AP193" s="35">
        <v>0</v>
      </c>
      <c r="AQ193" s="35">
        <v>0</v>
      </c>
      <c r="AR193" s="35">
        <v>0</v>
      </c>
      <c r="AS193" s="35">
        <v>0</v>
      </c>
      <c r="AT193" s="35">
        <v>0</v>
      </c>
      <c r="AU193" s="35">
        <v>0</v>
      </c>
      <c r="AV193" s="35">
        <v>0</v>
      </c>
      <c r="AW193" s="35">
        <v>0</v>
      </c>
      <c r="AX193" s="35">
        <v>0</v>
      </c>
      <c r="AY193" s="35">
        <v>0</v>
      </c>
      <c r="AZ193" s="35">
        <v>0</v>
      </c>
      <c r="BA193" s="35">
        <v>0</v>
      </c>
      <c r="BB193" s="35">
        <v>0</v>
      </c>
      <c r="BC193" s="35">
        <v>0</v>
      </c>
      <c r="BD193" s="35">
        <v>0</v>
      </c>
      <c r="BE193" s="35">
        <v>0</v>
      </c>
      <c r="BF193" s="35">
        <v>0</v>
      </c>
      <c r="BG193" s="35">
        <v>0</v>
      </c>
      <c r="BH193" s="35">
        <v>0</v>
      </c>
      <c r="BI193" s="147">
        <v>0</v>
      </c>
      <c r="BJ193" s="144">
        <v>0</v>
      </c>
      <c r="BK193" s="35">
        <v>0</v>
      </c>
      <c r="BL193" s="35">
        <v>0</v>
      </c>
      <c r="BM193" s="35">
        <v>0</v>
      </c>
      <c r="BN193" s="35">
        <v>0</v>
      </c>
      <c r="BO193" s="35">
        <v>0</v>
      </c>
      <c r="BP193" s="35">
        <v>0</v>
      </c>
      <c r="BQ193" s="35">
        <v>0</v>
      </c>
      <c r="BR193" s="35">
        <v>0</v>
      </c>
      <c r="BS193" s="35">
        <v>0</v>
      </c>
      <c r="BT193" s="35">
        <v>0</v>
      </c>
      <c r="BU193" s="35">
        <v>0</v>
      </c>
      <c r="BV193" s="35">
        <v>0</v>
      </c>
      <c r="BW193" s="35">
        <v>0</v>
      </c>
      <c r="BX193" s="35">
        <v>518</v>
      </c>
      <c r="BY193" s="35">
        <v>0</v>
      </c>
      <c r="BZ193" s="35">
        <v>0</v>
      </c>
      <c r="CA193" s="35">
        <v>0</v>
      </c>
      <c r="CB193" s="36">
        <v>0</v>
      </c>
    </row>
    <row r="194" spans="1:80" ht="14.1" customHeight="1" x14ac:dyDescent="0.25">
      <c r="A194" s="26">
        <f t="shared" si="18"/>
        <v>181</v>
      </c>
      <c r="B194" s="44" t="s">
        <v>214</v>
      </c>
      <c r="C194" s="38">
        <v>13255</v>
      </c>
      <c r="D194" s="45" t="s">
        <v>215</v>
      </c>
      <c r="E194" s="30">
        <f t="shared" si="19"/>
        <v>0</v>
      </c>
      <c r="F194" s="30" t="e">
        <f>VLOOKUP(E194,Tab!$A$2:$B$255,2,TRUE)</f>
        <v>#N/A</v>
      </c>
      <c r="G194" s="31">
        <f t="shared" si="20"/>
        <v>517</v>
      </c>
      <c r="H194" s="31">
        <f t="shared" si="21"/>
        <v>0</v>
      </c>
      <c r="I194" s="31">
        <f t="shared" si="22"/>
        <v>0</v>
      </c>
      <c r="J194" s="31">
        <f t="shared" si="23"/>
        <v>0</v>
      </c>
      <c r="K194" s="31">
        <f t="shared" si="24"/>
        <v>0</v>
      </c>
      <c r="L194" s="32">
        <f t="shared" si="25"/>
        <v>517</v>
      </c>
      <c r="M194" s="33">
        <f t="shared" si="26"/>
        <v>103.4</v>
      </c>
      <c r="N194" s="34"/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5">
        <v>0</v>
      </c>
      <c r="AF194" s="35">
        <v>0</v>
      </c>
      <c r="AG194" s="35">
        <v>0</v>
      </c>
      <c r="AH194" s="35">
        <v>0</v>
      </c>
      <c r="AI194" s="35">
        <v>0</v>
      </c>
      <c r="AJ194" s="35">
        <v>0</v>
      </c>
      <c r="AK194" s="35">
        <v>0</v>
      </c>
      <c r="AL194" s="35">
        <v>0</v>
      </c>
      <c r="AM194" s="35">
        <v>0</v>
      </c>
      <c r="AN194" s="35">
        <v>0</v>
      </c>
      <c r="AO194" s="35">
        <v>0</v>
      </c>
      <c r="AP194" s="35">
        <v>0</v>
      </c>
      <c r="AQ194" s="35">
        <v>0</v>
      </c>
      <c r="AR194" s="35">
        <v>0</v>
      </c>
      <c r="AS194" s="35">
        <v>0</v>
      </c>
      <c r="AT194" s="35">
        <v>0</v>
      </c>
      <c r="AU194" s="35">
        <v>0</v>
      </c>
      <c r="AV194" s="35">
        <v>0</v>
      </c>
      <c r="AW194" s="35">
        <v>0</v>
      </c>
      <c r="AX194" s="35">
        <v>0</v>
      </c>
      <c r="AY194" s="35">
        <v>0</v>
      </c>
      <c r="AZ194" s="35">
        <v>0</v>
      </c>
      <c r="BA194" s="35">
        <v>0</v>
      </c>
      <c r="BB194" s="35">
        <v>0</v>
      </c>
      <c r="BC194" s="35">
        <v>0</v>
      </c>
      <c r="BD194" s="35">
        <v>0</v>
      </c>
      <c r="BE194" s="35">
        <v>0</v>
      </c>
      <c r="BF194" s="35">
        <v>0</v>
      </c>
      <c r="BG194" s="35">
        <v>0</v>
      </c>
      <c r="BH194" s="35">
        <v>0</v>
      </c>
      <c r="BI194" s="147">
        <v>0</v>
      </c>
      <c r="BJ194" s="144">
        <v>0</v>
      </c>
      <c r="BK194" s="35">
        <v>0</v>
      </c>
      <c r="BL194" s="35">
        <v>0</v>
      </c>
      <c r="BM194" s="35">
        <v>0</v>
      </c>
      <c r="BN194" s="35">
        <v>0</v>
      </c>
      <c r="BO194" s="35">
        <v>0</v>
      </c>
      <c r="BP194" s="35">
        <v>0</v>
      </c>
      <c r="BQ194" s="35">
        <v>0</v>
      </c>
      <c r="BR194" s="35">
        <v>0</v>
      </c>
      <c r="BS194" s="35">
        <v>0</v>
      </c>
      <c r="BT194" s="35">
        <v>0</v>
      </c>
      <c r="BU194" s="35">
        <v>517</v>
      </c>
      <c r="BV194" s="35">
        <v>0</v>
      </c>
      <c r="BW194" s="35">
        <v>0</v>
      </c>
      <c r="BX194" s="35">
        <v>0</v>
      </c>
      <c r="BY194" s="35">
        <v>0</v>
      </c>
      <c r="BZ194" s="35">
        <v>0</v>
      </c>
      <c r="CA194" s="35">
        <v>0</v>
      </c>
      <c r="CB194" s="36">
        <v>0</v>
      </c>
    </row>
    <row r="195" spans="1:80" s="47" customFormat="1" ht="14.1" customHeight="1" x14ac:dyDescent="0.25">
      <c r="A195" s="58">
        <f t="shared" si="18"/>
        <v>182</v>
      </c>
      <c r="B195" s="44" t="s">
        <v>442</v>
      </c>
      <c r="C195" s="38">
        <v>11163</v>
      </c>
      <c r="D195" s="45" t="s">
        <v>178</v>
      </c>
      <c r="E195" s="30">
        <f t="shared" si="19"/>
        <v>0</v>
      </c>
      <c r="F195" s="30" t="e">
        <f>VLOOKUP(E195,Tab!$A$2:$B$255,2,TRUE)</f>
        <v>#N/A</v>
      </c>
      <c r="G195" s="31">
        <f t="shared" si="20"/>
        <v>514</v>
      </c>
      <c r="H195" s="31">
        <f t="shared" si="21"/>
        <v>0</v>
      </c>
      <c r="I195" s="31">
        <f t="shared" si="22"/>
        <v>0</v>
      </c>
      <c r="J195" s="31">
        <f t="shared" si="23"/>
        <v>0</v>
      </c>
      <c r="K195" s="31">
        <f t="shared" si="24"/>
        <v>0</v>
      </c>
      <c r="L195" s="32">
        <f t="shared" si="25"/>
        <v>514</v>
      </c>
      <c r="M195" s="33">
        <f t="shared" si="26"/>
        <v>102.8</v>
      </c>
      <c r="N195" s="34"/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5">
        <v>0</v>
      </c>
      <c r="AF195" s="35">
        <v>0</v>
      </c>
      <c r="AG195" s="35">
        <v>0</v>
      </c>
      <c r="AH195" s="35">
        <v>0</v>
      </c>
      <c r="AI195" s="35">
        <v>0</v>
      </c>
      <c r="AJ195" s="35">
        <v>0</v>
      </c>
      <c r="AK195" s="35">
        <v>0</v>
      </c>
      <c r="AL195" s="35">
        <v>0</v>
      </c>
      <c r="AM195" s="35">
        <v>0</v>
      </c>
      <c r="AN195" s="35">
        <v>0</v>
      </c>
      <c r="AO195" s="35">
        <v>0</v>
      </c>
      <c r="AP195" s="35">
        <v>0</v>
      </c>
      <c r="AQ195" s="35">
        <v>0</v>
      </c>
      <c r="AR195" s="35">
        <v>0</v>
      </c>
      <c r="AS195" s="35">
        <v>0</v>
      </c>
      <c r="AT195" s="35">
        <v>0</v>
      </c>
      <c r="AU195" s="35">
        <v>0</v>
      </c>
      <c r="AV195" s="35">
        <v>0</v>
      </c>
      <c r="AW195" s="35">
        <v>0</v>
      </c>
      <c r="AX195" s="35">
        <v>0</v>
      </c>
      <c r="AY195" s="35">
        <v>0</v>
      </c>
      <c r="AZ195" s="35">
        <v>0</v>
      </c>
      <c r="BA195" s="35">
        <v>0</v>
      </c>
      <c r="BB195" s="35">
        <v>0</v>
      </c>
      <c r="BC195" s="35">
        <v>0</v>
      </c>
      <c r="BD195" s="35">
        <v>0</v>
      </c>
      <c r="BE195" s="35">
        <v>0</v>
      </c>
      <c r="BF195" s="35">
        <v>0</v>
      </c>
      <c r="BG195" s="35">
        <v>0</v>
      </c>
      <c r="BH195" s="35">
        <v>0</v>
      </c>
      <c r="BI195" s="147">
        <v>0</v>
      </c>
      <c r="BJ195" s="144">
        <v>0</v>
      </c>
      <c r="BK195" s="35">
        <v>0</v>
      </c>
      <c r="BL195" s="35">
        <v>0</v>
      </c>
      <c r="BM195" s="35">
        <v>0</v>
      </c>
      <c r="BN195" s="35">
        <v>0</v>
      </c>
      <c r="BO195" s="35">
        <v>0</v>
      </c>
      <c r="BP195" s="35">
        <v>0</v>
      </c>
      <c r="BQ195" s="35">
        <v>0</v>
      </c>
      <c r="BR195" s="35">
        <v>0</v>
      </c>
      <c r="BS195" s="35">
        <v>0</v>
      </c>
      <c r="BT195" s="35">
        <v>0</v>
      </c>
      <c r="BU195" s="35">
        <v>0</v>
      </c>
      <c r="BV195" s="35">
        <v>514</v>
      </c>
      <c r="BW195" s="35">
        <v>0</v>
      </c>
      <c r="BX195" s="35">
        <v>0</v>
      </c>
      <c r="BY195" s="35">
        <v>0</v>
      </c>
      <c r="BZ195" s="35">
        <v>0</v>
      </c>
      <c r="CA195" s="35">
        <v>0</v>
      </c>
      <c r="CB195" s="36">
        <v>0</v>
      </c>
    </row>
    <row r="196" spans="1:80" ht="14.1" customHeight="1" x14ac:dyDescent="0.25">
      <c r="A196" s="26">
        <f t="shared" si="18"/>
        <v>183</v>
      </c>
      <c r="B196" s="37" t="s">
        <v>180</v>
      </c>
      <c r="C196" s="38">
        <v>8047</v>
      </c>
      <c r="D196" s="39" t="s">
        <v>88</v>
      </c>
      <c r="E196" s="30">
        <f t="shared" si="19"/>
        <v>0</v>
      </c>
      <c r="F196" s="30" t="e">
        <f>VLOOKUP(E196,Tab!$A$2:$B$255,2,TRUE)</f>
        <v>#N/A</v>
      </c>
      <c r="G196" s="31">
        <f t="shared" si="20"/>
        <v>513</v>
      </c>
      <c r="H196" s="31">
        <f t="shared" si="21"/>
        <v>0</v>
      </c>
      <c r="I196" s="31">
        <f t="shared" si="22"/>
        <v>0</v>
      </c>
      <c r="J196" s="31">
        <f t="shared" si="23"/>
        <v>0</v>
      </c>
      <c r="K196" s="31">
        <f t="shared" si="24"/>
        <v>0</v>
      </c>
      <c r="L196" s="32">
        <f t="shared" si="25"/>
        <v>513</v>
      </c>
      <c r="M196" s="33">
        <f t="shared" si="26"/>
        <v>102.6</v>
      </c>
      <c r="N196" s="34"/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35">
        <v>0</v>
      </c>
      <c r="AD196" s="35">
        <v>0</v>
      </c>
      <c r="AE196" s="35">
        <v>0</v>
      </c>
      <c r="AF196" s="35">
        <v>0</v>
      </c>
      <c r="AG196" s="35">
        <v>0</v>
      </c>
      <c r="AH196" s="35">
        <v>0</v>
      </c>
      <c r="AI196" s="35">
        <v>0</v>
      </c>
      <c r="AJ196" s="35">
        <v>0</v>
      </c>
      <c r="AK196" s="35">
        <v>0</v>
      </c>
      <c r="AL196" s="35">
        <v>0</v>
      </c>
      <c r="AM196" s="35">
        <v>0</v>
      </c>
      <c r="AN196" s="35">
        <v>0</v>
      </c>
      <c r="AO196" s="35">
        <v>0</v>
      </c>
      <c r="AP196" s="35">
        <v>0</v>
      </c>
      <c r="AQ196" s="35">
        <v>0</v>
      </c>
      <c r="AR196" s="35">
        <v>0</v>
      </c>
      <c r="AS196" s="35">
        <v>0</v>
      </c>
      <c r="AT196" s="35">
        <v>0</v>
      </c>
      <c r="AU196" s="35">
        <v>0</v>
      </c>
      <c r="AV196" s="35">
        <v>0</v>
      </c>
      <c r="AW196" s="35">
        <v>0</v>
      </c>
      <c r="AX196" s="35">
        <v>0</v>
      </c>
      <c r="AY196" s="35">
        <v>0</v>
      </c>
      <c r="AZ196" s="35">
        <v>0</v>
      </c>
      <c r="BA196" s="35">
        <v>0</v>
      </c>
      <c r="BB196" s="35">
        <v>0</v>
      </c>
      <c r="BC196" s="35">
        <v>0</v>
      </c>
      <c r="BD196" s="35">
        <v>0</v>
      </c>
      <c r="BE196" s="35">
        <v>0</v>
      </c>
      <c r="BF196" s="35">
        <v>0</v>
      </c>
      <c r="BG196" s="35">
        <v>0</v>
      </c>
      <c r="BH196" s="35">
        <v>0</v>
      </c>
      <c r="BI196" s="147">
        <v>0</v>
      </c>
      <c r="BJ196" s="144">
        <v>0</v>
      </c>
      <c r="BK196" s="35">
        <v>0</v>
      </c>
      <c r="BL196" s="35">
        <v>0</v>
      </c>
      <c r="BM196" s="35">
        <v>0</v>
      </c>
      <c r="BN196" s="35">
        <v>513</v>
      </c>
      <c r="BO196" s="35">
        <v>0</v>
      </c>
      <c r="BP196" s="35">
        <v>0</v>
      </c>
      <c r="BQ196" s="35">
        <v>0</v>
      </c>
      <c r="BR196" s="35">
        <v>0</v>
      </c>
      <c r="BS196" s="35">
        <v>0</v>
      </c>
      <c r="BT196" s="35">
        <v>0</v>
      </c>
      <c r="BU196" s="35">
        <v>0</v>
      </c>
      <c r="BV196" s="35">
        <v>0</v>
      </c>
      <c r="BW196" s="35">
        <v>0</v>
      </c>
      <c r="BX196" s="35">
        <v>0</v>
      </c>
      <c r="BY196" s="35">
        <v>0</v>
      </c>
      <c r="BZ196" s="35">
        <v>0</v>
      </c>
      <c r="CA196" s="35">
        <v>0</v>
      </c>
      <c r="CB196" s="36">
        <v>0</v>
      </c>
    </row>
    <row r="197" spans="1:80" ht="14.1" customHeight="1" x14ac:dyDescent="0.25">
      <c r="A197" s="26">
        <f t="shared" si="18"/>
        <v>184</v>
      </c>
      <c r="B197" s="44" t="s">
        <v>458</v>
      </c>
      <c r="C197" s="38">
        <v>14379</v>
      </c>
      <c r="D197" s="45" t="s">
        <v>88</v>
      </c>
      <c r="E197" s="30">
        <f t="shared" si="19"/>
        <v>0</v>
      </c>
      <c r="F197" s="30" t="e">
        <f>VLOOKUP(E197,Tab!$A$2:$B$255,2,TRUE)</f>
        <v>#N/A</v>
      </c>
      <c r="G197" s="31">
        <f t="shared" si="20"/>
        <v>513</v>
      </c>
      <c r="H197" s="31">
        <f t="shared" si="21"/>
        <v>0</v>
      </c>
      <c r="I197" s="31">
        <f t="shared" si="22"/>
        <v>0</v>
      </c>
      <c r="J197" s="31">
        <f t="shared" si="23"/>
        <v>0</v>
      </c>
      <c r="K197" s="31">
        <f t="shared" si="24"/>
        <v>0</v>
      </c>
      <c r="L197" s="32">
        <f t="shared" si="25"/>
        <v>513</v>
      </c>
      <c r="M197" s="33">
        <f t="shared" si="26"/>
        <v>102.6</v>
      </c>
      <c r="N197" s="34"/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5">
        <v>0</v>
      </c>
      <c r="AD197" s="35">
        <v>0</v>
      </c>
      <c r="AE197" s="35">
        <v>0</v>
      </c>
      <c r="AF197" s="35">
        <v>0</v>
      </c>
      <c r="AG197" s="35">
        <v>0</v>
      </c>
      <c r="AH197" s="35">
        <v>0</v>
      </c>
      <c r="AI197" s="35">
        <v>0</v>
      </c>
      <c r="AJ197" s="35">
        <v>0</v>
      </c>
      <c r="AK197" s="35">
        <v>0</v>
      </c>
      <c r="AL197" s="35">
        <v>0</v>
      </c>
      <c r="AM197" s="35">
        <v>0</v>
      </c>
      <c r="AN197" s="35">
        <v>0</v>
      </c>
      <c r="AO197" s="35">
        <v>0</v>
      </c>
      <c r="AP197" s="35">
        <v>0</v>
      </c>
      <c r="AQ197" s="35">
        <v>0</v>
      </c>
      <c r="AR197" s="35">
        <v>0</v>
      </c>
      <c r="AS197" s="35">
        <v>0</v>
      </c>
      <c r="AT197" s="35">
        <v>0</v>
      </c>
      <c r="AU197" s="35">
        <v>0</v>
      </c>
      <c r="AV197" s="35">
        <v>0</v>
      </c>
      <c r="AW197" s="35">
        <v>0</v>
      </c>
      <c r="AX197" s="35">
        <v>0</v>
      </c>
      <c r="AY197" s="35">
        <v>0</v>
      </c>
      <c r="AZ197" s="35">
        <v>0</v>
      </c>
      <c r="BA197" s="35">
        <v>0</v>
      </c>
      <c r="BB197" s="35">
        <v>0</v>
      </c>
      <c r="BC197" s="35">
        <v>0</v>
      </c>
      <c r="BD197" s="35">
        <v>0</v>
      </c>
      <c r="BE197" s="35">
        <v>0</v>
      </c>
      <c r="BF197" s="35">
        <v>0</v>
      </c>
      <c r="BG197" s="35">
        <v>0</v>
      </c>
      <c r="BH197" s="35">
        <v>0</v>
      </c>
      <c r="BI197" s="147">
        <v>0</v>
      </c>
      <c r="BJ197" s="144">
        <v>0</v>
      </c>
      <c r="BK197" s="35">
        <v>0</v>
      </c>
      <c r="BL197" s="35">
        <v>0</v>
      </c>
      <c r="BM197" s="35">
        <v>0</v>
      </c>
      <c r="BN197" s="35">
        <v>513</v>
      </c>
      <c r="BO197" s="35">
        <v>0</v>
      </c>
      <c r="BP197" s="35">
        <v>0</v>
      </c>
      <c r="BQ197" s="35">
        <v>0</v>
      </c>
      <c r="BR197" s="35">
        <v>0</v>
      </c>
      <c r="BS197" s="35">
        <v>0</v>
      </c>
      <c r="BT197" s="35">
        <v>0</v>
      </c>
      <c r="BU197" s="35">
        <v>0</v>
      </c>
      <c r="BV197" s="35">
        <v>0</v>
      </c>
      <c r="BW197" s="35">
        <v>0</v>
      </c>
      <c r="BX197" s="35">
        <v>0</v>
      </c>
      <c r="BY197" s="35">
        <v>0</v>
      </c>
      <c r="BZ197" s="35">
        <v>0</v>
      </c>
      <c r="CA197" s="35">
        <v>0</v>
      </c>
      <c r="CB197" s="36">
        <v>0</v>
      </c>
    </row>
    <row r="198" spans="1:80" ht="14.1" customHeight="1" x14ac:dyDescent="0.25">
      <c r="A198" s="26">
        <f t="shared" si="18"/>
        <v>185</v>
      </c>
      <c r="B198" s="44" t="s">
        <v>429</v>
      </c>
      <c r="C198" s="38">
        <v>10626</v>
      </c>
      <c r="D198" s="45" t="s">
        <v>54</v>
      </c>
      <c r="E198" s="30">
        <f t="shared" si="19"/>
        <v>0</v>
      </c>
      <c r="F198" s="30" t="e">
        <f>VLOOKUP(E198,Tab!$A$2:$B$255,2,TRUE)</f>
        <v>#N/A</v>
      </c>
      <c r="G198" s="31">
        <f t="shared" si="20"/>
        <v>512</v>
      </c>
      <c r="H198" s="31">
        <f t="shared" si="21"/>
        <v>0</v>
      </c>
      <c r="I198" s="31">
        <f t="shared" si="22"/>
        <v>0</v>
      </c>
      <c r="J198" s="31">
        <f t="shared" si="23"/>
        <v>0</v>
      </c>
      <c r="K198" s="31">
        <f t="shared" si="24"/>
        <v>0</v>
      </c>
      <c r="L198" s="32">
        <f t="shared" si="25"/>
        <v>512</v>
      </c>
      <c r="M198" s="33">
        <f t="shared" si="26"/>
        <v>102.4</v>
      </c>
      <c r="N198" s="34"/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5">
        <v>0</v>
      </c>
      <c r="AD198" s="35">
        <v>0</v>
      </c>
      <c r="AE198" s="35">
        <v>0</v>
      </c>
      <c r="AF198" s="35">
        <v>0</v>
      </c>
      <c r="AG198" s="35">
        <v>0</v>
      </c>
      <c r="AH198" s="35">
        <v>0</v>
      </c>
      <c r="AI198" s="35">
        <v>0</v>
      </c>
      <c r="AJ198" s="35">
        <v>0</v>
      </c>
      <c r="AK198" s="35">
        <v>0</v>
      </c>
      <c r="AL198" s="35">
        <v>0</v>
      </c>
      <c r="AM198" s="35">
        <v>0</v>
      </c>
      <c r="AN198" s="35">
        <v>0</v>
      </c>
      <c r="AO198" s="35">
        <v>0</v>
      </c>
      <c r="AP198" s="35">
        <v>0</v>
      </c>
      <c r="AQ198" s="35">
        <v>0</v>
      </c>
      <c r="AR198" s="35">
        <v>0</v>
      </c>
      <c r="AS198" s="35">
        <v>0</v>
      </c>
      <c r="AT198" s="35">
        <v>0</v>
      </c>
      <c r="AU198" s="35">
        <v>0</v>
      </c>
      <c r="AV198" s="35">
        <v>0</v>
      </c>
      <c r="AW198" s="35">
        <v>0</v>
      </c>
      <c r="AX198" s="35">
        <v>0</v>
      </c>
      <c r="AY198" s="35">
        <v>0</v>
      </c>
      <c r="AZ198" s="35">
        <v>0</v>
      </c>
      <c r="BA198" s="35">
        <v>0</v>
      </c>
      <c r="BB198" s="35">
        <v>0</v>
      </c>
      <c r="BC198" s="35">
        <v>0</v>
      </c>
      <c r="BD198" s="35">
        <v>0</v>
      </c>
      <c r="BE198" s="35">
        <v>0</v>
      </c>
      <c r="BF198" s="35">
        <v>0</v>
      </c>
      <c r="BG198" s="35">
        <v>0</v>
      </c>
      <c r="BH198" s="35">
        <v>0</v>
      </c>
      <c r="BI198" s="147">
        <v>0</v>
      </c>
      <c r="BJ198" s="144">
        <v>0</v>
      </c>
      <c r="BK198" s="35">
        <v>0</v>
      </c>
      <c r="BL198" s="35">
        <v>0</v>
      </c>
      <c r="BM198" s="35">
        <v>0</v>
      </c>
      <c r="BN198" s="35">
        <v>0</v>
      </c>
      <c r="BO198" s="35">
        <v>0</v>
      </c>
      <c r="BP198" s="35">
        <v>0</v>
      </c>
      <c r="BQ198" s="35">
        <v>0</v>
      </c>
      <c r="BR198" s="35">
        <v>0</v>
      </c>
      <c r="BS198" s="35">
        <v>0</v>
      </c>
      <c r="BT198" s="35">
        <v>0</v>
      </c>
      <c r="BU198" s="35">
        <v>0</v>
      </c>
      <c r="BV198" s="35">
        <v>0</v>
      </c>
      <c r="BW198" s="35">
        <v>0</v>
      </c>
      <c r="BX198" s="35">
        <v>0</v>
      </c>
      <c r="BY198" s="35">
        <v>0</v>
      </c>
      <c r="BZ198" s="35">
        <v>0</v>
      </c>
      <c r="CA198" s="35">
        <v>0</v>
      </c>
      <c r="CB198" s="36">
        <v>512</v>
      </c>
    </row>
    <row r="199" spans="1:80" ht="14.1" customHeight="1" x14ac:dyDescent="0.25">
      <c r="A199" s="26">
        <f t="shared" si="18"/>
        <v>186</v>
      </c>
      <c r="B199" s="44" t="s">
        <v>71</v>
      </c>
      <c r="C199" s="38">
        <v>641</v>
      </c>
      <c r="D199" s="45" t="s">
        <v>33</v>
      </c>
      <c r="E199" s="30">
        <f t="shared" si="19"/>
        <v>0</v>
      </c>
      <c r="F199" s="30" t="e">
        <f>VLOOKUP(E199,Tab!$A$2:$B$255,2,TRUE)</f>
        <v>#N/A</v>
      </c>
      <c r="G199" s="31">
        <f t="shared" si="20"/>
        <v>507</v>
      </c>
      <c r="H199" s="31">
        <f t="shared" si="21"/>
        <v>0</v>
      </c>
      <c r="I199" s="31">
        <f t="shared" si="22"/>
        <v>0</v>
      </c>
      <c r="J199" s="31">
        <f t="shared" si="23"/>
        <v>0</v>
      </c>
      <c r="K199" s="31">
        <f t="shared" si="24"/>
        <v>0</v>
      </c>
      <c r="L199" s="32">
        <f t="shared" si="25"/>
        <v>507</v>
      </c>
      <c r="M199" s="33">
        <f t="shared" si="26"/>
        <v>101.4</v>
      </c>
      <c r="N199" s="34"/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35">
        <v>0</v>
      </c>
      <c r="AN199" s="35">
        <v>0</v>
      </c>
      <c r="AO199" s="35">
        <v>0</v>
      </c>
      <c r="AP199" s="35">
        <v>0</v>
      </c>
      <c r="AQ199" s="35">
        <v>0</v>
      </c>
      <c r="AR199" s="35">
        <v>0</v>
      </c>
      <c r="AS199" s="35">
        <v>0</v>
      </c>
      <c r="AT199" s="35">
        <v>0</v>
      </c>
      <c r="AU199" s="35">
        <v>0</v>
      </c>
      <c r="AV199" s="35">
        <v>0</v>
      </c>
      <c r="AW199" s="35">
        <v>0</v>
      </c>
      <c r="AX199" s="35">
        <v>0</v>
      </c>
      <c r="AY199" s="35">
        <v>0</v>
      </c>
      <c r="AZ199" s="35">
        <v>0</v>
      </c>
      <c r="BA199" s="35">
        <v>0</v>
      </c>
      <c r="BB199" s="35">
        <v>0</v>
      </c>
      <c r="BC199" s="35">
        <v>0</v>
      </c>
      <c r="BD199" s="35">
        <v>0</v>
      </c>
      <c r="BE199" s="35">
        <v>0</v>
      </c>
      <c r="BF199" s="35">
        <v>0</v>
      </c>
      <c r="BG199" s="35">
        <v>0</v>
      </c>
      <c r="BH199" s="35">
        <v>0</v>
      </c>
      <c r="BI199" s="147">
        <v>0</v>
      </c>
      <c r="BJ199" s="144">
        <v>0</v>
      </c>
      <c r="BK199" s="35">
        <v>0</v>
      </c>
      <c r="BL199" s="35">
        <v>0</v>
      </c>
      <c r="BM199" s="35">
        <v>507</v>
      </c>
      <c r="BN199" s="35">
        <v>0</v>
      </c>
      <c r="BO199" s="35">
        <v>0</v>
      </c>
      <c r="BP199" s="35">
        <v>0</v>
      </c>
      <c r="BQ199" s="35">
        <v>0</v>
      </c>
      <c r="BR199" s="35">
        <v>0</v>
      </c>
      <c r="BS199" s="35">
        <v>0</v>
      </c>
      <c r="BT199" s="35">
        <v>0</v>
      </c>
      <c r="BU199" s="35">
        <v>0</v>
      </c>
      <c r="BV199" s="35">
        <v>0</v>
      </c>
      <c r="BW199" s="35">
        <v>0</v>
      </c>
      <c r="BX199" s="35">
        <v>0</v>
      </c>
      <c r="BY199" s="35">
        <v>0</v>
      </c>
      <c r="BZ199" s="35">
        <v>0</v>
      </c>
      <c r="CA199" s="35">
        <v>0</v>
      </c>
      <c r="CB199" s="36">
        <v>0</v>
      </c>
    </row>
    <row r="200" spans="1:80" ht="14.1" customHeight="1" x14ac:dyDescent="0.25">
      <c r="A200" s="26">
        <f t="shared" si="18"/>
        <v>187</v>
      </c>
      <c r="B200" s="48" t="s">
        <v>191</v>
      </c>
      <c r="C200" s="38">
        <v>13974</v>
      </c>
      <c r="D200" s="49" t="s">
        <v>54</v>
      </c>
      <c r="E200" s="30">
        <f t="shared" si="19"/>
        <v>0</v>
      </c>
      <c r="F200" s="30" t="e">
        <f>VLOOKUP(E200,Tab!$A$2:$B$255,2,TRUE)</f>
        <v>#N/A</v>
      </c>
      <c r="G200" s="31">
        <f t="shared" si="20"/>
        <v>505</v>
      </c>
      <c r="H200" s="31">
        <f t="shared" si="21"/>
        <v>0</v>
      </c>
      <c r="I200" s="31">
        <f t="shared" si="22"/>
        <v>0</v>
      </c>
      <c r="J200" s="31">
        <f t="shared" si="23"/>
        <v>0</v>
      </c>
      <c r="K200" s="31">
        <f t="shared" si="24"/>
        <v>0</v>
      </c>
      <c r="L200" s="32">
        <f t="shared" si="25"/>
        <v>505</v>
      </c>
      <c r="M200" s="33">
        <f t="shared" si="26"/>
        <v>101</v>
      </c>
      <c r="N200" s="34"/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>
        <v>0</v>
      </c>
      <c r="AF200" s="35">
        <v>0</v>
      </c>
      <c r="AG200" s="35">
        <v>0</v>
      </c>
      <c r="AH200" s="35">
        <v>0</v>
      </c>
      <c r="AI200" s="35">
        <v>0</v>
      </c>
      <c r="AJ200" s="35">
        <v>0</v>
      </c>
      <c r="AK200" s="35">
        <v>0</v>
      </c>
      <c r="AL200" s="35">
        <v>0</v>
      </c>
      <c r="AM200" s="35">
        <v>0</v>
      </c>
      <c r="AN200" s="35">
        <v>0</v>
      </c>
      <c r="AO200" s="35">
        <v>0</v>
      </c>
      <c r="AP200" s="35">
        <v>0</v>
      </c>
      <c r="AQ200" s="35">
        <v>0</v>
      </c>
      <c r="AR200" s="35">
        <v>0</v>
      </c>
      <c r="AS200" s="35">
        <v>0</v>
      </c>
      <c r="AT200" s="35">
        <v>0</v>
      </c>
      <c r="AU200" s="35">
        <v>0</v>
      </c>
      <c r="AV200" s="35">
        <v>0</v>
      </c>
      <c r="AW200" s="35">
        <v>0</v>
      </c>
      <c r="AX200" s="35">
        <v>0</v>
      </c>
      <c r="AY200" s="35">
        <v>0</v>
      </c>
      <c r="AZ200" s="35">
        <v>0</v>
      </c>
      <c r="BA200" s="35">
        <v>0</v>
      </c>
      <c r="BB200" s="35">
        <v>0</v>
      </c>
      <c r="BC200" s="35">
        <v>0</v>
      </c>
      <c r="BD200" s="35">
        <v>0</v>
      </c>
      <c r="BE200" s="35">
        <v>0</v>
      </c>
      <c r="BF200" s="35">
        <v>0</v>
      </c>
      <c r="BG200" s="35">
        <v>0</v>
      </c>
      <c r="BH200" s="35">
        <v>0</v>
      </c>
      <c r="BI200" s="147">
        <v>0</v>
      </c>
      <c r="BJ200" s="144">
        <v>0</v>
      </c>
      <c r="BK200" s="35">
        <v>0</v>
      </c>
      <c r="BL200" s="35">
        <v>0</v>
      </c>
      <c r="BM200" s="35">
        <v>505</v>
      </c>
      <c r="BN200" s="35">
        <v>0</v>
      </c>
      <c r="BO200" s="35">
        <v>0</v>
      </c>
      <c r="BP200" s="35">
        <v>0</v>
      </c>
      <c r="BQ200" s="35">
        <v>0</v>
      </c>
      <c r="BR200" s="35">
        <v>0</v>
      </c>
      <c r="BS200" s="35">
        <v>0</v>
      </c>
      <c r="BT200" s="35">
        <v>0</v>
      </c>
      <c r="BU200" s="35">
        <v>0</v>
      </c>
      <c r="BV200" s="35">
        <v>0</v>
      </c>
      <c r="BW200" s="35">
        <v>0</v>
      </c>
      <c r="BX200" s="35">
        <v>0</v>
      </c>
      <c r="BY200" s="35">
        <v>0</v>
      </c>
      <c r="BZ200" s="35">
        <v>0</v>
      </c>
      <c r="CA200" s="35">
        <v>0</v>
      </c>
      <c r="CB200" s="36">
        <v>0</v>
      </c>
    </row>
    <row r="201" spans="1:80" ht="14.1" customHeight="1" x14ac:dyDescent="0.25">
      <c r="A201" s="26">
        <f t="shared" si="18"/>
        <v>188</v>
      </c>
      <c r="B201" s="44" t="s">
        <v>436</v>
      </c>
      <c r="C201" s="38">
        <v>658</v>
      </c>
      <c r="D201" s="45" t="s">
        <v>54</v>
      </c>
      <c r="E201" s="30">
        <f t="shared" si="19"/>
        <v>0</v>
      </c>
      <c r="F201" s="30" t="e">
        <f>VLOOKUP(E201,Tab!$A$2:$B$255,2,TRUE)</f>
        <v>#N/A</v>
      </c>
      <c r="G201" s="31">
        <f t="shared" si="20"/>
        <v>502</v>
      </c>
      <c r="H201" s="31">
        <f t="shared" si="21"/>
        <v>0</v>
      </c>
      <c r="I201" s="31">
        <f t="shared" si="22"/>
        <v>0</v>
      </c>
      <c r="J201" s="31">
        <f t="shared" si="23"/>
        <v>0</v>
      </c>
      <c r="K201" s="31">
        <f t="shared" si="24"/>
        <v>0</v>
      </c>
      <c r="L201" s="32">
        <f t="shared" si="25"/>
        <v>502</v>
      </c>
      <c r="M201" s="33">
        <f t="shared" si="26"/>
        <v>100.4</v>
      </c>
      <c r="N201" s="34"/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5">
        <v>0</v>
      </c>
      <c r="AD201" s="35">
        <v>0</v>
      </c>
      <c r="AE201" s="35">
        <v>0</v>
      </c>
      <c r="AF201" s="35">
        <v>0</v>
      </c>
      <c r="AG201" s="35">
        <v>0</v>
      </c>
      <c r="AH201" s="35">
        <v>0</v>
      </c>
      <c r="AI201" s="35">
        <v>0</v>
      </c>
      <c r="AJ201" s="35">
        <v>0</v>
      </c>
      <c r="AK201" s="35">
        <v>0</v>
      </c>
      <c r="AL201" s="35">
        <v>0</v>
      </c>
      <c r="AM201" s="35">
        <v>0</v>
      </c>
      <c r="AN201" s="35">
        <v>0</v>
      </c>
      <c r="AO201" s="35">
        <v>0</v>
      </c>
      <c r="AP201" s="35">
        <v>0</v>
      </c>
      <c r="AQ201" s="35">
        <v>0</v>
      </c>
      <c r="AR201" s="35">
        <v>0</v>
      </c>
      <c r="AS201" s="35">
        <v>0</v>
      </c>
      <c r="AT201" s="35">
        <v>0</v>
      </c>
      <c r="AU201" s="35">
        <v>0</v>
      </c>
      <c r="AV201" s="35">
        <v>0</v>
      </c>
      <c r="AW201" s="35">
        <v>0</v>
      </c>
      <c r="AX201" s="35">
        <v>0</v>
      </c>
      <c r="AY201" s="35">
        <v>0</v>
      </c>
      <c r="AZ201" s="35">
        <v>0</v>
      </c>
      <c r="BA201" s="35">
        <v>0</v>
      </c>
      <c r="BB201" s="35">
        <v>0</v>
      </c>
      <c r="BC201" s="35">
        <v>0</v>
      </c>
      <c r="BD201" s="35">
        <v>0</v>
      </c>
      <c r="BE201" s="35">
        <v>0</v>
      </c>
      <c r="BF201" s="35">
        <v>0</v>
      </c>
      <c r="BG201" s="35">
        <v>0</v>
      </c>
      <c r="BH201" s="35">
        <v>0</v>
      </c>
      <c r="BI201" s="147">
        <v>0</v>
      </c>
      <c r="BJ201" s="144">
        <v>0</v>
      </c>
      <c r="BK201" s="35">
        <v>0</v>
      </c>
      <c r="BL201" s="35">
        <v>0</v>
      </c>
      <c r="BM201" s="35">
        <v>0</v>
      </c>
      <c r="BN201" s="35">
        <v>0</v>
      </c>
      <c r="BO201" s="35">
        <v>0</v>
      </c>
      <c r="BP201" s="35">
        <v>0</v>
      </c>
      <c r="BQ201" s="35">
        <v>0</v>
      </c>
      <c r="BR201" s="35">
        <v>0</v>
      </c>
      <c r="BS201" s="35">
        <v>0</v>
      </c>
      <c r="BT201" s="35">
        <v>502</v>
      </c>
      <c r="BU201" s="35">
        <v>0</v>
      </c>
      <c r="BV201" s="35">
        <v>0</v>
      </c>
      <c r="BW201" s="35">
        <v>0</v>
      </c>
      <c r="BX201" s="35">
        <v>0</v>
      </c>
      <c r="BY201" s="35">
        <v>0</v>
      </c>
      <c r="BZ201" s="35">
        <v>0</v>
      </c>
      <c r="CA201" s="35">
        <v>0</v>
      </c>
      <c r="CB201" s="36">
        <v>0</v>
      </c>
    </row>
    <row r="202" spans="1:80" ht="14.1" customHeight="1" x14ac:dyDescent="0.25">
      <c r="A202" s="26">
        <f t="shared" si="18"/>
        <v>189</v>
      </c>
      <c r="B202" s="46" t="s">
        <v>615</v>
      </c>
      <c r="C202" s="38">
        <v>14644</v>
      </c>
      <c r="D202" s="43" t="s">
        <v>54</v>
      </c>
      <c r="E202" s="30">
        <f t="shared" si="19"/>
        <v>501</v>
      </c>
      <c r="F202" s="30" t="str">
        <f>VLOOKUP(E202,Tab!$A$2:$B$255,2,TRUE)</f>
        <v>Não</v>
      </c>
      <c r="G202" s="31">
        <f t="shared" si="20"/>
        <v>501</v>
      </c>
      <c r="H202" s="31">
        <f t="shared" si="21"/>
        <v>0</v>
      </c>
      <c r="I202" s="31">
        <f t="shared" si="22"/>
        <v>0</v>
      </c>
      <c r="J202" s="31">
        <f t="shared" si="23"/>
        <v>0</v>
      </c>
      <c r="K202" s="31">
        <f t="shared" si="24"/>
        <v>0</v>
      </c>
      <c r="L202" s="32">
        <f t="shared" si="25"/>
        <v>501</v>
      </c>
      <c r="M202" s="33">
        <f t="shared" si="26"/>
        <v>100.2</v>
      </c>
      <c r="N202" s="34"/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501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5">
        <v>0</v>
      </c>
      <c r="AD202" s="35">
        <v>0</v>
      </c>
      <c r="AE202" s="35">
        <v>0</v>
      </c>
      <c r="AF202" s="35">
        <v>0</v>
      </c>
      <c r="AG202" s="35">
        <v>0</v>
      </c>
      <c r="AH202" s="35">
        <v>0</v>
      </c>
      <c r="AI202" s="35">
        <v>0</v>
      </c>
      <c r="AJ202" s="35">
        <v>0</v>
      </c>
      <c r="AK202" s="35">
        <v>0</v>
      </c>
      <c r="AL202" s="35">
        <v>0</v>
      </c>
      <c r="AM202" s="35">
        <v>0</v>
      </c>
      <c r="AN202" s="35">
        <v>0</v>
      </c>
      <c r="AO202" s="35">
        <v>0</v>
      </c>
      <c r="AP202" s="35">
        <v>0</v>
      </c>
      <c r="AQ202" s="35">
        <v>0</v>
      </c>
      <c r="AR202" s="35">
        <v>0</v>
      </c>
      <c r="AS202" s="35">
        <v>0</v>
      </c>
      <c r="AT202" s="35">
        <v>0</v>
      </c>
      <c r="AU202" s="35">
        <v>0</v>
      </c>
      <c r="AV202" s="35">
        <v>0</v>
      </c>
      <c r="AW202" s="35">
        <v>0</v>
      </c>
      <c r="AX202" s="35">
        <v>0</v>
      </c>
      <c r="AY202" s="35">
        <v>0</v>
      </c>
      <c r="AZ202" s="35">
        <v>0</v>
      </c>
      <c r="BA202" s="35">
        <v>0</v>
      </c>
      <c r="BB202" s="35">
        <v>0</v>
      </c>
      <c r="BC202" s="35">
        <v>0</v>
      </c>
      <c r="BD202" s="35">
        <v>0</v>
      </c>
      <c r="BE202" s="35">
        <v>0</v>
      </c>
      <c r="BF202" s="35">
        <v>0</v>
      </c>
      <c r="BG202" s="35">
        <v>0</v>
      </c>
      <c r="BH202" s="35">
        <v>0</v>
      </c>
      <c r="BI202" s="147">
        <v>0</v>
      </c>
      <c r="BJ202" s="144">
        <v>0</v>
      </c>
      <c r="BK202" s="35">
        <v>0</v>
      </c>
      <c r="BL202" s="35">
        <v>0</v>
      </c>
      <c r="BM202" s="35">
        <v>0</v>
      </c>
      <c r="BN202" s="35">
        <v>0</v>
      </c>
      <c r="BO202" s="35">
        <v>0</v>
      </c>
      <c r="BP202" s="35">
        <v>0</v>
      </c>
      <c r="BQ202" s="35">
        <v>0</v>
      </c>
      <c r="BR202" s="35">
        <v>0</v>
      </c>
      <c r="BS202" s="35">
        <v>0</v>
      </c>
      <c r="BT202" s="35">
        <v>0</v>
      </c>
      <c r="BU202" s="35">
        <v>0</v>
      </c>
      <c r="BV202" s="35">
        <v>0</v>
      </c>
      <c r="BW202" s="35">
        <v>0</v>
      </c>
      <c r="BX202" s="35">
        <v>0</v>
      </c>
      <c r="BY202" s="35">
        <v>0</v>
      </c>
      <c r="BZ202" s="35">
        <v>0</v>
      </c>
      <c r="CA202" s="35">
        <v>0</v>
      </c>
      <c r="CB202" s="36">
        <v>0</v>
      </c>
    </row>
    <row r="203" spans="1:80" ht="14.1" customHeight="1" x14ac:dyDescent="0.25">
      <c r="A203" s="26">
        <f t="shared" si="18"/>
        <v>190</v>
      </c>
      <c r="B203" s="46" t="s">
        <v>553</v>
      </c>
      <c r="C203" s="38">
        <v>14412</v>
      </c>
      <c r="D203" s="43" t="s">
        <v>95</v>
      </c>
      <c r="E203" s="30">
        <f t="shared" si="19"/>
        <v>500</v>
      </c>
      <c r="F203" s="30" t="str">
        <f>VLOOKUP(E203,Tab!$A$2:$B$255,2,TRUE)</f>
        <v>Não</v>
      </c>
      <c r="G203" s="31">
        <f t="shared" si="20"/>
        <v>500</v>
      </c>
      <c r="H203" s="31">
        <f t="shared" si="21"/>
        <v>0</v>
      </c>
      <c r="I203" s="31">
        <f t="shared" si="22"/>
        <v>0</v>
      </c>
      <c r="J203" s="31">
        <f t="shared" si="23"/>
        <v>0</v>
      </c>
      <c r="K203" s="31">
        <f t="shared" si="24"/>
        <v>0</v>
      </c>
      <c r="L203" s="32">
        <f t="shared" si="25"/>
        <v>500</v>
      </c>
      <c r="M203" s="33">
        <f t="shared" si="26"/>
        <v>100</v>
      </c>
      <c r="N203" s="34"/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500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E203" s="35">
        <v>0</v>
      </c>
      <c r="AF203" s="35">
        <v>0</v>
      </c>
      <c r="AG203" s="35">
        <v>0</v>
      </c>
      <c r="AH203" s="35">
        <v>0</v>
      </c>
      <c r="AI203" s="35">
        <v>0</v>
      </c>
      <c r="AJ203" s="35">
        <v>0</v>
      </c>
      <c r="AK203" s="35">
        <v>0</v>
      </c>
      <c r="AL203" s="35">
        <v>0</v>
      </c>
      <c r="AM203" s="35">
        <v>0</v>
      </c>
      <c r="AN203" s="35">
        <v>0</v>
      </c>
      <c r="AO203" s="35">
        <v>0</v>
      </c>
      <c r="AP203" s="35">
        <v>0</v>
      </c>
      <c r="AQ203" s="35">
        <v>0</v>
      </c>
      <c r="AR203" s="35">
        <v>0</v>
      </c>
      <c r="AS203" s="35">
        <v>0</v>
      </c>
      <c r="AT203" s="35">
        <v>0</v>
      </c>
      <c r="AU203" s="35">
        <v>0</v>
      </c>
      <c r="AV203" s="35">
        <v>0</v>
      </c>
      <c r="AW203" s="35">
        <v>0</v>
      </c>
      <c r="AX203" s="35">
        <v>0</v>
      </c>
      <c r="AY203" s="35">
        <v>0</v>
      </c>
      <c r="AZ203" s="35">
        <v>0</v>
      </c>
      <c r="BA203" s="35">
        <v>0</v>
      </c>
      <c r="BB203" s="35">
        <v>0</v>
      </c>
      <c r="BC203" s="35">
        <v>0</v>
      </c>
      <c r="BD203" s="35">
        <v>0</v>
      </c>
      <c r="BE203" s="35">
        <v>0</v>
      </c>
      <c r="BF203" s="35">
        <v>0</v>
      </c>
      <c r="BG203" s="35">
        <v>0</v>
      </c>
      <c r="BH203" s="35">
        <v>0</v>
      </c>
      <c r="BI203" s="147">
        <v>0</v>
      </c>
      <c r="BJ203" s="144">
        <v>0</v>
      </c>
      <c r="BK203" s="35">
        <v>0</v>
      </c>
      <c r="BL203" s="35">
        <v>0</v>
      </c>
      <c r="BM203" s="35">
        <v>0</v>
      </c>
      <c r="BN203" s="35">
        <v>0</v>
      </c>
      <c r="BO203" s="35">
        <v>0</v>
      </c>
      <c r="BP203" s="35">
        <v>0</v>
      </c>
      <c r="BQ203" s="35">
        <v>0</v>
      </c>
      <c r="BR203" s="35">
        <v>0</v>
      </c>
      <c r="BS203" s="35">
        <v>0</v>
      </c>
      <c r="BT203" s="35">
        <v>0</v>
      </c>
      <c r="BU203" s="35">
        <v>0</v>
      </c>
      <c r="BV203" s="35">
        <v>0</v>
      </c>
      <c r="BW203" s="35">
        <v>0</v>
      </c>
      <c r="BX203" s="35">
        <v>0</v>
      </c>
      <c r="BY203" s="35">
        <v>0</v>
      </c>
      <c r="BZ203" s="35">
        <v>0</v>
      </c>
      <c r="CA203" s="35">
        <v>0</v>
      </c>
      <c r="CB203" s="36">
        <v>0</v>
      </c>
    </row>
    <row r="204" spans="1:80" ht="14.1" customHeight="1" x14ac:dyDescent="0.25">
      <c r="A204" s="26">
        <f t="shared" si="18"/>
        <v>191</v>
      </c>
      <c r="B204" s="46" t="s">
        <v>120</v>
      </c>
      <c r="C204" s="38">
        <v>301</v>
      </c>
      <c r="D204" s="43" t="s">
        <v>54</v>
      </c>
      <c r="E204" s="30">
        <f t="shared" si="19"/>
        <v>499</v>
      </c>
      <c r="F204" s="30" t="e">
        <f>VLOOKUP(E204,Tab!$A$2:$B$255,2,TRUE)</f>
        <v>#N/A</v>
      </c>
      <c r="G204" s="31">
        <f t="shared" si="20"/>
        <v>499</v>
      </c>
      <c r="H204" s="31">
        <f t="shared" si="21"/>
        <v>0</v>
      </c>
      <c r="I204" s="31">
        <f t="shared" si="22"/>
        <v>0</v>
      </c>
      <c r="J204" s="31">
        <f t="shared" si="23"/>
        <v>0</v>
      </c>
      <c r="K204" s="31">
        <f t="shared" si="24"/>
        <v>0</v>
      </c>
      <c r="L204" s="32">
        <f t="shared" si="25"/>
        <v>499</v>
      </c>
      <c r="M204" s="33">
        <f t="shared" si="26"/>
        <v>99.8</v>
      </c>
      <c r="N204" s="34"/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499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>
        <v>0</v>
      </c>
      <c r="AF204" s="35">
        <v>0</v>
      </c>
      <c r="AG204" s="35">
        <v>0</v>
      </c>
      <c r="AH204" s="35">
        <v>0</v>
      </c>
      <c r="AI204" s="35">
        <v>0</v>
      </c>
      <c r="AJ204" s="35">
        <v>0</v>
      </c>
      <c r="AK204" s="35">
        <v>0</v>
      </c>
      <c r="AL204" s="35">
        <v>0</v>
      </c>
      <c r="AM204" s="35">
        <v>0</v>
      </c>
      <c r="AN204" s="35">
        <v>0</v>
      </c>
      <c r="AO204" s="35">
        <v>0</v>
      </c>
      <c r="AP204" s="35">
        <v>0</v>
      </c>
      <c r="AQ204" s="35">
        <v>0</v>
      </c>
      <c r="AR204" s="35">
        <v>0</v>
      </c>
      <c r="AS204" s="35">
        <v>0</v>
      </c>
      <c r="AT204" s="35">
        <v>0</v>
      </c>
      <c r="AU204" s="35">
        <v>0</v>
      </c>
      <c r="AV204" s="35">
        <v>0</v>
      </c>
      <c r="AW204" s="35">
        <v>0</v>
      </c>
      <c r="AX204" s="35">
        <v>0</v>
      </c>
      <c r="AY204" s="35">
        <v>0</v>
      </c>
      <c r="AZ204" s="35">
        <v>0</v>
      </c>
      <c r="BA204" s="35">
        <v>0</v>
      </c>
      <c r="BB204" s="35">
        <v>0</v>
      </c>
      <c r="BC204" s="35">
        <v>0</v>
      </c>
      <c r="BD204" s="35">
        <v>0</v>
      </c>
      <c r="BE204" s="35">
        <v>0</v>
      </c>
      <c r="BF204" s="35">
        <v>0</v>
      </c>
      <c r="BG204" s="35">
        <v>0</v>
      </c>
      <c r="BH204" s="35">
        <v>0</v>
      </c>
      <c r="BI204" s="147">
        <v>0</v>
      </c>
      <c r="BJ204" s="144">
        <v>0</v>
      </c>
      <c r="BK204" s="35">
        <v>0</v>
      </c>
      <c r="BL204" s="35">
        <v>0</v>
      </c>
      <c r="BM204" s="35">
        <v>0</v>
      </c>
      <c r="BN204" s="35">
        <v>0</v>
      </c>
      <c r="BO204" s="35">
        <v>0</v>
      </c>
      <c r="BP204" s="35">
        <v>0</v>
      </c>
      <c r="BQ204" s="35">
        <v>0</v>
      </c>
      <c r="BR204" s="35">
        <v>0</v>
      </c>
      <c r="BS204" s="35">
        <v>0</v>
      </c>
      <c r="BT204" s="35">
        <v>0</v>
      </c>
      <c r="BU204" s="35">
        <v>0</v>
      </c>
      <c r="BV204" s="35">
        <v>0</v>
      </c>
      <c r="BW204" s="35">
        <v>0</v>
      </c>
      <c r="BX204" s="35">
        <v>0</v>
      </c>
      <c r="BY204" s="35">
        <v>0</v>
      </c>
      <c r="BZ204" s="35">
        <v>0</v>
      </c>
      <c r="CA204" s="35">
        <v>0</v>
      </c>
      <c r="CB204" s="36">
        <v>0</v>
      </c>
    </row>
    <row r="205" spans="1:80" ht="14.1" customHeight="1" x14ac:dyDescent="0.25">
      <c r="A205" s="26">
        <f t="shared" si="18"/>
        <v>192</v>
      </c>
      <c r="B205" s="44" t="s">
        <v>240</v>
      </c>
      <c r="C205" s="38">
        <v>11176</v>
      </c>
      <c r="D205" s="45" t="s">
        <v>241</v>
      </c>
      <c r="E205" s="30">
        <f t="shared" si="19"/>
        <v>0</v>
      </c>
      <c r="F205" s="30" t="e">
        <f>VLOOKUP(E205,Tab!$A$2:$B$255,2,TRUE)</f>
        <v>#N/A</v>
      </c>
      <c r="G205" s="31">
        <f t="shared" si="20"/>
        <v>498</v>
      </c>
      <c r="H205" s="31">
        <f t="shared" si="21"/>
        <v>0</v>
      </c>
      <c r="I205" s="31">
        <f t="shared" si="22"/>
        <v>0</v>
      </c>
      <c r="J205" s="31">
        <f t="shared" si="23"/>
        <v>0</v>
      </c>
      <c r="K205" s="31">
        <f t="shared" si="24"/>
        <v>0</v>
      </c>
      <c r="L205" s="32">
        <f t="shared" si="25"/>
        <v>498</v>
      </c>
      <c r="M205" s="33">
        <f t="shared" si="26"/>
        <v>99.6</v>
      </c>
      <c r="N205" s="34"/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0</v>
      </c>
      <c r="AF205" s="35">
        <v>0</v>
      </c>
      <c r="AG205" s="35">
        <v>0</v>
      </c>
      <c r="AH205" s="35">
        <v>0</v>
      </c>
      <c r="AI205" s="35">
        <v>0</v>
      </c>
      <c r="AJ205" s="35">
        <v>0</v>
      </c>
      <c r="AK205" s="35">
        <v>0</v>
      </c>
      <c r="AL205" s="35">
        <v>0</v>
      </c>
      <c r="AM205" s="35">
        <v>0</v>
      </c>
      <c r="AN205" s="35">
        <v>0</v>
      </c>
      <c r="AO205" s="35">
        <v>0</v>
      </c>
      <c r="AP205" s="35">
        <v>0</v>
      </c>
      <c r="AQ205" s="35">
        <v>0</v>
      </c>
      <c r="AR205" s="35">
        <v>0</v>
      </c>
      <c r="AS205" s="35">
        <v>0</v>
      </c>
      <c r="AT205" s="35">
        <v>0</v>
      </c>
      <c r="AU205" s="35">
        <v>0</v>
      </c>
      <c r="AV205" s="35">
        <v>0</v>
      </c>
      <c r="AW205" s="35">
        <v>0</v>
      </c>
      <c r="AX205" s="35">
        <v>0</v>
      </c>
      <c r="AY205" s="35">
        <v>0</v>
      </c>
      <c r="AZ205" s="35">
        <v>0</v>
      </c>
      <c r="BA205" s="35">
        <v>0</v>
      </c>
      <c r="BB205" s="35">
        <v>0</v>
      </c>
      <c r="BC205" s="35">
        <v>0</v>
      </c>
      <c r="BD205" s="35">
        <v>0</v>
      </c>
      <c r="BE205" s="35">
        <v>0</v>
      </c>
      <c r="BF205" s="35">
        <v>0</v>
      </c>
      <c r="BG205" s="35">
        <v>0</v>
      </c>
      <c r="BH205" s="35">
        <v>0</v>
      </c>
      <c r="BI205" s="147">
        <v>0</v>
      </c>
      <c r="BJ205" s="144">
        <v>0</v>
      </c>
      <c r="BK205" s="35">
        <v>0</v>
      </c>
      <c r="BL205" s="35">
        <v>0</v>
      </c>
      <c r="BM205" s="35">
        <v>0</v>
      </c>
      <c r="BN205" s="35">
        <v>0</v>
      </c>
      <c r="BO205" s="35">
        <v>0</v>
      </c>
      <c r="BP205" s="35">
        <v>0</v>
      </c>
      <c r="BQ205" s="35">
        <v>0</v>
      </c>
      <c r="BR205" s="35">
        <v>498</v>
      </c>
      <c r="BS205" s="35">
        <v>0</v>
      </c>
      <c r="BT205" s="35">
        <v>0</v>
      </c>
      <c r="BU205" s="35">
        <v>0</v>
      </c>
      <c r="BV205" s="35">
        <v>0</v>
      </c>
      <c r="BW205" s="35">
        <v>0</v>
      </c>
      <c r="BX205" s="35">
        <v>0</v>
      </c>
      <c r="BY205" s="35">
        <v>0</v>
      </c>
      <c r="BZ205" s="35">
        <v>0</v>
      </c>
      <c r="CA205" s="35">
        <v>0</v>
      </c>
      <c r="CB205" s="36">
        <v>0</v>
      </c>
    </row>
    <row r="206" spans="1:80" ht="14.1" customHeight="1" x14ac:dyDescent="0.25">
      <c r="A206" s="26">
        <f t="shared" ref="A206:A263" si="27">A205+1</f>
        <v>193</v>
      </c>
      <c r="B206" s="44" t="s">
        <v>262</v>
      </c>
      <c r="C206" s="38">
        <v>8763</v>
      </c>
      <c r="D206" s="45" t="s">
        <v>178</v>
      </c>
      <c r="E206" s="30">
        <f t="shared" ref="E206:E263" si="28">MAX(O206:AM206)</f>
        <v>0</v>
      </c>
      <c r="F206" s="30" t="e">
        <f>VLOOKUP(E206,Tab!$A$2:$B$255,2,TRUE)</f>
        <v>#N/A</v>
      </c>
      <c r="G206" s="31">
        <f t="shared" ref="G206:G263" si="29">LARGE(O206:CB206,1)</f>
        <v>497</v>
      </c>
      <c r="H206" s="31">
        <f t="shared" ref="H206:H263" si="30">LARGE(O206:CB206,2)</f>
        <v>0</v>
      </c>
      <c r="I206" s="31">
        <f t="shared" ref="I206:I263" si="31">LARGE(O206:CB206,3)</f>
        <v>0</v>
      </c>
      <c r="J206" s="31">
        <f t="shared" ref="J206:J263" si="32">LARGE(O206:CB206,4)</f>
        <v>0</v>
      </c>
      <c r="K206" s="31">
        <f t="shared" ref="K206:K263" si="33">LARGE(O206:CB206,5)</f>
        <v>0</v>
      </c>
      <c r="L206" s="32">
        <f t="shared" ref="L206:L263" si="34">SUM(G206:K206)</f>
        <v>497</v>
      </c>
      <c r="M206" s="33">
        <f t="shared" ref="M206:M263" si="35">L206/5</f>
        <v>99.4</v>
      </c>
      <c r="N206" s="34"/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0</v>
      </c>
      <c r="AF206" s="35">
        <v>0</v>
      </c>
      <c r="AG206" s="35">
        <v>0</v>
      </c>
      <c r="AH206" s="35">
        <v>0</v>
      </c>
      <c r="AI206" s="35">
        <v>0</v>
      </c>
      <c r="AJ206" s="35">
        <v>0</v>
      </c>
      <c r="AK206" s="35">
        <v>0</v>
      </c>
      <c r="AL206" s="35">
        <v>0</v>
      </c>
      <c r="AM206" s="35">
        <v>0</v>
      </c>
      <c r="AN206" s="35">
        <v>0</v>
      </c>
      <c r="AO206" s="35">
        <v>0</v>
      </c>
      <c r="AP206" s="35">
        <v>0</v>
      </c>
      <c r="AQ206" s="35">
        <v>0</v>
      </c>
      <c r="AR206" s="35">
        <v>0</v>
      </c>
      <c r="AS206" s="35">
        <v>0</v>
      </c>
      <c r="AT206" s="35">
        <v>0</v>
      </c>
      <c r="AU206" s="35">
        <v>0</v>
      </c>
      <c r="AV206" s="35">
        <v>0</v>
      </c>
      <c r="AW206" s="35">
        <v>0</v>
      </c>
      <c r="AX206" s="35">
        <v>0</v>
      </c>
      <c r="AY206" s="35">
        <v>0</v>
      </c>
      <c r="AZ206" s="35">
        <v>0</v>
      </c>
      <c r="BA206" s="35">
        <v>0</v>
      </c>
      <c r="BB206" s="35">
        <v>0</v>
      </c>
      <c r="BC206" s="35">
        <v>0</v>
      </c>
      <c r="BD206" s="35">
        <v>0</v>
      </c>
      <c r="BE206" s="35">
        <v>0</v>
      </c>
      <c r="BF206" s="35">
        <v>0</v>
      </c>
      <c r="BG206" s="35">
        <v>0</v>
      </c>
      <c r="BH206" s="35">
        <v>0</v>
      </c>
      <c r="BI206" s="147">
        <v>0</v>
      </c>
      <c r="BJ206" s="144">
        <v>0</v>
      </c>
      <c r="BK206" s="35">
        <v>0</v>
      </c>
      <c r="BL206" s="35">
        <v>0</v>
      </c>
      <c r="BM206" s="35">
        <v>0</v>
      </c>
      <c r="BN206" s="35">
        <v>0</v>
      </c>
      <c r="BO206" s="35">
        <v>0</v>
      </c>
      <c r="BP206" s="35">
        <v>0</v>
      </c>
      <c r="BQ206" s="35">
        <v>0</v>
      </c>
      <c r="BR206" s="35">
        <v>0</v>
      </c>
      <c r="BS206" s="35">
        <v>0</v>
      </c>
      <c r="BT206" s="35">
        <v>0</v>
      </c>
      <c r="BU206" s="35">
        <v>0</v>
      </c>
      <c r="BV206" s="35">
        <v>497</v>
      </c>
      <c r="BW206" s="35">
        <v>0</v>
      </c>
      <c r="BX206" s="35">
        <v>0</v>
      </c>
      <c r="BY206" s="35">
        <v>0</v>
      </c>
      <c r="BZ206" s="35">
        <v>0</v>
      </c>
      <c r="CA206" s="35">
        <v>0</v>
      </c>
      <c r="CB206" s="36">
        <v>0</v>
      </c>
    </row>
    <row r="207" spans="1:80" ht="14.1" customHeight="1" x14ac:dyDescent="0.25">
      <c r="A207" s="26">
        <f t="shared" si="27"/>
        <v>194</v>
      </c>
      <c r="B207" s="44" t="s">
        <v>220</v>
      </c>
      <c r="C207" s="38">
        <v>11867</v>
      </c>
      <c r="D207" s="45" t="s">
        <v>91</v>
      </c>
      <c r="E207" s="30">
        <f t="shared" si="28"/>
        <v>495</v>
      </c>
      <c r="F207" s="30" t="e">
        <f>VLOOKUP(E207,Tab!$A$2:$B$255,2,TRUE)</f>
        <v>#N/A</v>
      </c>
      <c r="G207" s="31">
        <f t="shared" si="29"/>
        <v>495</v>
      </c>
      <c r="H207" s="31">
        <f t="shared" si="30"/>
        <v>0</v>
      </c>
      <c r="I207" s="31">
        <f t="shared" si="31"/>
        <v>0</v>
      </c>
      <c r="J207" s="31">
        <f t="shared" si="32"/>
        <v>0</v>
      </c>
      <c r="K207" s="31">
        <f t="shared" si="33"/>
        <v>0</v>
      </c>
      <c r="L207" s="32">
        <f t="shared" si="34"/>
        <v>495</v>
      </c>
      <c r="M207" s="33">
        <f t="shared" si="35"/>
        <v>99</v>
      </c>
      <c r="N207" s="34"/>
      <c r="O207" s="35">
        <v>0</v>
      </c>
      <c r="P207" s="35">
        <v>0</v>
      </c>
      <c r="Q207" s="35">
        <v>495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5">
        <v>0</v>
      </c>
      <c r="AD207" s="35">
        <v>0</v>
      </c>
      <c r="AE207" s="35">
        <v>0</v>
      </c>
      <c r="AF207" s="35">
        <v>0</v>
      </c>
      <c r="AG207" s="35">
        <v>0</v>
      </c>
      <c r="AH207" s="35">
        <v>0</v>
      </c>
      <c r="AI207" s="35">
        <v>0</v>
      </c>
      <c r="AJ207" s="35">
        <v>0</v>
      </c>
      <c r="AK207" s="35">
        <v>0</v>
      </c>
      <c r="AL207" s="35">
        <v>0</v>
      </c>
      <c r="AM207" s="35">
        <v>0</v>
      </c>
      <c r="AN207" s="35">
        <v>0</v>
      </c>
      <c r="AO207" s="35">
        <v>0</v>
      </c>
      <c r="AP207" s="35">
        <v>0</v>
      </c>
      <c r="AQ207" s="35">
        <v>0</v>
      </c>
      <c r="AR207" s="35">
        <v>0</v>
      </c>
      <c r="AS207" s="35">
        <v>0</v>
      </c>
      <c r="AT207" s="35">
        <v>0</v>
      </c>
      <c r="AU207" s="35">
        <v>0</v>
      </c>
      <c r="AV207" s="35">
        <v>0</v>
      </c>
      <c r="AW207" s="35">
        <v>0</v>
      </c>
      <c r="AX207" s="35">
        <v>0</v>
      </c>
      <c r="AY207" s="35">
        <v>0</v>
      </c>
      <c r="AZ207" s="35">
        <v>0</v>
      </c>
      <c r="BA207" s="35">
        <v>0</v>
      </c>
      <c r="BB207" s="35">
        <v>0</v>
      </c>
      <c r="BC207" s="35">
        <v>0</v>
      </c>
      <c r="BD207" s="35">
        <v>0</v>
      </c>
      <c r="BE207" s="35">
        <v>0</v>
      </c>
      <c r="BF207" s="35">
        <v>0</v>
      </c>
      <c r="BG207" s="35">
        <v>0</v>
      </c>
      <c r="BH207" s="35">
        <v>0</v>
      </c>
      <c r="BI207" s="147">
        <v>0</v>
      </c>
      <c r="BJ207" s="144">
        <v>0</v>
      </c>
      <c r="BK207" s="35">
        <v>0</v>
      </c>
      <c r="BL207" s="35">
        <v>0</v>
      </c>
      <c r="BM207" s="35">
        <v>0</v>
      </c>
      <c r="BN207" s="35">
        <v>0</v>
      </c>
      <c r="BO207" s="35">
        <v>0</v>
      </c>
      <c r="BP207" s="35">
        <v>0</v>
      </c>
      <c r="BQ207" s="35">
        <v>0</v>
      </c>
      <c r="BR207" s="35">
        <v>0</v>
      </c>
      <c r="BS207" s="35">
        <v>0</v>
      </c>
      <c r="BT207" s="35">
        <v>0</v>
      </c>
      <c r="BU207" s="35">
        <v>0</v>
      </c>
      <c r="BV207" s="35">
        <v>0</v>
      </c>
      <c r="BW207" s="35">
        <v>0</v>
      </c>
      <c r="BX207" s="35">
        <v>0</v>
      </c>
      <c r="BY207" s="35">
        <v>0</v>
      </c>
      <c r="BZ207" s="35">
        <v>0</v>
      </c>
      <c r="CA207" s="35">
        <v>0</v>
      </c>
      <c r="CB207" s="36">
        <v>0</v>
      </c>
    </row>
    <row r="208" spans="1:80" ht="14.1" customHeight="1" x14ac:dyDescent="0.25">
      <c r="A208" s="26">
        <f t="shared" si="27"/>
        <v>195</v>
      </c>
      <c r="B208" s="37" t="s">
        <v>222</v>
      </c>
      <c r="C208" s="38">
        <v>784</v>
      </c>
      <c r="D208" s="39" t="s">
        <v>54</v>
      </c>
      <c r="E208" s="30">
        <f t="shared" si="28"/>
        <v>0</v>
      </c>
      <c r="F208" s="30" t="e">
        <f>VLOOKUP(E208,Tab!$A$2:$B$255,2,TRUE)</f>
        <v>#N/A</v>
      </c>
      <c r="G208" s="31">
        <f t="shared" si="29"/>
        <v>495</v>
      </c>
      <c r="H208" s="31">
        <f t="shared" si="30"/>
        <v>0</v>
      </c>
      <c r="I208" s="31">
        <f t="shared" si="31"/>
        <v>0</v>
      </c>
      <c r="J208" s="31">
        <f t="shared" si="32"/>
        <v>0</v>
      </c>
      <c r="K208" s="31">
        <f t="shared" si="33"/>
        <v>0</v>
      </c>
      <c r="L208" s="32">
        <f t="shared" si="34"/>
        <v>495</v>
      </c>
      <c r="M208" s="33">
        <f t="shared" si="35"/>
        <v>99</v>
      </c>
      <c r="N208" s="34"/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5">
        <v>0</v>
      </c>
      <c r="AD208" s="35">
        <v>0</v>
      </c>
      <c r="AE208" s="35">
        <v>0</v>
      </c>
      <c r="AF208" s="35">
        <v>0</v>
      </c>
      <c r="AG208" s="35">
        <v>0</v>
      </c>
      <c r="AH208" s="35">
        <v>0</v>
      </c>
      <c r="AI208" s="35">
        <v>0</v>
      </c>
      <c r="AJ208" s="35">
        <v>0</v>
      </c>
      <c r="AK208" s="35">
        <v>0</v>
      </c>
      <c r="AL208" s="35">
        <v>0</v>
      </c>
      <c r="AM208" s="35">
        <v>0</v>
      </c>
      <c r="AN208" s="35">
        <v>0</v>
      </c>
      <c r="AO208" s="35">
        <v>0</v>
      </c>
      <c r="AP208" s="35">
        <v>0</v>
      </c>
      <c r="AQ208" s="35">
        <v>0</v>
      </c>
      <c r="AR208" s="35">
        <v>0</v>
      </c>
      <c r="AS208" s="35">
        <v>0</v>
      </c>
      <c r="AT208" s="35">
        <v>0</v>
      </c>
      <c r="AU208" s="35">
        <v>0</v>
      </c>
      <c r="AV208" s="35">
        <v>0</v>
      </c>
      <c r="AW208" s="35">
        <v>0</v>
      </c>
      <c r="AX208" s="35">
        <v>0</v>
      </c>
      <c r="AY208" s="35">
        <v>0</v>
      </c>
      <c r="AZ208" s="35">
        <v>0</v>
      </c>
      <c r="BA208" s="35">
        <v>0</v>
      </c>
      <c r="BB208" s="35">
        <v>0</v>
      </c>
      <c r="BC208" s="35">
        <v>0</v>
      </c>
      <c r="BD208" s="35">
        <v>0</v>
      </c>
      <c r="BE208" s="35">
        <v>0</v>
      </c>
      <c r="BF208" s="35">
        <v>0</v>
      </c>
      <c r="BG208" s="35">
        <v>0</v>
      </c>
      <c r="BH208" s="35">
        <v>0</v>
      </c>
      <c r="BI208" s="147">
        <v>0</v>
      </c>
      <c r="BJ208" s="144">
        <v>0</v>
      </c>
      <c r="BK208" s="35">
        <v>0</v>
      </c>
      <c r="BL208" s="35">
        <v>0</v>
      </c>
      <c r="BM208" s="35">
        <v>0</v>
      </c>
      <c r="BN208" s="35">
        <v>0</v>
      </c>
      <c r="BO208" s="35">
        <v>0</v>
      </c>
      <c r="BP208" s="35">
        <v>0</v>
      </c>
      <c r="BQ208" s="35">
        <v>0</v>
      </c>
      <c r="BR208" s="35">
        <v>0</v>
      </c>
      <c r="BS208" s="35">
        <v>0</v>
      </c>
      <c r="BT208" s="35">
        <v>495</v>
      </c>
      <c r="BU208" s="35">
        <v>0</v>
      </c>
      <c r="BV208" s="35">
        <v>0</v>
      </c>
      <c r="BW208" s="35">
        <v>0</v>
      </c>
      <c r="BX208" s="35">
        <v>0</v>
      </c>
      <c r="BY208" s="35">
        <v>0</v>
      </c>
      <c r="BZ208" s="35">
        <v>0</v>
      </c>
      <c r="CA208" s="35">
        <v>0</v>
      </c>
      <c r="CB208" s="36">
        <v>0</v>
      </c>
    </row>
    <row r="209" spans="1:80" ht="14.1" customHeight="1" x14ac:dyDescent="0.25">
      <c r="A209" s="26">
        <f t="shared" si="27"/>
        <v>196</v>
      </c>
      <c r="B209" s="44" t="s">
        <v>430</v>
      </c>
      <c r="C209" s="38">
        <v>10806</v>
      </c>
      <c r="D209" s="45" t="s">
        <v>249</v>
      </c>
      <c r="E209" s="30">
        <f t="shared" si="28"/>
        <v>0</v>
      </c>
      <c r="F209" s="30" t="e">
        <f>VLOOKUP(E209,Tab!$A$2:$B$255,2,TRUE)</f>
        <v>#N/A</v>
      </c>
      <c r="G209" s="31">
        <f t="shared" si="29"/>
        <v>495</v>
      </c>
      <c r="H209" s="31">
        <f t="shared" si="30"/>
        <v>0</v>
      </c>
      <c r="I209" s="31">
        <f t="shared" si="31"/>
        <v>0</v>
      </c>
      <c r="J209" s="31">
        <f t="shared" si="32"/>
        <v>0</v>
      </c>
      <c r="K209" s="31">
        <f t="shared" si="33"/>
        <v>0</v>
      </c>
      <c r="L209" s="32">
        <f t="shared" si="34"/>
        <v>495</v>
      </c>
      <c r="M209" s="33">
        <f t="shared" si="35"/>
        <v>99</v>
      </c>
      <c r="N209" s="34"/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5">
        <v>0</v>
      </c>
      <c r="AD209" s="35">
        <v>0</v>
      </c>
      <c r="AE209" s="35">
        <v>0</v>
      </c>
      <c r="AF209" s="35">
        <v>0</v>
      </c>
      <c r="AG209" s="35">
        <v>0</v>
      </c>
      <c r="AH209" s="35">
        <v>0</v>
      </c>
      <c r="AI209" s="35">
        <v>0</v>
      </c>
      <c r="AJ209" s="35">
        <v>0</v>
      </c>
      <c r="AK209" s="35">
        <v>0</v>
      </c>
      <c r="AL209" s="35">
        <v>0</v>
      </c>
      <c r="AM209" s="35">
        <v>0</v>
      </c>
      <c r="AN209" s="35">
        <v>0</v>
      </c>
      <c r="AO209" s="35">
        <v>0</v>
      </c>
      <c r="AP209" s="35">
        <v>0</v>
      </c>
      <c r="AQ209" s="35">
        <v>0</v>
      </c>
      <c r="AR209" s="35">
        <v>0</v>
      </c>
      <c r="AS209" s="35">
        <v>0</v>
      </c>
      <c r="AT209" s="35">
        <v>0</v>
      </c>
      <c r="AU209" s="35">
        <v>0</v>
      </c>
      <c r="AV209" s="35">
        <v>0</v>
      </c>
      <c r="AW209" s="35">
        <v>0</v>
      </c>
      <c r="AX209" s="35">
        <v>0</v>
      </c>
      <c r="AY209" s="35">
        <v>0</v>
      </c>
      <c r="AZ209" s="35">
        <v>0</v>
      </c>
      <c r="BA209" s="35">
        <v>0</v>
      </c>
      <c r="BB209" s="35">
        <v>0</v>
      </c>
      <c r="BC209" s="35">
        <v>0</v>
      </c>
      <c r="BD209" s="35">
        <v>0</v>
      </c>
      <c r="BE209" s="35">
        <v>0</v>
      </c>
      <c r="BF209" s="35">
        <v>0</v>
      </c>
      <c r="BG209" s="35">
        <v>0</v>
      </c>
      <c r="BH209" s="35">
        <v>0</v>
      </c>
      <c r="BI209" s="147">
        <v>0</v>
      </c>
      <c r="BJ209" s="144">
        <v>0</v>
      </c>
      <c r="BK209" s="35">
        <v>0</v>
      </c>
      <c r="BL209" s="35">
        <v>0</v>
      </c>
      <c r="BM209" s="35">
        <v>0</v>
      </c>
      <c r="BN209" s="35">
        <v>0</v>
      </c>
      <c r="BO209" s="35">
        <v>0</v>
      </c>
      <c r="BP209" s="35">
        <v>0</v>
      </c>
      <c r="BQ209" s="35">
        <v>0</v>
      </c>
      <c r="BR209" s="35">
        <v>0</v>
      </c>
      <c r="BS209" s="35">
        <v>0</v>
      </c>
      <c r="BT209" s="35">
        <v>0</v>
      </c>
      <c r="BU209" s="35">
        <v>0</v>
      </c>
      <c r="BV209" s="35">
        <v>0</v>
      </c>
      <c r="BW209" s="35">
        <v>0</v>
      </c>
      <c r="BX209" s="35">
        <v>0</v>
      </c>
      <c r="BY209" s="35">
        <v>0</v>
      </c>
      <c r="BZ209" s="35">
        <v>0</v>
      </c>
      <c r="CA209" s="35">
        <v>0</v>
      </c>
      <c r="CB209" s="36">
        <v>495</v>
      </c>
    </row>
    <row r="210" spans="1:80" ht="14.1" customHeight="1" x14ac:dyDescent="0.25">
      <c r="A210" s="26">
        <f t="shared" si="27"/>
        <v>197</v>
      </c>
      <c r="B210" s="37" t="s">
        <v>256</v>
      </c>
      <c r="C210" s="38">
        <v>4234</v>
      </c>
      <c r="D210" s="39" t="s">
        <v>56</v>
      </c>
      <c r="E210" s="30">
        <f t="shared" si="28"/>
        <v>0</v>
      </c>
      <c r="F210" s="30" t="e">
        <f>VLOOKUP(E210,Tab!$A$2:$B$255,2,TRUE)</f>
        <v>#N/A</v>
      </c>
      <c r="G210" s="31">
        <f t="shared" si="29"/>
        <v>494</v>
      </c>
      <c r="H210" s="31">
        <f t="shared" si="30"/>
        <v>0</v>
      </c>
      <c r="I210" s="31">
        <f t="shared" si="31"/>
        <v>0</v>
      </c>
      <c r="J210" s="31">
        <f t="shared" si="32"/>
        <v>0</v>
      </c>
      <c r="K210" s="31">
        <f t="shared" si="33"/>
        <v>0</v>
      </c>
      <c r="L210" s="32">
        <f t="shared" si="34"/>
        <v>494</v>
      </c>
      <c r="M210" s="33">
        <f t="shared" si="35"/>
        <v>98.8</v>
      </c>
      <c r="N210" s="34"/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5">
        <v>0</v>
      </c>
      <c r="AD210" s="35">
        <v>0</v>
      </c>
      <c r="AE210" s="35">
        <v>0</v>
      </c>
      <c r="AF210" s="35">
        <v>0</v>
      </c>
      <c r="AG210" s="35">
        <v>0</v>
      </c>
      <c r="AH210" s="35">
        <v>0</v>
      </c>
      <c r="AI210" s="35">
        <v>0</v>
      </c>
      <c r="AJ210" s="35">
        <v>0</v>
      </c>
      <c r="AK210" s="35">
        <v>0</v>
      </c>
      <c r="AL210" s="35">
        <v>0</v>
      </c>
      <c r="AM210" s="35">
        <v>0</v>
      </c>
      <c r="AN210" s="35">
        <v>0</v>
      </c>
      <c r="AO210" s="35">
        <v>0</v>
      </c>
      <c r="AP210" s="35">
        <v>0</v>
      </c>
      <c r="AQ210" s="35">
        <v>0</v>
      </c>
      <c r="AR210" s="35">
        <v>0</v>
      </c>
      <c r="AS210" s="35">
        <v>0</v>
      </c>
      <c r="AT210" s="35">
        <v>0</v>
      </c>
      <c r="AU210" s="35">
        <v>0</v>
      </c>
      <c r="AV210" s="35">
        <v>0</v>
      </c>
      <c r="AW210" s="35">
        <v>0</v>
      </c>
      <c r="AX210" s="35">
        <v>0</v>
      </c>
      <c r="AY210" s="35">
        <v>0</v>
      </c>
      <c r="AZ210" s="35">
        <v>0</v>
      </c>
      <c r="BA210" s="35">
        <v>0</v>
      </c>
      <c r="BB210" s="35">
        <v>494</v>
      </c>
      <c r="BC210" s="35">
        <v>0</v>
      </c>
      <c r="BD210" s="35">
        <v>0</v>
      </c>
      <c r="BE210" s="35">
        <v>0</v>
      </c>
      <c r="BF210" s="35">
        <v>0</v>
      </c>
      <c r="BG210" s="35">
        <v>0</v>
      </c>
      <c r="BH210" s="35">
        <v>0</v>
      </c>
      <c r="BI210" s="147">
        <v>0</v>
      </c>
      <c r="BJ210" s="144">
        <v>0</v>
      </c>
      <c r="BK210" s="35">
        <v>0</v>
      </c>
      <c r="BL210" s="35">
        <v>0</v>
      </c>
      <c r="BM210" s="35">
        <v>0</v>
      </c>
      <c r="BN210" s="35">
        <v>0</v>
      </c>
      <c r="BO210" s="35">
        <v>0</v>
      </c>
      <c r="BP210" s="35">
        <v>0</v>
      </c>
      <c r="BQ210" s="35">
        <v>0</v>
      </c>
      <c r="BR210" s="35">
        <v>0</v>
      </c>
      <c r="BS210" s="35">
        <v>0</v>
      </c>
      <c r="BT210" s="35">
        <v>0</v>
      </c>
      <c r="BU210" s="35">
        <v>0</v>
      </c>
      <c r="BV210" s="35">
        <v>0</v>
      </c>
      <c r="BW210" s="35">
        <v>0</v>
      </c>
      <c r="BX210" s="35">
        <v>0</v>
      </c>
      <c r="BY210" s="35">
        <v>0</v>
      </c>
      <c r="BZ210" s="35">
        <v>0</v>
      </c>
      <c r="CA210" s="35">
        <v>0</v>
      </c>
      <c r="CB210" s="36">
        <v>0</v>
      </c>
    </row>
    <row r="211" spans="1:80" ht="14.1" customHeight="1" x14ac:dyDescent="0.25">
      <c r="A211" s="26">
        <f t="shared" si="27"/>
        <v>198</v>
      </c>
      <c r="B211" s="44" t="s">
        <v>199</v>
      </c>
      <c r="C211" s="38">
        <v>13499</v>
      </c>
      <c r="D211" s="45" t="s">
        <v>97</v>
      </c>
      <c r="E211" s="30">
        <f t="shared" si="28"/>
        <v>0</v>
      </c>
      <c r="F211" s="30" t="e">
        <f>VLOOKUP(E211,Tab!$A$2:$B$255,2,TRUE)</f>
        <v>#N/A</v>
      </c>
      <c r="G211" s="31">
        <f t="shared" si="29"/>
        <v>492</v>
      </c>
      <c r="H211" s="31">
        <f t="shared" si="30"/>
        <v>0</v>
      </c>
      <c r="I211" s="31">
        <f t="shared" si="31"/>
        <v>0</v>
      </c>
      <c r="J211" s="31">
        <f t="shared" si="32"/>
        <v>0</v>
      </c>
      <c r="K211" s="31">
        <f t="shared" si="33"/>
        <v>0</v>
      </c>
      <c r="L211" s="32">
        <f t="shared" si="34"/>
        <v>492</v>
      </c>
      <c r="M211" s="33">
        <f t="shared" si="35"/>
        <v>98.4</v>
      </c>
      <c r="N211" s="34"/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5">
        <v>0</v>
      </c>
      <c r="AD211" s="35">
        <v>0</v>
      </c>
      <c r="AE211" s="35">
        <v>0</v>
      </c>
      <c r="AF211" s="35">
        <v>0</v>
      </c>
      <c r="AG211" s="35">
        <v>0</v>
      </c>
      <c r="AH211" s="35">
        <v>0</v>
      </c>
      <c r="AI211" s="35">
        <v>0</v>
      </c>
      <c r="AJ211" s="35">
        <v>0</v>
      </c>
      <c r="AK211" s="35">
        <v>0</v>
      </c>
      <c r="AL211" s="35">
        <v>0</v>
      </c>
      <c r="AM211" s="35">
        <v>0</v>
      </c>
      <c r="AN211" s="35">
        <v>0</v>
      </c>
      <c r="AO211" s="35">
        <v>0</v>
      </c>
      <c r="AP211" s="35">
        <v>0</v>
      </c>
      <c r="AQ211" s="35">
        <v>0</v>
      </c>
      <c r="AR211" s="35">
        <v>0</v>
      </c>
      <c r="AS211" s="35">
        <v>0</v>
      </c>
      <c r="AT211" s="35">
        <v>0</v>
      </c>
      <c r="AU211" s="35">
        <v>0</v>
      </c>
      <c r="AV211" s="35">
        <v>0</v>
      </c>
      <c r="AW211" s="35">
        <v>0</v>
      </c>
      <c r="AX211" s="35">
        <v>0</v>
      </c>
      <c r="AY211" s="35">
        <v>0</v>
      </c>
      <c r="AZ211" s="35">
        <v>0</v>
      </c>
      <c r="BA211" s="35">
        <v>0</v>
      </c>
      <c r="BB211" s="35">
        <v>0</v>
      </c>
      <c r="BC211" s="35">
        <v>0</v>
      </c>
      <c r="BD211" s="35">
        <v>0</v>
      </c>
      <c r="BE211" s="35">
        <v>0</v>
      </c>
      <c r="BF211" s="35">
        <v>0</v>
      </c>
      <c r="BG211" s="35">
        <v>0</v>
      </c>
      <c r="BH211" s="35">
        <v>0</v>
      </c>
      <c r="BI211" s="147">
        <v>0</v>
      </c>
      <c r="BJ211" s="144">
        <v>0</v>
      </c>
      <c r="BK211" s="35">
        <v>0</v>
      </c>
      <c r="BL211" s="35">
        <v>0</v>
      </c>
      <c r="BM211" s="35">
        <v>492</v>
      </c>
      <c r="BN211" s="35">
        <v>0</v>
      </c>
      <c r="BO211" s="35">
        <v>0</v>
      </c>
      <c r="BP211" s="35">
        <v>0</v>
      </c>
      <c r="BQ211" s="35">
        <v>0</v>
      </c>
      <c r="BR211" s="35">
        <v>0</v>
      </c>
      <c r="BS211" s="35">
        <v>0</v>
      </c>
      <c r="BT211" s="35">
        <v>0</v>
      </c>
      <c r="BU211" s="35">
        <v>0</v>
      </c>
      <c r="BV211" s="35">
        <v>0</v>
      </c>
      <c r="BW211" s="35">
        <v>0</v>
      </c>
      <c r="BX211" s="35">
        <v>0</v>
      </c>
      <c r="BY211" s="35">
        <v>0</v>
      </c>
      <c r="BZ211" s="35">
        <v>0</v>
      </c>
      <c r="CA211" s="35">
        <v>0</v>
      </c>
      <c r="CB211" s="36">
        <v>0</v>
      </c>
    </row>
    <row r="212" spans="1:80" ht="14.1" customHeight="1" x14ac:dyDescent="0.25">
      <c r="A212" s="26">
        <f t="shared" si="27"/>
        <v>199</v>
      </c>
      <c r="B212" s="48" t="s">
        <v>153</v>
      </c>
      <c r="C212" s="38">
        <v>13427</v>
      </c>
      <c r="D212" s="49" t="s">
        <v>54</v>
      </c>
      <c r="E212" s="30">
        <f t="shared" si="28"/>
        <v>0</v>
      </c>
      <c r="F212" s="30" t="e">
        <f>VLOOKUP(E212,Tab!$A$2:$B$255,2,TRUE)</f>
        <v>#N/A</v>
      </c>
      <c r="G212" s="31">
        <f t="shared" si="29"/>
        <v>492</v>
      </c>
      <c r="H212" s="31">
        <f t="shared" si="30"/>
        <v>0</v>
      </c>
      <c r="I212" s="31">
        <f t="shared" si="31"/>
        <v>0</v>
      </c>
      <c r="J212" s="31">
        <f t="shared" si="32"/>
        <v>0</v>
      </c>
      <c r="K212" s="31">
        <f t="shared" si="33"/>
        <v>0</v>
      </c>
      <c r="L212" s="32">
        <f t="shared" si="34"/>
        <v>492</v>
      </c>
      <c r="M212" s="33">
        <f t="shared" si="35"/>
        <v>98.4</v>
      </c>
      <c r="N212" s="34"/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E212" s="35">
        <v>0</v>
      </c>
      <c r="AF212" s="35">
        <v>0</v>
      </c>
      <c r="AG212" s="35">
        <v>0</v>
      </c>
      <c r="AH212" s="35">
        <v>0</v>
      </c>
      <c r="AI212" s="35">
        <v>0</v>
      </c>
      <c r="AJ212" s="35">
        <v>0</v>
      </c>
      <c r="AK212" s="35">
        <v>0</v>
      </c>
      <c r="AL212" s="35">
        <v>0</v>
      </c>
      <c r="AM212" s="35">
        <v>0</v>
      </c>
      <c r="AN212" s="35">
        <v>0</v>
      </c>
      <c r="AO212" s="35">
        <v>0</v>
      </c>
      <c r="AP212" s="35">
        <v>0</v>
      </c>
      <c r="AQ212" s="35">
        <v>0</v>
      </c>
      <c r="AR212" s="35">
        <v>0</v>
      </c>
      <c r="AS212" s="35">
        <v>0</v>
      </c>
      <c r="AT212" s="35">
        <v>0</v>
      </c>
      <c r="AU212" s="35">
        <v>0</v>
      </c>
      <c r="AV212" s="35">
        <v>0</v>
      </c>
      <c r="AW212" s="35">
        <v>0</v>
      </c>
      <c r="AX212" s="35">
        <v>0</v>
      </c>
      <c r="AY212" s="35">
        <v>0</v>
      </c>
      <c r="AZ212" s="35">
        <v>0</v>
      </c>
      <c r="BA212" s="35">
        <v>0</v>
      </c>
      <c r="BB212" s="35">
        <v>0</v>
      </c>
      <c r="BC212" s="35">
        <v>0</v>
      </c>
      <c r="BD212" s="35">
        <v>0</v>
      </c>
      <c r="BE212" s="35">
        <v>0</v>
      </c>
      <c r="BF212" s="35">
        <v>0</v>
      </c>
      <c r="BG212" s="35">
        <v>0</v>
      </c>
      <c r="BH212" s="35">
        <v>0</v>
      </c>
      <c r="BI212" s="147">
        <v>0</v>
      </c>
      <c r="BJ212" s="144">
        <v>0</v>
      </c>
      <c r="BK212" s="35">
        <v>0</v>
      </c>
      <c r="BL212" s="35">
        <v>0</v>
      </c>
      <c r="BM212" s="35">
        <v>492</v>
      </c>
      <c r="BN212" s="35">
        <v>0</v>
      </c>
      <c r="BO212" s="35">
        <v>0</v>
      </c>
      <c r="BP212" s="35">
        <v>0</v>
      </c>
      <c r="BQ212" s="35">
        <v>0</v>
      </c>
      <c r="BR212" s="35">
        <v>0</v>
      </c>
      <c r="BS212" s="35">
        <v>0</v>
      </c>
      <c r="BT212" s="35">
        <v>0</v>
      </c>
      <c r="BU212" s="35">
        <v>0</v>
      </c>
      <c r="BV212" s="35">
        <v>0</v>
      </c>
      <c r="BW212" s="35">
        <v>0</v>
      </c>
      <c r="BX212" s="35">
        <v>0</v>
      </c>
      <c r="BY212" s="35">
        <v>0</v>
      </c>
      <c r="BZ212" s="35">
        <v>0</v>
      </c>
      <c r="CA212" s="35">
        <v>0</v>
      </c>
      <c r="CB212" s="36">
        <v>0</v>
      </c>
    </row>
    <row r="213" spans="1:80" ht="14.1" customHeight="1" x14ac:dyDescent="0.25">
      <c r="A213" s="26">
        <f t="shared" si="27"/>
        <v>200</v>
      </c>
      <c r="B213" s="44" t="s">
        <v>386</v>
      </c>
      <c r="C213" s="38">
        <v>640</v>
      </c>
      <c r="D213" s="45" t="s">
        <v>45</v>
      </c>
      <c r="E213" s="30">
        <f t="shared" si="28"/>
        <v>490</v>
      </c>
      <c r="F213" s="30" t="e">
        <f>VLOOKUP(E213,Tab!$A$2:$B$255,2,TRUE)</f>
        <v>#N/A</v>
      </c>
      <c r="G213" s="31">
        <f t="shared" si="29"/>
        <v>490</v>
      </c>
      <c r="H213" s="31">
        <f t="shared" si="30"/>
        <v>0</v>
      </c>
      <c r="I213" s="31">
        <f t="shared" si="31"/>
        <v>0</v>
      </c>
      <c r="J213" s="31">
        <f t="shared" si="32"/>
        <v>0</v>
      </c>
      <c r="K213" s="31">
        <f t="shared" si="33"/>
        <v>0</v>
      </c>
      <c r="L213" s="32">
        <f t="shared" si="34"/>
        <v>490</v>
      </c>
      <c r="M213" s="33">
        <f t="shared" si="35"/>
        <v>98</v>
      </c>
      <c r="N213" s="34"/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5">
        <v>0</v>
      </c>
      <c r="AD213" s="35">
        <v>0</v>
      </c>
      <c r="AE213" s="35">
        <v>0</v>
      </c>
      <c r="AF213" s="35">
        <v>0</v>
      </c>
      <c r="AG213" s="35">
        <v>0</v>
      </c>
      <c r="AH213" s="35">
        <v>0</v>
      </c>
      <c r="AI213" s="35">
        <v>490</v>
      </c>
      <c r="AJ213" s="35">
        <v>0</v>
      </c>
      <c r="AK213" s="35">
        <v>0</v>
      </c>
      <c r="AL213" s="35">
        <v>0</v>
      </c>
      <c r="AM213" s="35">
        <v>0</v>
      </c>
      <c r="AN213" s="35">
        <v>0</v>
      </c>
      <c r="AO213" s="35">
        <v>0</v>
      </c>
      <c r="AP213" s="35">
        <v>0</v>
      </c>
      <c r="AQ213" s="35">
        <v>0</v>
      </c>
      <c r="AR213" s="35">
        <v>0</v>
      </c>
      <c r="AS213" s="35">
        <v>0</v>
      </c>
      <c r="AT213" s="35">
        <v>0</v>
      </c>
      <c r="AU213" s="35">
        <v>0</v>
      </c>
      <c r="AV213" s="35">
        <v>0</v>
      </c>
      <c r="AW213" s="35">
        <v>0</v>
      </c>
      <c r="AX213" s="35">
        <v>0</v>
      </c>
      <c r="AY213" s="35">
        <v>0</v>
      </c>
      <c r="AZ213" s="35">
        <v>0</v>
      </c>
      <c r="BA213" s="35">
        <v>0</v>
      </c>
      <c r="BB213" s="35">
        <v>0</v>
      </c>
      <c r="BC213" s="35">
        <v>0</v>
      </c>
      <c r="BD213" s="35">
        <v>0</v>
      </c>
      <c r="BE213" s="35">
        <v>0</v>
      </c>
      <c r="BF213" s="35">
        <v>0</v>
      </c>
      <c r="BG213" s="35">
        <v>0</v>
      </c>
      <c r="BH213" s="35">
        <v>0</v>
      </c>
      <c r="BI213" s="147">
        <v>0</v>
      </c>
      <c r="BJ213" s="144">
        <v>0</v>
      </c>
      <c r="BK213" s="35">
        <v>0</v>
      </c>
      <c r="BL213" s="35">
        <v>0</v>
      </c>
      <c r="BM213" s="35">
        <v>0</v>
      </c>
      <c r="BN213" s="35">
        <v>0</v>
      </c>
      <c r="BO213" s="35">
        <v>0</v>
      </c>
      <c r="BP213" s="35">
        <v>0</v>
      </c>
      <c r="BQ213" s="35">
        <v>0</v>
      </c>
      <c r="BR213" s="35">
        <v>0</v>
      </c>
      <c r="BS213" s="35">
        <v>0</v>
      </c>
      <c r="BT213" s="35">
        <v>0</v>
      </c>
      <c r="BU213" s="35">
        <v>0</v>
      </c>
      <c r="BV213" s="35">
        <v>0</v>
      </c>
      <c r="BW213" s="35">
        <v>0</v>
      </c>
      <c r="BX213" s="35">
        <v>0</v>
      </c>
      <c r="BY213" s="35">
        <v>0</v>
      </c>
      <c r="BZ213" s="35">
        <v>0</v>
      </c>
      <c r="CA213" s="35">
        <v>0</v>
      </c>
      <c r="CB213" s="36">
        <v>0</v>
      </c>
    </row>
    <row r="214" spans="1:80" ht="14.1" customHeight="1" x14ac:dyDescent="0.25">
      <c r="A214" s="26">
        <f t="shared" si="27"/>
        <v>201</v>
      </c>
      <c r="B214" s="37" t="s">
        <v>213</v>
      </c>
      <c r="C214" s="38">
        <v>13399</v>
      </c>
      <c r="D214" s="39" t="s">
        <v>43</v>
      </c>
      <c r="E214" s="30">
        <f t="shared" si="28"/>
        <v>0</v>
      </c>
      <c r="F214" s="30" t="e">
        <f>VLOOKUP(E214,Tab!$A$2:$B$255,2,TRUE)</f>
        <v>#N/A</v>
      </c>
      <c r="G214" s="42">
        <f t="shared" si="29"/>
        <v>490</v>
      </c>
      <c r="H214" s="42">
        <f t="shared" si="30"/>
        <v>0</v>
      </c>
      <c r="I214" s="42">
        <f t="shared" si="31"/>
        <v>0</v>
      </c>
      <c r="J214" s="42">
        <f t="shared" si="32"/>
        <v>0</v>
      </c>
      <c r="K214" s="42">
        <f t="shared" si="33"/>
        <v>0</v>
      </c>
      <c r="L214" s="32">
        <f t="shared" si="34"/>
        <v>490</v>
      </c>
      <c r="M214" s="33">
        <f t="shared" si="35"/>
        <v>98</v>
      </c>
      <c r="N214" s="34"/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5">
        <v>0</v>
      </c>
      <c r="AD214" s="35">
        <v>0</v>
      </c>
      <c r="AE214" s="35">
        <v>0</v>
      </c>
      <c r="AF214" s="35">
        <v>0</v>
      </c>
      <c r="AG214" s="35">
        <v>0</v>
      </c>
      <c r="AH214" s="35">
        <v>0</v>
      </c>
      <c r="AI214" s="35">
        <v>0</v>
      </c>
      <c r="AJ214" s="35">
        <v>0</v>
      </c>
      <c r="AK214" s="35">
        <v>0</v>
      </c>
      <c r="AL214" s="35">
        <v>0</v>
      </c>
      <c r="AM214" s="35">
        <v>0</v>
      </c>
      <c r="AN214" s="35">
        <v>0</v>
      </c>
      <c r="AO214" s="35">
        <v>0</v>
      </c>
      <c r="AP214" s="35">
        <v>0</v>
      </c>
      <c r="AQ214" s="35">
        <v>0</v>
      </c>
      <c r="AR214" s="35">
        <v>0</v>
      </c>
      <c r="AS214" s="35">
        <v>0</v>
      </c>
      <c r="AT214" s="35">
        <v>0</v>
      </c>
      <c r="AU214" s="35">
        <v>0</v>
      </c>
      <c r="AV214" s="35">
        <v>0</v>
      </c>
      <c r="AW214" s="35">
        <v>0</v>
      </c>
      <c r="AX214" s="35">
        <v>0</v>
      </c>
      <c r="AY214" s="35">
        <v>0</v>
      </c>
      <c r="AZ214" s="35">
        <v>0</v>
      </c>
      <c r="BA214" s="35">
        <v>0</v>
      </c>
      <c r="BB214" s="35">
        <v>0</v>
      </c>
      <c r="BC214" s="35">
        <v>0</v>
      </c>
      <c r="BD214" s="35">
        <v>0</v>
      </c>
      <c r="BE214" s="35">
        <v>0</v>
      </c>
      <c r="BF214" s="35">
        <v>0</v>
      </c>
      <c r="BG214" s="35">
        <v>0</v>
      </c>
      <c r="BH214" s="35">
        <v>0</v>
      </c>
      <c r="BI214" s="147">
        <v>0</v>
      </c>
      <c r="BJ214" s="144">
        <v>0</v>
      </c>
      <c r="BK214" s="35">
        <v>0</v>
      </c>
      <c r="BL214" s="35">
        <v>0</v>
      </c>
      <c r="BM214" s="35">
        <v>490</v>
      </c>
      <c r="BN214" s="35">
        <v>0</v>
      </c>
      <c r="BO214" s="35">
        <v>0</v>
      </c>
      <c r="BP214" s="35">
        <v>0</v>
      </c>
      <c r="BQ214" s="35">
        <v>0</v>
      </c>
      <c r="BR214" s="35">
        <v>0</v>
      </c>
      <c r="BS214" s="35">
        <v>0</v>
      </c>
      <c r="BT214" s="35">
        <v>0</v>
      </c>
      <c r="BU214" s="35">
        <v>0</v>
      </c>
      <c r="BV214" s="35">
        <v>0</v>
      </c>
      <c r="BW214" s="35">
        <v>0</v>
      </c>
      <c r="BX214" s="35">
        <v>0</v>
      </c>
      <c r="BY214" s="35">
        <v>0</v>
      </c>
      <c r="BZ214" s="35">
        <v>0</v>
      </c>
      <c r="CA214" s="35">
        <v>0</v>
      </c>
      <c r="CB214" s="36">
        <v>0</v>
      </c>
    </row>
    <row r="215" spans="1:80" ht="14.1" customHeight="1" x14ac:dyDescent="0.25">
      <c r="A215" s="26">
        <f t="shared" si="27"/>
        <v>202</v>
      </c>
      <c r="B215" s="37" t="s">
        <v>154</v>
      </c>
      <c r="C215" s="38">
        <v>13742</v>
      </c>
      <c r="D215" s="39" t="s">
        <v>88</v>
      </c>
      <c r="E215" s="30">
        <f t="shared" si="28"/>
        <v>0</v>
      </c>
      <c r="F215" s="30" t="e">
        <f>VLOOKUP(E215,Tab!$A$2:$B$255,2,TRUE)</f>
        <v>#N/A</v>
      </c>
      <c r="G215" s="42">
        <f t="shared" si="29"/>
        <v>489</v>
      </c>
      <c r="H215" s="42">
        <f t="shared" si="30"/>
        <v>0</v>
      </c>
      <c r="I215" s="42">
        <f t="shared" si="31"/>
        <v>0</v>
      </c>
      <c r="J215" s="42">
        <f t="shared" si="32"/>
        <v>0</v>
      </c>
      <c r="K215" s="42">
        <f t="shared" si="33"/>
        <v>0</v>
      </c>
      <c r="L215" s="32">
        <f t="shared" si="34"/>
        <v>489</v>
      </c>
      <c r="M215" s="33">
        <f t="shared" si="35"/>
        <v>97.8</v>
      </c>
      <c r="N215" s="34"/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5">
        <v>0</v>
      </c>
      <c r="AD215" s="35">
        <v>0</v>
      </c>
      <c r="AE215" s="35">
        <v>0</v>
      </c>
      <c r="AF215" s="35">
        <v>0</v>
      </c>
      <c r="AG215" s="35">
        <v>0</v>
      </c>
      <c r="AH215" s="35">
        <v>0</v>
      </c>
      <c r="AI215" s="35">
        <v>0</v>
      </c>
      <c r="AJ215" s="35">
        <v>0</v>
      </c>
      <c r="AK215" s="35">
        <v>0</v>
      </c>
      <c r="AL215" s="35">
        <v>0</v>
      </c>
      <c r="AM215" s="35">
        <v>0</v>
      </c>
      <c r="AN215" s="35">
        <v>0</v>
      </c>
      <c r="AO215" s="35">
        <v>0</v>
      </c>
      <c r="AP215" s="35">
        <v>0</v>
      </c>
      <c r="AQ215" s="35">
        <v>0</v>
      </c>
      <c r="AR215" s="35">
        <v>0</v>
      </c>
      <c r="AS215" s="35">
        <v>0</v>
      </c>
      <c r="AT215" s="35">
        <v>0</v>
      </c>
      <c r="AU215" s="35">
        <v>0</v>
      </c>
      <c r="AV215" s="35">
        <v>0</v>
      </c>
      <c r="AW215" s="35">
        <v>0</v>
      </c>
      <c r="AX215" s="35">
        <v>0</v>
      </c>
      <c r="AY215" s="35">
        <v>0</v>
      </c>
      <c r="AZ215" s="35">
        <v>0</v>
      </c>
      <c r="BA215" s="35">
        <v>0</v>
      </c>
      <c r="BB215" s="35">
        <v>0</v>
      </c>
      <c r="BC215" s="35">
        <v>0</v>
      </c>
      <c r="BD215" s="35">
        <v>0</v>
      </c>
      <c r="BE215" s="35">
        <v>0</v>
      </c>
      <c r="BF215" s="35">
        <v>0</v>
      </c>
      <c r="BG215" s="35">
        <v>0</v>
      </c>
      <c r="BH215" s="35">
        <v>0</v>
      </c>
      <c r="BI215" s="147">
        <v>0</v>
      </c>
      <c r="BJ215" s="144">
        <v>0</v>
      </c>
      <c r="BK215" s="35">
        <v>0</v>
      </c>
      <c r="BL215" s="35">
        <v>0</v>
      </c>
      <c r="BM215" s="35">
        <v>0</v>
      </c>
      <c r="BN215" s="35">
        <v>489</v>
      </c>
      <c r="BO215" s="35">
        <v>0</v>
      </c>
      <c r="BP215" s="35">
        <v>0</v>
      </c>
      <c r="BQ215" s="35">
        <v>0</v>
      </c>
      <c r="BR215" s="35">
        <v>0</v>
      </c>
      <c r="BS215" s="35">
        <v>0</v>
      </c>
      <c r="BT215" s="35">
        <v>0</v>
      </c>
      <c r="BU215" s="35">
        <v>0</v>
      </c>
      <c r="BV215" s="35">
        <v>0</v>
      </c>
      <c r="BW215" s="35">
        <v>0</v>
      </c>
      <c r="BX215" s="35">
        <v>0</v>
      </c>
      <c r="BY215" s="35">
        <v>0</v>
      </c>
      <c r="BZ215" s="35">
        <v>0</v>
      </c>
      <c r="CA215" s="35">
        <v>0</v>
      </c>
      <c r="CB215" s="36">
        <v>0</v>
      </c>
    </row>
    <row r="216" spans="1:80" ht="14.1" customHeight="1" x14ac:dyDescent="0.25">
      <c r="A216" s="26">
        <f t="shared" si="27"/>
        <v>203</v>
      </c>
      <c r="B216" s="48" t="s">
        <v>186</v>
      </c>
      <c r="C216" s="38">
        <v>1368</v>
      </c>
      <c r="D216" s="49" t="s">
        <v>187</v>
      </c>
      <c r="E216" s="30">
        <f t="shared" si="28"/>
        <v>0</v>
      </c>
      <c r="F216" s="30" t="e">
        <f>VLOOKUP(E216,Tab!$A$2:$B$255,2,TRUE)</f>
        <v>#N/A</v>
      </c>
      <c r="G216" s="31">
        <f t="shared" si="29"/>
        <v>489</v>
      </c>
      <c r="H216" s="31">
        <f t="shared" si="30"/>
        <v>0</v>
      </c>
      <c r="I216" s="31">
        <f t="shared" si="31"/>
        <v>0</v>
      </c>
      <c r="J216" s="31">
        <f t="shared" si="32"/>
        <v>0</v>
      </c>
      <c r="K216" s="31">
        <f t="shared" si="33"/>
        <v>0</v>
      </c>
      <c r="L216" s="32">
        <f t="shared" si="34"/>
        <v>489</v>
      </c>
      <c r="M216" s="33">
        <f t="shared" si="35"/>
        <v>97.8</v>
      </c>
      <c r="N216" s="34"/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5">
        <v>0</v>
      </c>
      <c r="AD216" s="35">
        <v>0</v>
      </c>
      <c r="AE216" s="35">
        <v>0</v>
      </c>
      <c r="AF216" s="35">
        <v>0</v>
      </c>
      <c r="AG216" s="35">
        <v>0</v>
      </c>
      <c r="AH216" s="35">
        <v>0</v>
      </c>
      <c r="AI216" s="35">
        <v>0</v>
      </c>
      <c r="AJ216" s="35">
        <v>0</v>
      </c>
      <c r="AK216" s="35">
        <v>0</v>
      </c>
      <c r="AL216" s="35">
        <v>0</v>
      </c>
      <c r="AM216" s="35">
        <v>0</v>
      </c>
      <c r="AN216" s="35">
        <v>0</v>
      </c>
      <c r="AO216" s="35">
        <v>0</v>
      </c>
      <c r="AP216" s="35">
        <v>0</v>
      </c>
      <c r="AQ216" s="35">
        <v>0</v>
      </c>
      <c r="AR216" s="35">
        <v>0</v>
      </c>
      <c r="AS216" s="35">
        <v>0</v>
      </c>
      <c r="AT216" s="35">
        <v>0</v>
      </c>
      <c r="AU216" s="35">
        <v>0</v>
      </c>
      <c r="AV216" s="35">
        <v>0</v>
      </c>
      <c r="AW216" s="35">
        <v>0</v>
      </c>
      <c r="AX216" s="35">
        <v>0</v>
      </c>
      <c r="AY216" s="35">
        <v>0</v>
      </c>
      <c r="AZ216" s="35">
        <v>0</v>
      </c>
      <c r="BA216" s="35">
        <v>0</v>
      </c>
      <c r="BB216" s="35">
        <v>0</v>
      </c>
      <c r="BC216" s="35">
        <v>0</v>
      </c>
      <c r="BD216" s="35">
        <v>0</v>
      </c>
      <c r="BE216" s="35">
        <v>0</v>
      </c>
      <c r="BF216" s="35">
        <v>0</v>
      </c>
      <c r="BG216" s="35">
        <v>0</v>
      </c>
      <c r="BH216" s="35">
        <v>0</v>
      </c>
      <c r="BI216" s="147">
        <v>0</v>
      </c>
      <c r="BJ216" s="144">
        <v>0</v>
      </c>
      <c r="BK216" s="35">
        <v>0</v>
      </c>
      <c r="BL216" s="35">
        <v>0</v>
      </c>
      <c r="BM216" s="35">
        <v>0</v>
      </c>
      <c r="BN216" s="35">
        <v>489</v>
      </c>
      <c r="BO216" s="35">
        <v>0</v>
      </c>
      <c r="BP216" s="35">
        <v>0</v>
      </c>
      <c r="BQ216" s="35">
        <v>0</v>
      </c>
      <c r="BR216" s="35">
        <v>0</v>
      </c>
      <c r="BS216" s="35">
        <v>0</v>
      </c>
      <c r="BT216" s="35">
        <v>0</v>
      </c>
      <c r="BU216" s="35">
        <v>0</v>
      </c>
      <c r="BV216" s="35">
        <v>0</v>
      </c>
      <c r="BW216" s="35">
        <v>0</v>
      </c>
      <c r="BX216" s="35">
        <v>0</v>
      </c>
      <c r="BY216" s="35">
        <v>0</v>
      </c>
      <c r="BZ216" s="35">
        <v>0</v>
      </c>
      <c r="CA216" s="35">
        <v>0</v>
      </c>
      <c r="CB216" s="36">
        <v>0</v>
      </c>
    </row>
    <row r="217" spans="1:80" ht="14.1" customHeight="1" x14ac:dyDescent="0.25">
      <c r="A217" s="26">
        <f t="shared" si="27"/>
        <v>204</v>
      </c>
      <c r="B217" s="48" t="s">
        <v>570</v>
      </c>
      <c r="C217" s="38">
        <v>13339</v>
      </c>
      <c r="D217" s="49" t="s">
        <v>67</v>
      </c>
      <c r="E217" s="30">
        <f t="shared" si="28"/>
        <v>488</v>
      </c>
      <c r="F217" s="30" t="e">
        <f>VLOOKUP(E217,Tab!$A$2:$B$255,2,TRUE)</f>
        <v>#N/A</v>
      </c>
      <c r="G217" s="31">
        <f t="shared" si="29"/>
        <v>488</v>
      </c>
      <c r="H217" s="31">
        <f t="shared" si="30"/>
        <v>0</v>
      </c>
      <c r="I217" s="31">
        <f t="shared" si="31"/>
        <v>0</v>
      </c>
      <c r="J217" s="31">
        <f t="shared" si="32"/>
        <v>0</v>
      </c>
      <c r="K217" s="31">
        <f t="shared" si="33"/>
        <v>0</v>
      </c>
      <c r="L217" s="32">
        <f t="shared" si="34"/>
        <v>488</v>
      </c>
      <c r="M217" s="33">
        <f t="shared" si="35"/>
        <v>97.6</v>
      </c>
      <c r="N217" s="34"/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5">
        <v>0</v>
      </c>
      <c r="AD217" s="35">
        <v>0</v>
      </c>
      <c r="AE217" s="35">
        <v>488</v>
      </c>
      <c r="AF217" s="35">
        <v>0</v>
      </c>
      <c r="AG217" s="35">
        <v>0</v>
      </c>
      <c r="AH217" s="35">
        <v>0</v>
      </c>
      <c r="AI217" s="35">
        <v>0</v>
      </c>
      <c r="AJ217" s="35">
        <v>0</v>
      </c>
      <c r="AK217" s="35">
        <v>0</v>
      </c>
      <c r="AL217" s="35">
        <v>0</v>
      </c>
      <c r="AM217" s="35">
        <v>0</v>
      </c>
      <c r="AN217" s="35">
        <v>0</v>
      </c>
      <c r="AO217" s="35">
        <v>0</v>
      </c>
      <c r="AP217" s="35">
        <v>0</v>
      </c>
      <c r="AQ217" s="35">
        <v>0</v>
      </c>
      <c r="AR217" s="35">
        <v>0</v>
      </c>
      <c r="AS217" s="35">
        <v>0</v>
      </c>
      <c r="AT217" s="35">
        <v>0</v>
      </c>
      <c r="AU217" s="35">
        <v>0</v>
      </c>
      <c r="AV217" s="35">
        <v>0</v>
      </c>
      <c r="AW217" s="35">
        <v>0</v>
      </c>
      <c r="AX217" s="35">
        <v>0</v>
      </c>
      <c r="AY217" s="35">
        <v>0</v>
      </c>
      <c r="AZ217" s="35">
        <v>0</v>
      </c>
      <c r="BA217" s="35">
        <v>0</v>
      </c>
      <c r="BB217" s="35">
        <v>0</v>
      </c>
      <c r="BC217" s="35">
        <v>0</v>
      </c>
      <c r="BD217" s="35">
        <v>0</v>
      </c>
      <c r="BE217" s="35">
        <v>0</v>
      </c>
      <c r="BF217" s="35">
        <v>0</v>
      </c>
      <c r="BG217" s="35">
        <v>0</v>
      </c>
      <c r="BH217" s="35">
        <v>0</v>
      </c>
      <c r="BI217" s="147">
        <v>0</v>
      </c>
      <c r="BJ217" s="144">
        <v>0</v>
      </c>
      <c r="BK217" s="35">
        <v>0</v>
      </c>
      <c r="BL217" s="35">
        <v>0</v>
      </c>
      <c r="BM217" s="35">
        <v>0</v>
      </c>
      <c r="BN217" s="35">
        <v>0</v>
      </c>
      <c r="BO217" s="35">
        <v>0</v>
      </c>
      <c r="BP217" s="35">
        <v>0</v>
      </c>
      <c r="BQ217" s="35">
        <v>0</v>
      </c>
      <c r="BR217" s="35">
        <v>0</v>
      </c>
      <c r="BS217" s="35">
        <v>0</v>
      </c>
      <c r="BT217" s="35">
        <v>0</v>
      </c>
      <c r="BU217" s="35">
        <v>0</v>
      </c>
      <c r="BV217" s="35">
        <v>0</v>
      </c>
      <c r="BW217" s="35">
        <v>0</v>
      </c>
      <c r="BX217" s="35">
        <v>0</v>
      </c>
      <c r="BY217" s="35">
        <v>0</v>
      </c>
      <c r="BZ217" s="35">
        <v>0</v>
      </c>
      <c r="CA217" s="35">
        <v>0</v>
      </c>
      <c r="CB217" s="36">
        <v>0</v>
      </c>
    </row>
    <row r="218" spans="1:80" ht="14.1" customHeight="1" x14ac:dyDescent="0.25">
      <c r="A218" s="26">
        <f t="shared" si="27"/>
        <v>205</v>
      </c>
      <c r="B218" s="48" t="s">
        <v>190</v>
      </c>
      <c r="C218" s="38">
        <v>13967</v>
      </c>
      <c r="D218" s="49" t="s">
        <v>67</v>
      </c>
      <c r="E218" s="30">
        <f t="shared" si="28"/>
        <v>485</v>
      </c>
      <c r="F218" s="30" t="e">
        <f>VLOOKUP(E218,Tab!$A$2:$B$255,2,TRUE)</f>
        <v>#N/A</v>
      </c>
      <c r="G218" s="31">
        <f t="shared" si="29"/>
        <v>485</v>
      </c>
      <c r="H218" s="31">
        <f t="shared" si="30"/>
        <v>0</v>
      </c>
      <c r="I218" s="31">
        <f t="shared" si="31"/>
        <v>0</v>
      </c>
      <c r="J218" s="31">
        <f t="shared" si="32"/>
        <v>0</v>
      </c>
      <c r="K218" s="31">
        <f t="shared" si="33"/>
        <v>0</v>
      </c>
      <c r="L218" s="32">
        <f t="shared" si="34"/>
        <v>485</v>
      </c>
      <c r="M218" s="33">
        <f t="shared" si="35"/>
        <v>97</v>
      </c>
      <c r="N218" s="34"/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5">
        <v>0</v>
      </c>
      <c r="AD218" s="35">
        <v>0</v>
      </c>
      <c r="AE218" s="35">
        <v>485</v>
      </c>
      <c r="AF218" s="35">
        <v>0</v>
      </c>
      <c r="AG218" s="35">
        <v>0</v>
      </c>
      <c r="AH218" s="35">
        <v>0</v>
      </c>
      <c r="AI218" s="35">
        <v>0</v>
      </c>
      <c r="AJ218" s="35">
        <v>0</v>
      </c>
      <c r="AK218" s="35">
        <v>0</v>
      </c>
      <c r="AL218" s="35">
        <v>0</v>
      </c>
      <c r="AM218" s="35">
        <v>0</v>
      </c>
      <c r="AN218" s="35">
        <v>0</v>
      </c>
      <c r="AO218" s="35">
        <v>0</v>
      </c>
      <c r="AP218" s="35">
        <v>0</v>
      </c>
      <c r="AQ218" s="35">
        <v>0</v>
      </c>
      <c r="AR218" s="35">
        <v>0</v>
      </c>
      <c r="AS218" s="35">
        <v>0</v>
      </c>
      <c r="AT218" s="35">
        <v>0</v>
      </c>
      <c r="AU218" s="35">
        <v>0</v>
      </c>
      <c r="AV218" s="35">
        <v>0</v>
      </c>
      <c r="AW218" s="35">
        <v>0</v>
      </c>
      <c r="AX218" s="35">
        <v>0</v>
      </c>
      <c r="AY218" s="35">
        <v>0</v>
      </c>
      <c r="AZ218" s="35">
        <v>0</v>
      </c>
      <c r="BA218" s="35">
        <v>0</v>
      </c>
      <c r="BB218" s="35">
        <v>0</v>
      </c>
      <c r="BC218" s="35">
        <v>0</v>
      </c>
      <c r="BD218" s="35">
        <v>0</v>
      </c>
      <c r="BE218" s="35">
        <v>0</v>
      </c>
      <c r="BF218" s="35">
        <v>0</v>
      </c>
      <c r="BG218" s="35">
        <v>0</v>
      </c>
      <c r="BH218" s="35">
        <v>0</v>
      </c>
      <c r="BI218" s="147">
        <v>0</v>
      </c>
      <c r="BJ218" s="144">
        <v>0</v>
      </c>
      <c r="BK218" s="35">
        <v>0</v>
      </c>
      <c r="BL218" s="35">
        <v>0</v>
      </c>
      <c r="BM218" s="35">
        <v>0</v>
      </c>
      <c r="BN218" s="35">
        <v>0</v>
      </c>
      <c r="BO218" s="35">
        <v>0</v>
      </c>
      <c r="BP218" s="35">
        <v>0</v>
      </c>
      <c r="BQ218" s="35">
        <v>0</v>
      </c>
      <c r="BR218" s="35">
        <v>0</v>
      </c>
      <c r="BS218" s="35">
        <v>0</v>
      </c>
      <c r="BT218" s="35">
        <v>0</v>
      </c>
      <c r="BU218" s="35">
        <v>0</v>
      </c>
      <c r="BV218" s="35">
        <v>0</v>
      </c>
      <c r="BW218" s="35">
        <v>0</v>
      </c>
      <c r="BX218" s="35">
        <v>0</v>
      </c>
      <c r="BY218" s="35">
        <v>0</v>
      </c>
      <c r="BZ218" s="35">
        <v>0</v>
      </c>
      <c r="CA218" s="35">
        <v>0</v>
      </c>
      <c r="CB218" s="36">
        <v>0</v>
      </c>
    </row>
    <row r="219" spans="1:80" ht="14.1" customHeight="1" x14ac:dyDescent="0.25">
      <c r="A219" s="26">
        <f t="shared" si="27"/>
        <v>206</v>
      </c>
      <c r="B219" s="46" t="s">
        <v>631</v>
      </c>
      <c r="C219" s="38">
        <v>14579</v>
      </c>
      <c r="D219" s="43" t="s">
        <v>54</v>
      </c>
      <c r="E219" s="30">
        <f t="shared" si="28"/>
        <v>483</v>
      </c>
      <c r="F219" s="30" t="e">
        <f>VLOOKUP(E219,Tab!$A$2:$B$255,2,TRUE)</f>
        <v>#N/A</v>
      </c>
      <c r="G219" s="31">
        <f t="shared" si="29"/>
        <v>483</v>
      </c>
      <c r="H219" s="31">
        <f t="shared" si="30"/>
        <v>0</v>
      </c>
      <c r="I219" s="31">
        <f t="shared" si="31"/>
        <v>0</v>
      </c>
      <c r="J219" s="31">
        <f t="shared" si="32"/>
        <v>0</v>
      </c>
      <c r="K219" s="31">
        <f t="shared" si="33"/>
        <v>0</v>
      </c>
      <c r="L219" s="32">
        <f t="shared" si="34"/>
        <v>483</v>
      </c>
      <c r="M219" s="33">
        <f t="shared" si="35"/>
        <v>96.6</v>
      </c>
      <c r="N219" s="34"/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5">
        <v>483</v>
      </c>
      <c r="AD219" s="35">
        <v>0</v>
      </c>
      <c r="AE219" s="35">
        <v>0</v>
      </c>
      <c r="AF219" s="35">
        <v>0</v>
      </c>
      <c r="AG219" s="35">
        <v>0</v>
      </c>
      <c r="AH219" s="35">
        <v>0</v>
      </c>
      <c r="AI219" s="35">
        <v>0</v>
      </c>
      <c r="AJ219" s="35">
        <v>0</v>
      </c>
      <c r="AK219" s="35">
        <v>0</v>
      </c>
      <c r="AL219" s="35">
        <v>0</v>
      </c>
      <c r="AM219" s="35">
        <v>0</v>
      </c>
      <c r="AN219" s="35">
        <v>0</v>
      </c>
      <c r="AO219" s="35">
        <v>0</v>
      </c>
      <c r="AP219" s="35">
        <v>0</v>
      </c>
      <c r="AQ219" s="35">
        <v>0</v>
      </c>
      <c r="AR219" s="35">
        <v>0</v>
      </c>
      <c r="AS219" s="35">
        <v>0</v>
      </c>
      <c r="AT219" s="35">
        <v>0</v>
      </c>
      <c r="AU219" s="35">
        <v>0</v>
      </c>
      <c r="AV219" s="35">
        <v>0</v>
      </c>
      <c r="AW219" s="35">
        <v>0</v>
      </c>
      <c r="AX219" s="35">
        <v>0</v>
      </c>
      <c r="AY219" s="35">
        <v>0</v>
      </c>
      <c r="AZ219" s="35">
        <v>0</v>
      </c>
      <c r="BA219" s="35">
        <v>0</v>
      </c>
      <c r="BB219" s="35">
        <v>0</v>
      </c>
      <c r="BC219" s="35">
        <v>0</v>
      </c>
      <c r="BD219" s="35">
        <v>0</v>
      </c>
      <c r="BE219" s="35">
        <v>0</v>
      </c>
      <c r="BF219" s="35">
        <v>0</v>
      </c>
      <c r="BG219" s="35">
        <v>0</v>
      </c>
      <c r="BH219" s="35">
        <v>0</v>
      </c>
      <c r="BI219" s="147">
        <v>0</v>
      </c>
      <c r="BJ219" s="144">
        <v>0</v>
      </c>
      <c r="BK219" s="35">
        <v>0</v>
      </c>
      <c r="BL219" s="35">
        <v>0</v>
      </c>
      <c r="BM219" s="35">
        <v>0</v>
      </c>
      <c r="BN219" s="35">
        <v>0</v>
      </c>
      <c r="BO219" s="35">
        <v>0</v>
      </c>
      <c r="BP219" s="35">
        <v>0</v>
      </c>
      <c r="BQ219" s="35">
        <v>0</v>
      </c>
      <c r="BR219" s="35">
        <v>0</v>
      </c>
      <c r="BS219" s="35">
        <v>0</v>
      </c>
      <c r="BT219" s="35">
        <v>0</v>
      </c>
      <c r="BU219" s="35">
        <v>0</v>
      </c>
      <c r="BV219" s="35">
        <v>0</v>
      </c>
      <c r="BW219" s="35">
        <v>0</v>
      </c>
      <c r="BX219" s="35">
        <v>0</v>
      </c>
      <c r="BY219" s="35">
        <v>0</v>
      </c>
      <c r="BZ219" s="35">
        <v>0</v>
      </c>
      <c r="CA219" s="35">
        <v>0</v>
      </c>
      <c r="CB219" s="36">
        <v>0</v>
      </c>
    </row>
    <row r="220" spans="1:80" ht="14.1" customHeight="1" x14ac:dyDescent="0.25">
      <c r="A220" s="26">
        <f t="shared" si="27"/>
        <v>207</v>
      </c>
      <c r="B220" s="48" t="s">
        <v>233</v>
      </c>
      <c r="C220" s="38">
        <v>3001</v>
      </c>
      <c r="D220" s="49" t="s">
        <v>33</v>
      </c>
      <c r="E220" s="30">
        <f t="shared" si="28"/>
        <v>0</v>
      </c>
      <c r="F220" s="30" t="e">
        <f>VLOOKUP(E220,Tab!$A$2:$B$255,2,TRUE)</f>
        <v>#N/A</v>
      </c>
      <c r="G220" s="31">
        <f t="shared" si="29"/>
        <v>483</v>
      </c>
      <c r="H220" s="31">
        <f t="shared" si="30"/>
        <v>0</v>
      </c>
      <c r="I220" s="31">
        <f t="shared" si="31"/>
        <v>0</v>
      </c>
      <c r="J220" s="31">
        <f t="shared" si="32"/>
        <v>0</v>
      </c>
      <c r="K220" s="31">
        <f t="shared" si="33"/>
        <v>0</v>
      </c>
      <c r="L220" s="32">
        <f t="shared" si="34"/>
        <v>483</v>
      </c>
      <c r="M220" s="33">
        <f t="shared" si="35"/>
        <v>96.6</v>
      </c>
      <c r="N220" s="34"/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0</v>
      </c>
      <c r="AF220" s="35">
        <v>0</v>
      </c>
      <c r="AG220" s="35">
        <v>0</v>
      </c>
      <c r="AH220" s="35">
        <v>0</v>
      </c>
      <c r="AI220" s="35">
        <v>0</v>
      </c>
      <c r="AJ220" s="35">
        <v>0</v>
      </c>
      <c r="AK220" s="35">
        <v>0</v>
      </c>
      <c r="AL220" s="35">
        <v>0</v>
      </c>
      <c r="AM220" s="35">
        <v>0</v>
      </c>
      <c r="AN220" s="35">
        <v>0</v>
      </c>
      <c r="AO220" s="35">
        <v>0</v>
      </c>
      <c r="AP220" s="35">
        <v>0</v>
      </c>
      <c r="AQ220" s="35">
        <v>0</v>
      </c>
      <c r="AR220" s="35">
        <v>0</v>
      </c>
      <c r="AS220" s="35">
        <v>0</v>
      </c>
      <c r="AT220" s="35">
        <v>0</v>
      </c>
      <c r="AU220" s="35">
        <v>0</v>
      </c>
      <c r="AV220" s="35">
        <v>0</v>
      </c>
      <c r="AW220" s="35">
        <v>0</v>
      </c>
      <c r="AX220" s="35">
        <v>0</v>
      </c>
      <c r="AY220" s="35">
        <v>0</v>
      </c>
      <c r="AZ220" s="35">
        <v>0</v>
      </c>
      <c r="BA220" s="35">
        <v>0</v>
      </c>
      <c r="BB220" s="35">
        <v>0</v>
      </c>
      <c r="BC220" s="35">
        <v>0</v>
      </c>
      <c r="BD220" s="35">
        <v>0</v>
      </c>
      <c r="BE220" s="35">
        <v>0</v>
      </c>
      <c r="BF220" s="35">
        <v>0</v>
      </c>
      <c r="BG220" s="35">
        <v>0</v>
      </c>
      <c r="BH220" s="35">
        <v>0</v>
      </c>
      <c r="BI220" s="147">
        <v>0</v>
      </c>
      <c r="BJ220" s="144">
        <v>0</v>
      </c>
      <c r="BK220" s="35">
        <v>0</v>
      </c>
      <c r="BL220" s="35">
        <v>0</v>
      </c>
      <c r="BM220" s="35">
        <v>0</v>
      </c>
      <c r="BN220" s="35">
        <v>0</v>
      </c>
      <c r="BO220" s="35">
        <v>0</v>
      </c>
      <c r="BP220" s="35">
        <v>0</v>
      </c>
      <c r="BQ220" s="35">
        <v>483</v>
      </c>
      <c r="BR220" s="35">
        <v>0</v>
      </c>
      <c r="BS220" s="35">
        <v>0</v>
      </c>
      <c r="BT220" s="35">
        <v>0</v>
      </c>
      <c r="BU220" s="35">
        <v>0</v>
      </c>
      <c r="BV220" s="35">
        <v>0</v>
      </c>
      <c r="BW220" s="35">
        <v>0</v>
      </c>
      <c r="BX220" s="35">
        <v>0</v>
      </c>
      <c r="BY220" s="35">
        <v>0</v>
      </c>
      <c r="BZ220" s="35">
        <v>0</v>
      </c>
      <c r="CA220" s="35">
        <v>0</v>
      </c>
      <c r="CB220" s="36">
        <v>0</v>
      </c>
    </row>
    <row r="221" spans="1:80" ht="14.1" customHeight="1" x14ac:dyDescent="0.25">
      <c r="A221" s="26">
        <f t="shared" si="27"/>
        <v>208</v>
      </c>
      <c r="B221" s="48" t="s">
        <v>235</v>
      </c>
      <c r="C221" s="38">
        <v>10426</v>
      </c>
      <c r="D221" s="49" t="s">
        <v>50</v>
      </c>
      <c r="E221" s="30">
        <f t="shared" si="28"/>
        <v>0</v>
      </c>
      <c r="F221" s="30" t="e">
        <f>VLOOKUP(E221,Tab!$A$2:$B$255,2,TRUE)</f>
        <v>#N/A</v>
      </c>
      <c r="G221" s="31">
        <f t="shared" si="29"/>
        <v>482</v>
      </c>
      <c r="H221" s="31">
        <f t="shared" si="30"/>
        <v>0</v>
      </c>
      <c r="I221" s="31">
        <f t="shared" si="31"/>
        <v>0</v>
      </c>
      <c r="J221" s="31">
        <f t="shared" si="32"/>
        <v>0</v>
      </c>
      <c r="K221" s="31">
        <f t="shared" si="33"/>
        <v>0</v>
      </c>
      <c r="L221" s="32">
        <f t="shared" si="34"/>
        <v>482</v>
      </c>
      <c r="M221" s="33">
        <f t="shared" si="35"/>
        <v>96.4</v>
      </c>
      <c r="N221" s="34"/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  <c r="AD221" s="35">
        <v>0</v>
      </c>
      <c r="AE221" s="35">
        <v>0</v>
      </c>
      <c r="AF221" s="35">
        <v>0</v>
      </c>
      <c r="AG221" s="35">
        <v>0</v>
      </c>
      <c r="AH221" s="35">
        <v>0</v>
      </c>
      <c r="AI221" s="35">
        <v>0</v>
      </c>
      <c r="AJ221" s="35">
        <v>0</v>
      </c>
      <c r="AK221" s="35">
        <v>0</v>
      </c>
      <c r="AL221" s="35">
        <v>0</v>
      </c>
      <c r="AM221" s="35">
        <v>0</v>
      </c>
      <c r="AN221" s="35">
        <v>0</v>
      </c>
      <c r="AO221" s="35">
        <v>0</v>
      </c>
      <c r="AP221" s="35">
        <v>0</v>
      </c>
      <c r="AQ221" s="35">
        <v>0</v>
      </c>
      <c r="AR221" s="35">
        <v>0</v>
      </c>
      <c r="AS221" s="35">
        <v>0</v>
      </c>
      <c r="AT221" s="35">
        <v>0</v>
      </c>
      <c r="AU221" s="35">
        <v>0</v>
      </c>
      <c r="AV221" s="35">
        <v>0</v>
      </c>
      <c r="AW221" s="35">
        <v>0</v>
      </c>
      <c r="AX221" s="35">
        <v>0</v>
      </c>
      <c r="AY221" s="35">
        <v>0</v>
      </c>
      <c r="AZ221" s="35">
        <v>0</v>
      </c>
      <c r="BA221" s="35">
        <v>0</v>
      </c>
      <c r="BB221" s="35">
        <v>0</v>
      </c>
      <c r="BC221" s="35">
        <v>0</v>
      </c>
      <c r="BD221" s="35">
        <v>0</v>
      </c>
      <c r="BE221" s="35">
        <v>0</v>
      </c>
      <c r="BF221" s="35">
        <v>0</v>
      </c>
      <c r="BG221" s="35">
        <v>0</v>
      </c>
      <c r="BH221" s="35">
        <v>0</v>
      </c>
      <c r="BI221" s="147">
        <v>0</v>
      </c>
      <c r="BJ221" s="144">
        <v>0</v>
      </c>
      <c r="BK221" s="35">
        <v>0</v>
      </c>
      <c r="BL221" s="35">
        <v>0</v>
      </c>
      <c r="BM221" s="35">
        <v>0</v>
      </c>
      <c r="BN221" s="35">
        <v>482</v>
      </c>
      <c r="BO221" s="35">
        <v>0</v>
      </c>
      <c r="BP221" s="35">
        <v>0</v>
      </c>
      <c r="BQ221" s="35">
        <v>0</v>
      </c>
      <c r="BR221" s="35">
        <v>0</v>
      </c>
      <c r="BS221" s="35">
        <v>0</v>
      </c>
      <c r="BT221" s="35">
        <v>0</v>
      </c>
      <c r="BU221" s="35">
        <v>0</v>
      </c>
      <c r="BV221" s="35">
        <v>0</v>
      </c>
      <c r="BW221" s="35">
        <v>0</v>
      </c>
      <c r="BX221" s="35">
        <v>0</v>
      </c>
      <c r="BY221" s="35">
        <v>0</v>
      </c>
      <c r="BZ221" s="35">
        <v>0</v>
      </c>
      <c r="CA221" s="35">
        <v>0</v>
      </c>
      <c r="CB221" s="36">
        <v>0</v>
      </c>
    </row>
    <row r="222" spans="1:80" ht="14.1" customHeight="1" x14ac:dyDescent="0.25">
      <c r="A222" s="26">
        <f t="shared" si="27"/>
        <v>209</v>
      </c>
      <c r="B222" s="46" t="s">
        <v>616</v>
      </c>
      <c r="C222" s="38">
        <v>1089</v>
      </c>
      <c r="D222" s="43" t="s">
        <v>54</v>
      </c>
      <c r="E222" s="30">
        <f t="shared" si="28"/>
        <v>480</v>
      </c>
      <c r="F222" s="30" t="e">
        <f>VLOOKUP(E222,Tab!$A$2:$B$255,2,TRUE)</f>
        <v>#N/A</v>
      </c>
      <c r="G222" s="31">
        <f t="shared" si="29"/>
        <v>480</v>
      </c>
      <c r="H222" s="31">
        <f t="shared" si="30"/>
        <v>0</v>
      </c>
      <c r="I222" s="31">
        <f t="shared" si="31"/>
        <v>0</v>
      </c>
      <c r="J222" s="31">
        <f t="shared" si="32"/>
        <v>0</v>
      </c>
      <c r="K222" s="31">
        <f t="shared" si="33"/>
        <v>0</v>
      </c>
      <c r="L222" s="32">
        <f t="shared" si="34"/>
        <v>480</v>
      </c>
      <c r="M222" s="33">
        <f t="shared" si="35"/>
        <v>96</v>
      </c>
      <c r="N222" s="34"/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480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5">
        <v>0</v>
      </c>
      <c r="AD222" s="35">
        <v>0</v>
      </c>
      <c r="AE222" s="35">
        <v>0</v>
      </c>
      <c r="AF222" s="35">
        <v>0</v>
      </c>
      <c r="AG222" s="35">
        <v>0</v>
      </c>
      <c r="AH222" s="35">
        <v>0</v>
      </c>
      <c r="AI222" s="35">
        <v>0</v>
      </c>
      <c r="AJ222" s="35">
        <v>0</v>
      </c>
      <c r="AK222" s="35">
        <v>0</v>
      </c>
      <c r="AL222" s="35">
        <v>0</v>
      </c>
      <c r="AM222" s="35">
        <v>0</v>
      </c>
      <c r="AN222" s="35">
        <v>0</v>
      </c>
      <c r="AO222" s="35">
        <v>0</v>
      </c>
      <c r="AP222" s="35">
        <v>0</v>
      </c>
      <c r="AQ222" s="35">
        <v>0</v>
      </c>
      <c r="AR222" s="35">
        <v>0</v>
      </c>
      <c r="AS222" s="35">
        <v>0</v>
      </c>
      <c r="AT222" s="35">
        <v>0</v>
      </c>
      <c r="AU222" s="35">
        <v>0</v>
      </c>
      <c r="AV222" s="35">
        <v>0</v>
      </c>
      <c r="AW222" s="35">
        <v>0</v>
      </c>
      <c r="AX222" s="35">
        <v>0</v>
      </c>
      <c r="AY222" s="35">
        <v>0</v>
      </c>
      <c r="AZ222" s="35">
        <v>0</v>
      </c>
      <c r="BA222" s="35">
        <v>0</v>
      </c>
      <c r="BB222" s="35">
        <v>0</v>
      </c>
      <c r="BC222" s="35">
        <v>0</v>
      </c>
      <c r="BD222" s="35">
        <v>0</v>
      </c>
      <c r="BE222" s="35">
        <v>0</v>
      </c>
      <c r="BF222" s="35">
        <v>0</v>
      </c>
      <c r="BG222" s="35">
        <v>0</v>
      </c>
      <c r="BH222" s="35">
        <v>0</v>
      </c>
      <c r="BI222" s="147">
        <v>0</v>
      </c>
      <c r="BJ222" s="144">
        <v>0</v>
      </c>
      <c r="BK222" s="35">
        <v>0</v>
      </c>
      <c r="BL222" s="35">
        <v>0</v>
      </c>
      <c r="BM222" s="35">
        <v>0</v>
      </c>
      <c r="BN222" s="35">
        <v>0</v>
      </c>
      <c r="BO222" s="35">
        <v>0</v>
      </c>
      <c r="BP222" s="35">
        <v>0</v>
      </c>
      <c r="BQ222" s="35">
        <v>0</v>
      </c>
      <c r="BR222" s="35">
        <v>0</v>
      </c>
      <c r="BS222" s="35">
        <v>0</v>
      </c>
      <c r="BT222" s="35">
        <v>0</v>
      </c>
      <c r="BU222" s="35">
        <v>0</v>
      </c>
      <c r="BV222" s="35">
        <v>0</v>
      </c>
      <c r="BW222" s="35">
        <v>0</v>
      </c>
      <c r="BX222" s="35">
        <v>0</v>
      </c>
      <c r="BY222" s="35">
        <v>0</v>
      </c>
      <c r="BZ222" s="35">
        <v>0</v>
      </c>
      <c r="CA222" s="35">
        <v>0</v>
      </c>
      <c r="CB222" s="36">
        <v>0</v>
      </c>
    </row>
    <row r="223" spans="1:80" ht="14.1" customHeight="1" x14ac:dyDescent="0.25">
      <c r="A223" s="26">
        <f t="shared" si="27"/>
        <v>210</v>
      </c>
      <c r="B223" s="46" t="s">
        <v>156</v>
      </c>
      <c r="C223" s="38">
        <v>6582</v>
      </c>
      <c r="D223" s="43" t="s">
        <v>112</v>
      </c>
      <c r="E223" s="30">
        <f t="shared" si="28"/>
        <v>0</v>
      </c>
      <c r="F223" s="30" t="e">
        <f>VLOOKUP(E223,Tab!$A$2:$B$255,2,TRUE)</f>
        <v>#N/A</v>
      </c>
      <c r="G223" s="31">
        <f t="shared" si="29"/>
        <v>480</v>
      </c>
      <c r="H223" s="31">
        <f t="shared" si="30"/>
        <v>0</v>
      </c>
      <c r="I223" s="31">
        <f t="shared" si="31"/>
        <v>0</v>
      </c>
      <c r="J223" s="31">
        <f t="shared" si="32"/>
        <v>0</v>
      </c>
      <c r="K223" s="31">
        <f t="shared" si="33"/>
        <v>0</v>
      </c>
      <c r="L223" s="32">
        <f t="shared" si="34"/>
        <v>480</v>
      </c>
      <c r="M223" s="33">
        <f t="shared" si="35"/>
        <v>96</v>
      </c>
      <c r="N223" s="34"/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5">
        <v>0</v>
      </c>
      <c r="AD223" s="35">
        <v>0</v>
      </c>
      <c r="AE223" s="35">
        <v>0</v>
      </c>
      <c r="AF223" s="35">
        <v>0</v>
      </c>
      <c r="AG223" s="35">
        <v>0</v>
      </c>
      <c r="AH223" s="35">
        <v>0</v>
      </c>
      <c r="AI223" s="35">
        <v>0</v>
      </c>
      <c r="AJ223" s="35">
        <v>0</v>
      </c>
      <c r="AK223" s="35">
        <v>0</v>
      </c>
      <c r="AL223" s="35">
        <v>0</v>
      </c>
      <c r="AM223" s="35">
        <v>0</v>
      </c>
      <c r="AN223" s="35">
        <v>0</v>
      </c>
      <c r="AO223" s="35">
        <v>0</v>
      </c>
      <c r="AP223" s="35">
        <v>0</v>
      </c>
      <c r="AQ223" s="35">
        <v>0</v>
      </c>
      <c r="AR223" s="35">
        <v>0</v>
      </c>
      <c r="AS223" s="35">
        <v>0</v>
      </c>
      <c r="AT223" s="35">
        <v>0</v>
      </c>
      <c r="AU223" s="35">
        <v>0</v>
      </c>
      <c r="AV223" s="35">
        <v>0</v>
      </c>
      <c r="AW223" s="35">
        <v>0</v>
      </c>
      <c r="AX223" s="35">
        <v>0</v>
      </c>
      <c r="AY223" s="35">
        <v>0</v>
      </c>
      <c r="AZ223" s="35">
        <v>0</v>
      </c>
      <c r="BA223" s="35">
        <v>0</v>
      </c>
      <c r="BB223" s="35">
        <v>0</v>
      </c>
      <c r="BC223" s="35">
        <v>0</v>
      </c>
      <c r="BD223" s="35">
        <v>0</v>
      </c>
      <c r="BE223" s="35">
        <v>0</v>
      </c>
      <c r="BF223" s="35">
        <v>0</v>
      </c>
      <c r="BG223" s="35">
        <v>0</v>
      </c>
      <c r="BH223" s="35">
        <v>0</v>
      </c>
      <c r="BI223" s="147">
        <v>0</v>
      </c>
      <c r="BJ223" s="144">
        <v>0</v>
      </c>
      <c r="BK223" s="35">
        <v>0</v>
      </c>
      <c r="BL223" s="35">
        <v>0</v>
      </c>
      <c r="BM223" s="35">
        <v>0</v>
      </c>
      <c r="BN223" s="35">
        <v>0</v>
      </c>
      <c r="BO223" s="35">
        <v>0</v>
      </c>
      <c r="BP223" s="35">
        <v>0</v>
      </c>
      <c r="BQ223" s="35">
        <v>0</v>
      </c>
      <c r="BR223" s="35">
        <v>0</v>
      </c>
      <c r="BS223" s="35">
        <v>480</v>
      </c>
      <c r="BT223" s="35">
        <v>0</v>
      </c>
      <c r="BU223" s="35">
        <v>0</v>
      </c>
      <c r="BV223" s="35">
        <v>0</v>
      </c>
      <c r="BW223" s="35">
        <v>0</v>
      </c>
      <c r="BX223" s="35">
        <v>0</v>
      </c>
      <c r="BY223" s="35">
        <v>0</v>
      </c>
      <c r="BZ223" s="35">
        <v>0</v>
      </c>
      <c r="CA223" s="35">
        <v>0</v>
      </c>
      <c r="CB223" s="36">
        <v>0</v>
      </c>
    </row>
    <row r="224" spans="1:80" ht="14.1" customHeight="1" x14ac:dyDescent="0.25">
      <c r="A224" s="26">
        <f t="shared" si="27"/>
        <v>211</v>
      </c>
      <c r="B224" s="46" t="s">
        <v>589</v>
      </c>
      <c r="C224" s="38">
        <v>13155</v>
      </c>
      <c r="D224" s="43" t="s">
        <v>172</v>
      </c>
      <c r="E224" s="30">
        <f t="shared" si="28"/>
        <v>478</v>
      </c>
      <c r="F224" s="30" t="e">
        <f>VLOOKUP(E224,Tab!$A$2:$B$255,2,TRUE)</f>
        <v>#N/A</v>
      </c>
      <c r="G224" s="31">
        <f t="shared" si="29"/>
        <v>478</v>
      </c>
      <c r="H224" s="31">
        <f t="shared" si="30"/>
        <v>0</v>
      </c>
      <c r="I224" s="31">
        <f t="shared" si="31"/>
        <v>0</v>
      </c>
      <c r="J224" s="31">
        <f t="shared" si="32"/>
        <v>0</v>
      </c>
      <c r="K224" s="31">
        <f t="shared" si="33"/>
        <v>0</v>
      </c>
      <c r="L224" s="32">
        <f t="shared" si="34"/>
        <v>478</v>
      </c>
      <c r="M224" s="33">
        <f t="shared" si="35"/>
        <v>95.6</v>
      </c>
      <c r="N224" s="34"/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35">
        <v>0</v>
      </c>
      <c r="AD224" s="35">
        <v>0</v>
      </c>
      <c r="AE224" s="35">
        <v>0</v>
      </c>
      <c r="AF224" s="35">
        <v>0</v>
      </c>
      <c r="AG224" s="35">
        <v>0</v>
      </c>
      <c r="AH224" s="35">
        <v>0</v>
      </c>
      <c r="AI224" s="35">
        <v>0</v>
      </c>
      <c r="AJ224" s="35">
        <v>478</v>
      </c>
      <c r="AK224" s="35">
        <v>0</v>
      </c>
      <c r="AL224" s="35">
        <v>0</v>
      </c>
      <c r="AM224" s="35">
        <v>0</v>
      </c>
      <c r="AN224" s="35">
        <v>0</v>
      </c>
      <c r="AO224" s="35">
        <v>0</v>
      </c>
      <c r="AP224" s="35">
        <v>0</v>
      </c>
      <c r="AQ224" s="35">
        <v>0</v>
      </c>
      <c r="AR224" s="35">
        <v>0</v>
      </c>
      <c r="AS224" s="35">
        <v>0</v>
      </c>
      <c r="AT224" s="35">
        <v>0</v>
      </c>
      <c r="AU224" s="35">
        <v>0</v>
      </c>
      <c r="AV224" s="35">
        <v>0</v>
      </c>
      <c r="AW224" s="35">
        <v>0</v>
      </c>
      <c r="AX224" s="35">
        <v>0</v>
      </c>
      <c r="AY224" s="35">
        <v>0</v>
      </c>
      <c r="AZ224" s="35">
        <v>0</v>
      </c>
      <c r="BA224" s="35">
        <v>0</v>
      </c>
      <c r="BB224" s="35">
        <v>0</v>
      </c>
      <c r="BC224" s="35">
        <v>0</v>
      </c>
      <c r="BD224" s="35">
        <v>0</v>
      </c>
      <c r="BE224" s="35">
        <v>0</v>
      </c>
      <c r="BF224" s="35">
        <v>0</v>
      </c>
      <c r="BG224" s="35">
        <v>0</v>
      </c>
      <c r="BH224" s="35">
        <v>0</v>
      </c>
      <c r="BI224" s="147">
        <v>0</v>
      </c>
      <c r="BJ224" s="144">
        <v>0</v>
      </c>
      <c r="BK224" s="35">
        <v>0</v>
      </c>
      <c r="BL224" s="35">
        <v>0</v>
      </c>
      <c r="BM224" s="35">
        <v>0</v>
      </c>
      <c r="BN224" s="35">
        <v>0</v>
      </c>
      <c r="BO224" s="35">
        <v>0</v>
      </c>
      <c r="BP224" s="35">
        <v>0</v>
      </c>
      <c r="BQ224" s="35">
        <v>0</v>
      </c>
      <c r="BR224" s="35">
        <v>0</v>
      </c>
      <c r="BS224" s="35">
        <v>0</v>
      </c>
      <c r="BT224" s="35">
        <v>0</v>
      </c>
      <c r="BU224" s="35">
        <v>0</v>
      </c>
      <c r="BV224" s="35">
        <v>0</v>
      </c>
      <c r="BW224" s="35">
        <v>0</v>
      </c>
      <c r="BX224" s="35">
        <v>0</v>
      </c>
      <c r="BY224" s="35">
        <v>0</v>
      </c>
      <c r="BZ224" s="35">
        <v>0</v>
      </c>
      <c r="CA224" s="35">
        <v>0</v>
      </c>
      <c r="CB224" s="36">
        <v>0</v>
      </c>
    </row>
    <row r="225" spans="1:80" ht="14.1" customHeight="1" x14ac:dyDescent="0.25">
      <c r="A225" s="26">
        <f t="shared" si="27"/>
        <v>212</v>
      </c>
      <c r="B225" s="37" t="s">
        <v>131</v>
      </c>
      <c r="C225" s="38">
        <v>10123</v>
      </c>
      <c r="D225" s="39" t="s">
        <v>30</v>
      </c>
      <c r="E225" s="30">
        <f t="shared" si="28"/>
        <v>0</v>
      </c>
      <c r="F225" s="30" t="e">
        <f>VLOOKUP(E225,Tab!$A$2:$B$255,2,TRUE)</f>
        <v>#N/A</v>
      </c>
      <c r="G225" s="31">
        <f t="shared" si="29"/>
        <v>478</v>
      </c>
      <c r="H225" s="31">
        <f t="shared" si="30"/>
        <v>0</v>
      </c>
      <c r="I225" s="31">
        <f t="shared" si="31"/>
        <v>0</v>
      </c>
      <c r="J225" s="31">
        <f t="shared" si="32"/>
        <v>0</v>
      </c>
      <c r="K225" s="31">
        <f t="shared" si="33"/>
        <v>0</v>
      </c>
      <c r="L225" s="32">
        <f t="shared" si="34"/>
        <v>478</v>
      </c>
      <c r="M225" s="33">
        <f t="shared" si="35"/>
        <v>95.6</v>
      </c>
      <c r="N225" s="34"/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5">
        <v>0</v>
      </c>
      <c r="AD225" s="35">
        <v>0</v>
      </c>
      <c r="AE225" s="35">
        <v>0</v>
      </c>
      <c r="AF225" s="35">
        <v>0</v>
      </c>
      <c r="AG225" s="35">
        <v>0</v>
      </c>
      <c r="AH225" s="35">
        <v>0</v>
      </c>
      <c r="AI225" s="35">
        <v>0</v>
      </c>
      <c r="AJ225" s="35">
        <v>0</v>
      </c>
      <c r="AK225" s="35">
        <v>0</v>
      </c>
      <c r="AL225" s="35">
        <v>0</v>
      </c>
      <c r="AM225" s="35">
        <v>0</v>
      </c>
      <c r="AN225" s="35">
        <v>0</v>
      </c>
      <c r="AO225" s="35">
        <v>0</v>
      </c>
      <c r="AP225" s="35">
        <v>0</v>
      </c>
      <c r="AQ225" s="35">
        <v>0</v>
      </c>
      <c r="AR225" s="35">
        <v>0</v>
      </c>
      <c r="AS225" s="35">
        <v>0</v>
      </c>
      <c r="AT225" s="35">
        <v>0</v>
      </c>
      <c r="AU225" s="35">
        <v>0</v>
      </c>
      <c r="AV225" s="35">
        <v>0</v>
      </c>
      <c r="AW225" s="35">
        <v>0</v>
      </c>
      <c r="AX225" s="35">
        <v>0</v>
      </c>
      <c r="AY225" s="35">
        <v>0</v>
      </c>
      <c r="AZ225" s="35">
        <v>0</v>
      </c>
      <c r="BA225" s="35">
        <v>0</v>
      </c>
      <c r="BB225" s="35">
        <v>0</v>
      </c>
      <c r="BC225" s="35">
        <v>0</v>
      </c>
      <c r="BD225" s="35">
        <v>0</v>
      </c>
      <c r="BE225" s="35">
        <v>0</v>
      </c>
      <c r="BF225" s="35">
        <v>0</v>
      </c>
      <c r="BG225" s="35">
        <v>0</v>
      </c>
      <c r="BH225" s="35">
        <v>0</v>
      </c>
      <c r="BI225" s="147">
        <v>0</v>
      </c>
      <c r="BJ225" s="144">
        <v>0</v>
      </c>
      <c r="BK225" s="35">
        <v>0</v>
      </c>
      <c r="BL225" s="35">
        <v>0</v>
      </c>
      <c r="BM225" s="35">
        <v>0</v>
      </c>
      <c r="BN225" s="35">
        <v>0</v>
      </c>
      <c r="BO225" s="35">
        <v>0</v>
      </c>
      <c r="BP225" s="35">
        <v>478</v>
      </c>
      <c r="BQ225" s="35">
        <v>0</v>
      </c>
      <c r="BR225" s="35">
        <v>0</v>
      </c>
      <c r="BS225" s="35">
        <v>0</v>
      </c>
      <c r="BT225" s="35">
        <v>0</v>
      </c>
      <c r="BU225" s="35">
        <v>0</v>
      </c>
      <c r="BV225" s="35">
        <v>0</v>
      </c>
      <c r="BW225" s="35">
        <v>0</v>
      </c>
      <c r="BX225" s="35">
        <v>0</v>
      </c>
      <c r="BY225" s="35">
        <v>0</v>
      </c>
      <c r="BZ225" s="35">
        <v>0</v>
      </c>
      <c r="CA225" s="35">
        <v>0</v>
      </c>
      <c r="CB225" s="36">
        <v>0</v>
      </c>
    </row>
    <row r="226" spans="1:80" ht="14.1" customHeight="1" x14ac:dyDescent="0.25">
      <c r="A226" s="26">
        <f t="shared" si="27"/>
        <v>213</v>
      </c>
      <c r="B226" s="44" t="s">
        <v>443</v>
      </c>
      <c r="C226" s="38">
        <v>10976</v>
      </c>
      <c r="D226" s="45" t="s">
        <v>140</v>
      </c>
      <c r="E226" s="30">
        <f t="shared" si="28"/>
        <v>0</v>
      </c>
      <c r="F226" s="30" t="e">
        <f>VLOOKUP(E226,Tab!$A$2:$B$255,2,TRUE)</f>
        <v>#N/A</v>
      </c>
      <c r="G226" s="31">
        <f t="shared" si="29"/>
        <v>477</v>
      </c>
      <c r="H226" s="31">
        <f t="shared" si="30"/>
        <v>0</v>
      </c>
      <c r="I226" s="31">
        <f t="shared" si="31"/>
        <v>0</v>
      </c>
      <c r="J226" s="31">
        <f t="shared" si="32"/>
        <v>0</v>
      </c>
      <c r="K226" s="31">
        <f t="shared" si="33"/>
        <v>0</v>
      </c>
      <c r="L226" s="32">
        <f t="shared" si="34"/>
        <v>477</v>
      </c>
      <c r="M226" s="33">
        <f t="shared" si="35"/>
        <v>95.4</v>
      </c>
      <c r="N226" s="34"/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>
        <v>0</v>
      </c>
      <c r="AF226" s="35">
        <v>0</v>
      </c>
      <c r="AG226" s="35">
        <v>0</v>
      </c>
      <c r="AH226" s="35">
        <v>0</v>
      </c>
      <c r="AI226" s="35">
        <v>0</v>
      </c>
      <c r="AJ226" s="35">
        <v>0</v>
      </c>
      <c r="AK226" s="35">
        <v>0</v>
      </c>
      <c r="AL226" s="35">
        <v>0</v>
      </c>
      <c r="AM226" s="35">
        <v>0</v>
      </c>
      <c r="AN226" s="35">
        <v>0</v>
      </c>
      <c r="AO226" s="35">
        <v>0</v>
      </c>
      <c r="AP226" s="35">
        <v>0</v>
      </c>
      <c r="AQ226" s="35">
        <v>0</v>
      </c>
      <c r="AR226" s="35">
        <v>0</v>
      </c>
      <c r="AS226" s="35">
        <v>0</v>
      </c>
      <c r="AT226" s="35">
        <v>0</v>
      </c>
      <c r="AU226" s="35">
        <v>0</v>
      </c>
      <c r="AV226" s="35">
        <v>0</v>
      </c>
      <c r="AW226" s="35">
        <v>0</v>
      </c>
      <c r="AX226" s="35">
        <v>0</v>
      </c>
      <c r="AY226" s="35">
        <v>0</v>
      </c>
      <c r="AZ226" s="35">
        <v>0</v>
      </c>
      <c r="BA226" s="35">
        <v>0</v>
      </c>
      <c r="BB226" s="35">
        <v>0</v>
      </c>
      <c r="BC226" s="35">
        <v>0</v>
      </c>
      <c r="BD226" s="35">
        <v>0</v>
      </c>
      <c r="BE226" s="35">
        <v>0</v>
      </c>
      <c r="BF226" s="35">
        <v>0</v>
      </c>
      <c r="BG226" s="35">
        <v>0</v>
      </c>
      <c r="BH226" s="35">
        <v>0</v>
      </c>
      <c r="BI226" s="147">
        <v>0</v>
      </c>
      <c r="BJ226" s="144">
        <v>0</v>
      </c>
      <c r="BK226" s="35">
        <v>0</v>
      </c>
      <c r="BL226" s="35">
        <v>0</v>
      </c>
      <c r="BM226" s="35">
        <v>0</v>
      </c>
      <c r="BN226" s="35">
        <v>0</v>
      </c>
      <c r="BO226" s="35">
        <v>0</v>
      </c>
      <c r="BP226" s="35">
        <v>0</v>
      </c>
      <c r="BQ226" s="35">
        <v>0</v>
      </c>
      <c r="BR226" s="35">
        <v>0</v>
      </c>
      <c r="BS226" s="35">
        <v>0</v>
      </c>
      <c r="BT226" s="35">
        <v>0</v>
      </c>
      <c r="BU226" s="35">
        <v>0</v>
      </c>
      <c r="BV226" s="35">
        <v>477</v>
      </c>
      <c r="BW226" s="35">
        <v>0</v>
      </c>
      <c r="BX226" s="35">
        <v>0</v>
      </c>
      <c r="BY226" s="35">
        <v>0</v>
      </c>
      <c r="BZ226" s="35">
        <v>0</v>
      </c>
      <c r="CA226" s="35">
        <v>0</v>
      </c>
      <c r="CB226" s="36">
        <v>0</v>
      </c>
    </row>
    <row r="227" spans="1:80" ht="14.1" customHeight="1" x14ac:dyDescent="0.25">
      <c r="A227" s="26">
        <f t="shared" si="27"/>
        <v>214</v>
      </c>
      <c r="B227" s="46" t="s">
        <v>625</v>
      </c>
      <c r="C227" s="38">
        <v>14653</v>
      </c>
      <c r="D227" s="43" t="s">
        <v>50</v>
      </c>
      <c r="E227" s="30">
        <f t="shared" si="28"/>
        <v>476</v>
      </c>
      <c r="F227" s="30" t="e">
        <f>VLOOKUP(E227,Tab!$A$2:$B$255,2,TRUE)</f>
        <v>#N/A</v>
      </c>
      <c r="G227" s="31">
        <f t="shared" si="29"/>
        <v>476</v>
      </c>
      <c r="H227" s="31">
        <f t="shared" si="30"/>
        <v>0</v>
      </c>
      <c r="I227" s="31">
        <f t="shared" si="31"/>
        <v>0</v>
      </c>
      <c r="J227" s="31">
        <f t="shared" si="32"/>
        <v>0</v>
      </c>
      <c r="K227" s="31">
        <f t="shared" si="33"/>
        <v>0</v>
      </c>
      <c r="L227" s="32">
        <f t="shared" si="34"/>
        <v>476</v>
      </c>
      <c r="M227" s="33">
        <f t="shared" si="35"/>
        <v>95.2</v>
      </c>
      <c r="N227" s="34"/>
      <c r="O227" s="35">
        <v>0</v>
      </c>
      <c r="P227" s="35">
        <v>0</v>
      </c>
      <c r="Q227" s="35">
        <v>476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5">
        <v>0</v>
      </c>
      <c r="AD227" s="35">
        <v>0</v>
      </c>
      <c r="AE227" s="35">
        <v>0</v>
      </c>
      <c r="AF227" s="35">
        <v>0</v>
      </c>
      <c r="AG227" s="35">
        <v>0</v>
      </c>
      <c r="AH227" s="35">
        <v>0</v>
      </c>
      <c r="AI227" s="35">
        <v>0</v>
      </c>
      <c r="AJ227" s="35">
        <v>0</v>
      </c>
      <c r="AK227" s="35">
        <v>0</v>
      </c>
      <c r="AL227" s="35">
        <v>0</v>
      </c>
      <c r="AM227" s="35">
        <v>0</v>
      </c>
      <c r="AN227" s="35">
        <v>0</v>
      </c>
      <c r="AO227" s="35">
        <v>0</v>
      </c>
      <c r="AP227" s="35">
        <v>0</v>
      </c>
      <c r="AQ227" s="35">
        <v>0</v>
      </c>
      <c r="AR227" s="35">
        <v>0</v>
      </c>
      <c r="AS227" s="35">
        <v>0</v>
      </c>
      <c r="AT227" s="35">
        <v>0</v>
      </c>
      <c r="AU227" s="35">
        <v>0</v>
      </c>
      <c r="AV227" s="35">
        <v>0</v>
      </c>
      <c r="AW227" s="35">
        <v>0</v>
      </c>
      <c r="AX227" s="35">
        <v>0</v>
      </c>
      <c r="AY227" s="35">
        <v>0</v>
      </c>
      <c r="AZ227" s="35">
        <v>0</v>
      </c>
      <c r="BA227" s="35">
        <v>0</v>
      </c>
      <c r="BB227" s="35">
        <v>0</v>
      </c>
      <c r="BC227" s="35">
        <v>0</v>
      </c>
      <c r="BD227" s="35">
        <v>0</v>
      </c>
      <c r="BE227" s="35">
        <v>0</v>
      </c>
      <c r="BF227" s="35">
        <v>0</v>
      </c>
      <c r="BG227" s="35">
        <v>0</v>
      </c>
      <c r="BH227" s="35">
        <v>0</v>
      </c>
      <c r="BI227" s="147">
        <v>0</v>
      </c>
      <c r="BJ227" s="144">
        <v>0</v>
      </c>
      <c r="BK227" s="35">
        <v>0</v>
      </c>
      <c r="BL227" s="35">
        <v>0</v>
      </c>
      <c r="BM227" s="35">
        <v>0</v>
      </c>
      <c r="BN227" s="35">
        <v>0</v>
      </c>
      <c r="BO227" s="35">
        <v>0</v>
      </c>
      <c r="BP227" s="35">
        <v>0</v>
      </c>
      <c r="BQ227" s="35">
        <v>0</v>
      </c>
      <c r="BR227" s="35">
        <v>0</v>
      </c>
      <c r="BS227" s="35">
        <v>0</v>
      </c>
      <c r="BT227" s="35">
        <v>0</v>
      </c>
      <c r="BU227" s="35">
        <v>0</v>
      </c>
      <c r="BV227" s="35">
        <v>0</v>
      </c>
      <c r="BW227" s="35">
        <v>0</v>
      </c>
      <c r="BX227" s="35">
        <v>0</v>
      </c>
      <c r="BY227" s="35">
        <v>0</v>
      </c>
      <c r="BZ227" s="35">
        <v>0</v>
      </c>
      <c r="CA227" s="35">
        <v>0</v>
      </c>
      <c r="CB227" s="36">
        <v>0</v>
      </c>
    </row>
    <row r="228" spans="1:80" ht="14.1" customHeight="1" x14ac:dyDescent="0.25">
      <c r="A228" s="26">
        <f t="shared" si="27"/>
        <v>215</v>
      </c>
      <c r="B228" s="46" t="s">
        <v>628</v>
      </c>
      <c r="C228" s="38">
        <v>14670</v>
      </c>
      <c r="D228" s="43" t="s">
        <v>70</v>
      </c>
      <c r="E228" s="30">
        <f t="shared" si="28"/>
        <v>474</v>
      </c>
      <c r="F228" s="30" t="e">
        <f>VLOOKUP(E228,Tab!$A$2:$B$255,2,TRUE)</f>
        <v>#N/A</v>
      </c>
      <c r="G228" s="31">
        <f t="shared" si="29"/>
        <v>474</v>
      </c>
      <c r="H228" s="31">
        <f t="shared" si="30"/>
        <v>0</v>
      </c>
      <c r="I228" s="31">
        <f t="shared" si="31"/>
        <v>0</v>
      </c>
      <c r="J228" s="31">
        <f t="shared" si="32"/>
        <v>0</v>
      </c>
      <c r="K228" s="31">
        <f t="shared" si="33"/>
        <v>0</v>
      </c>
      <c r="L228" s="32">
        <f t="shared" si="34"/>
        <v>474</v>
      </c>
      <c r="M228" s="33">
        <f t="shared" si="35"/>
        <v>94.8</v>
      </c>
      <c r="N228" s="34"/>
      <c r="O228" s="35">
        <v>0</v>
      </c>
      <c r="P228" s="35">
        <v>0</v>
      </c>
      <c r="Q228" s="35">
        <v>0</v>
      </c>
      <c r="R228" s="35">
        <v>474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5">
        <v>0</v>
      </c>
      <c r="AD228" s="35">
        <v>0</v>
      </c>
      <c r="AE228" s="35">
        <v>0</v>
      </c>
      <c r="AF228" s="35">
        <v>0</v>
      </c>
      <c r="AG228" s="35">
        <v>0</v>
      </c>
      <c r="AH228" s="35">
        <v>0</v>
      </c>
      <c r="AI228" s="35">
        <v>0</v>
      </c>
      <c r="AJ228" s="35">
        <v>0</v>
      </c>
      <c r="AK228" s="35">
        <v>0</v>
      </c>
      <c r="AL228" s="35">
        <v>0</v>
      </c>
      <c r="AM228" s="35">
        <v>0</v>
      </c>
      <c r="AN228" s="35">
        <v>0</v>
      </c>
      <c r="AO228" s="35">
        <v>0</v>
      </c>
      <c r="AP228" s="35">
        <v>0</v>
      </c>
      <c r="AQ228" s="35">
        <v>0</v>
      </c>
      <c r="AR228" s="35">
        <v>0</v>
      </c>
      <c r="AS228" s="35">
        <v>0</v>
      </c>
      <c r="AT228" s="35">
        <v>0</v>
      </c>
      <c r="AU228" s="35">
        <v>0</v>
      </c>
      <c r="AV228" s="35">
        <v>0</v>
      </c>
      <c r="AW228" s="35">
        <v>0</v>
      </c>
      <c r="AX228" s="35">
        <v>0</v>
      </c>
      <c r="AY228" s="35">
        <v>0</v>
      </c>
      <c r="AZ228" s="35">
        <v>0</v>
      </c>
      <c r="BA228" s="35">
        <v>0</v>
      </c>
      <c r="BB228" s="35">
        <v>0</v>
      </c>
      <c r="BC228" s="35">
        <v>0</v>
      </c>
      <c r="BD228" s="35">
        <v>0</v>
      </c>
      <c r="BE228" s="35">
        <v>0</v>
      </c>
      <c r="BF228" s="35">
        <v>0</v>
      </c>
      <c r="BG228" s="35">
        <v>0</v>
      </c>
      <c r="BH228" s="35">
        <v>0</v>
      </c>
      <c r="BI228" s="147">
        <v>0</v>
      </c>
      <c r="BJ228" s="144">
        <v>0</v>
      </c>
      <c r="BK228" s="35">
        <v>0</v>
      </c>
      <c r="BL228" s="35">
        <v>0</v>
      </c>
      <c r="BM228" s="35">
        <v>0</v>
      </c>
      <c r="BN228" s="35">
        <v>0</v>
      </c>
      <c r="BO228" s="35">
        <v>0</v>
      </c>
      <c r="BP228" s="35">
        <v>0</v>
      </c>
      <c r="BQ228" s="35">
        <v>0</v>
      </c>
      <c r="BR228" s="35">
        <v>0</v>
      </c>
      <c r="BS228" s="35">
        <v>0</v>
      </c>
      <c r="BT228" s="35">
        <v>0</v>
      </c>
      <c r="BU228" s="35">
        <v>0</v>
      </c>
      <c r="BV228" s="35">
        <v>0</v>
      </c>
      <c r="BW228" s="35">
        <v>0</v>
      </c>
      <c r="BX228" s="35">
        <v>0</v>
      </c>
      <c r="BY228" s="35">
        <v>0</v>
      </c>
      <c r="BZ228" s="35">
        <v>0</v>
      </c>
      <c r="CA228" s="35">
        <v>0</v>
      </c>
      <c r="CB228" s="36">
        <v>0</v>
      </c>
    </row>
    <row r="229" spans="1:80" ht="14.1" customHeight="1" x14ac:dyDescent="0.25">
      <c r="A229" s="26">
        <f t="shared" si="27"/>
        <v>216</v>
      </c>
      <c r="B229" s="46" t="s">
        <v>496</v>
      </c>
      <c r="C229" s="38">
        <v>14488</v>
      </c>
      <c r="D229" s="43" t="s">
        <v>30</v>
      </c>
      <c r="E229" s="30">
        <f t="shared" si="28"/>
        <v>0</v>
      </c>
      <c r="F229" s="30" t="e">
        <f>VLOOKUP(E229,Tab!$A$2:$B$255,2,TRUE)</f>
        <v>#N/A</v>
      </c>
      <c r="G229" s="31">
        <f t="shared" si="29"/>
        <v>472</v>
      </c>
      <c r="H229" s="31">
        <f t="shared" si="30"/>
        <v>0</v>
      </c>
      <c r="I229" s="31">
        <f t="shared" si="31"/>
        <v>0</v>
      </c>
      <c r="J229" s="31">
        <f t="shared" si="32"/>
        <v>0</v>
      </c>
      <c r="K229" s="31">
        <f t="shared" si="33"/>
        <v>0</v>
      </c>
      <c r="L229" s="32">
        <f t="shared" si="34"/>
        <v>472</v>
      </c>
      <c r="M229" s="33">
        <f t="shared" si="35"/>
        <v>94.4</v>
      </c>
      <c r="N229" s="34"/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0</v>
      </c>
      <c r="AG229" s="35">
        <v>0</v>
      </c>
      <c r="AH229" s="35">
        <v>0</v>
      </c>
      <c r="AI229" s="35">
        <v>0</v>
      </c>
      <c r="AJ229" s="35">
        <v>0</v>
      </c>
      <c r="AK229" s="35">
        <v>0</v>
      </c>
      <c r="AL229" s="35">
        <v>0</v>
      </c>
      <c r="AM229" s="35">
        <v>0</v>
      </c>
      <c r="AN229" s="35">
        <v>0</v>
      </c>
      <c r="AO229" s="35">
        <v>0</v>
      </c>
      <c r="AP229" s="35">
        <v>0</v>
      </c>
      <c r="AQ229" s="35">
        <v>0</v>
      </c>
      <c r="AR229" s="35">
        <v>0</v>
      </c>
      <c r="AS229" s="35">
        <v>0</v>
      </c>
      <c r="AT229" s="35">
        <v>0</v>
      </c>
      <c r="AU229" s="35">
        <v>0</v>
      </c>
      <c r="AV229" s="35">
        <v>0</v>
      </c>
      <c r="AW229" s="35">
        <v>0</v>
      </c>
      <c r="AX229" s="35">
        <v>0</v>
      </c>
      <c r="AY229" s="35">
        <v>0</v>
      </c>
      <c r="AZ229" s="35">
        <v>0</v>
      </c>
      <c r="BA229" s="35">
        <v>0</v>
      </c>
      <c r="BB229" s="35">
        <v>0</v>
      </c>
      <c r="BC229" s="35">
        <v>0</v>
      </c>
      <c r="BD229" s="35">
        <v>0</v>
      </c>
      <c r="BE229" s="35">
        <v>0</v>
      </c>
      <c r="BF229" s="35">
        <v>472</v>
      </c>
      <c r="BG229" s="35">
        <v>0</v>
      </c>
      <c r="BH229" s="35">
        <v>0</v>
      </c>
      <c r="BI229" s="147">
        <v>0</v>
      </c>
      <c r="BJ229" s="144">
        <v>0</v>
      </c>
      <c r="BK229" s="35">
        <v>0</v>
      </c>
      <c r="BL229" s="35">
        <v>0</v>
      </c>
      <c r="BM229" s="35">
        <v>0</v>
      </c>
      <c r="BN229" s="35">
        <v>0</v>
      </c>
      <c r="BO229" s="35">
        <v>0</v>
      </c>
      <c r="BP229" s="35">
        <v>0</v>
      </c>
      <c r="BQ229" s="35">
        <v>0</v>
      </c>
      <c r="BR229" s="35">
        <v>0</v>
      </c>
      <c r="BS229" s="35">
        <v>0</v>
      </c>
      <c r="BT229" s="35">
        <v>0</v>
      </c>
      <c r="BU229" s="35">
        <v>0</v>
      </c>
      <c r="BV229" s="35">
        <v>0</v>
      </c>
      <c r="BW229" s="35">
        <v>0</v>
      </c>
      <c r="BX229" s="35">
        <v>0</v>
      </c>
      <c r="BY229" s="35">
        <v>0</v>
      </c>
      <c r="BZ229" s="35">
        <v>0</v>
      </c>
      <c r="CA229" s="35">
        <v>0</v>
      </c>
      <c r="CB229" s="36">
        <v>0</v>
      </c>
    </row>
    <row r="230" spans="1:80" ht="14.1" customHeight="1" x14ac:dyDescent="0.25">
      <c r="A230" s="26">
        <f t="shared" si="27"/>
        <v>217</v>
      </c>
      <c r="B230" s="44" t="s">
        <v>434</v>
      </c>
      <c r="C230" s="38">
        <v>2120</v>
      </c>
      <c r="D230" s="45" t="s">
        <v>56</v>
      </c>
      <c r="E230" s="30">
        <f t="shared" si="28"/>
        <v>0</v>
      </c>
      <c r="F230" s="30" t="e">
        <f>VLOOKUP(E230,Tab!$A$2:$B$255,2,TRUE)</f>
        <v>#N/A</v>
      </c>
      <c r="G230" s="31">
        <f t="shared" si="29"/>
        <v>471</v>
      </c>
      <c r="H230" s="31">
        <f t="shared" si="30"/>
        <v>0</v>
      </c>
      <c r="I230" s="31">
        <f t="shared" si="31"/>
        <v>0</v>
      </c>
      <c r="J230" s="31">
        <f t="shared" si="32"/>
        <v>0</v>
      </c>
      <c r="K230" s="31">
        <f t="shared" si="33"/>
        <v>0</v>
      </c>
      <c r="L230" s="32">
        <f t="shared" si="34"/>
        <v>471</v>
      </c>
      <c r="M230" s="33">
        <f t="shared" si="35"/>
        <v>94.2</v>
      </c>
      <c r="N230" s="34"/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>
        <v>0</v>
      </c>
      <c r="AF230" s="35">
        <v>0</v>
      </c>
      <c r="AG230" s="35">
        <v>0</v>
      </c>
      <c r="AH230" s="35">
        <v>0</v>
      </c>
      <c r="AI230" s="35">
        <v>0</v>
      </c>
      <c r="AJ230" s="35">
        <v>0</v>
      </c>
      <c r="AK230" s="35">
        <v>0</v>
      </c>
      <c r="AL230" s="35">
        <v>0</v>
      </c>
      <c r="AM230" s="35">
        <v>0</v>
      </c>
      <c r="AN230" s="35">
        <v>0</v>
      </c>
      <c r="AO230" s="35">
        <v>0</v>
      </c>
      <c r="AP230" s="35">
        <v>0</v>
      </c>
      <c r="AQ230" s="35">
        <v>0</v>
      </c>
      <c r="AR230" s="35">
        <v>0</v>
      </c>
      <c r="AS230" s="35">
        <v>0</v>
      </c>
      <c r="AT230" s="35">
        <v>0</v>
      </c>
      <c r="AU230" s="35">
        <v>0</v>
      </c>
      <c r="AV230" s="35">
        <v>0</v>
      </c>
      <c r="AW230" s="35">
        <v>0</v>
      </c>
      <c r="AX230" s="35">
        <v>0</v>
      </c>
      <c r="AY230" s="35">
        <v>0</v>
      </c>
      <c r="AZ230" s="35">
        <v>0</v>
      </c>
      <c r="BA230" s="35">
        <v>0</v>
      </c>
      <c r="BB230" s="35">
        <v>0</v>
      </c>
      <c r="BC230" s="35">
        <v>0</v>
      </c>
      <c r="BD230" s="35">
        <v>0</v>
      </c>
      <c r="BE230" s="35">
        <v>0</v>
      </c>
      <c r="BF230" s="35">
        <v>0</v>
      </c>
      <c r="BG230" s="35">
        <v>0</v>
      </c>
      <c r="BH230" s="35">
        <v>0</v>
      </c>
      <c r="BI230" s="147">
        <v>0</v>
      </c>
      <c r="BJ230" s="144">
        <v>0</v>
      </c>
      <c r="BK230" s="35">
        <v>0</v>
      </c>
      <c r="BL230" s="35">
        <v>0</v>
      </c>
      <c r="BM230" s="35">
        <v>0</v>
      </c>
      <c r="BN230" s="35">
        <v>0</v>
      </c>
      <c r="BO230" s="35">
        <v>0</v>
      </c>
      <c r="BP230" s="35">
        <v>0</v>
      </c>
      <c r="BQ230" s="35">
        <v>0</v>
      </c>
      <c r="BR230" s="35">
        <v>0</v>
      </c>
      <c r="BS230" s="35">
        <v>0</v>
      </c>
      <c r="BT230" s="35">
        <v>0</v>
      </c>
      <c r="BU230" s="35">
        <v>0</v>
      </c>
      <c r="BV230" s="35">
        <v>0</v>
      </c>
      <c r="BW230" s="35">
        <v>0</v>
      </c>
      <c r="BX230" s="35">
        <v>0</v>
      </c>
      <c r="BY230" s="35">
        <v>0</v>
      </c>
      <c r="BZ230" s="35">
        <v>471</v>
      </c>
      <c r="CA230" s="35">
        <v>0</v>
      </c>
      <c r="CB230" s="36">
        <v>0</v>
      </c>
    </row>
    <row r="231" spans="1:80" ht="14.1" customHeight="1" x14ac:dyDescent="0.25">
      <c r="A231" s="26">
        <f t="shared" si="27"/>
        <v>218</v>
      </c>
      <c r="B231" s="50" t="s">
        <v>296</v>
      </c>
      <c r="C231" s="51">
        <v>14028</v>
      </c>
      <c r="D231" s="39" t="s">
        <v>30</v>
      </c>
      <c r="E231" s="30">
        <f t="shared" si="28"/>
        <v>0</v>
      </c>
      <c r="F231" s="30" t="e">
        <f>VLOOKUP(E231,Tab!$A$2:$B$255,2,TRUE)</f>
        <v>#N/A</v>
      </c>
      <c r="G231" s="31">
        <f t="shared" si="29"/>
        <v>466</v>
      </c>
      <c r="H231" s="31">
        <f t="shared" si="30"/>
        <v>0</v>
      </c>
      <c r="I231" s="31">
        <f t="shared" si="31"/>
        <v>0</v>
      </c>
      <c r="J231" s="31">
        <f t="shared" si="32"/>
        <v>0</v>
      </c>
      <c r="K231" s="31">
        <f t="shared" si="33"/>
        <v>0</v>
      </c>
      <c r="L231" s="32">
        <f t="shared" si="34"/>
        <v>466</v>
      </c>
      <c r="M231" s="33">
        <f t="shared" si="35"/>
        <v>93.2</v>
      </c>
      <c r="N231" s="34"/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35">
        <v>0</v>
      </c>
      <c r="AE231" s="35">
        <v>0</v>
      </c>
      <c r="AF231" s="35">
        <v>0</v>
      </c>
      <c r="AG231" s="35">
        <v>0</v>
      </c>
      <c r="AH231" s="35">
        <v>0</v>
      </c>
      <c r="AI231" s="35">
        <v>0</v>
      </c>
      <c r="AJ231" s="35">
        <v>0</v>
      </c>
      <c r="AK231" s="35">
        <v>0</v>
      </c>
      <c r="AL231" s="35">
        <v>0</v>
      </c>
      <c r="AM231" s="35">
        <v>0</v>
      </c>
      <c r="AN231" s="35">
        <v>0</v>
      </c>
      <c r="AO231" s="35">
        <v>0</v>
      </c>
      <c r="AP231" s="35">
        <v>0</v>
      </c>
      <c r="AQ231" s="35">
        <v>0</v>
      </c>
      <c r="AR231" s="35">
        <v>0</v>
      </c>
      <c r="AS231" s="35">
        <v>0</v>
      </c>
      <c r="AT231" s="35">
        <v>0</v>
      </c>
      <c r="AU231" s="35">
        <v>0</v>
      </c>
      <c r="AV231" s="35">
        <v>0</v>
      </c>
      <c r="AW231" s="35">
        <v>0</v>
      </c>
      <c r="AX231" s="35">
        <v>0</v>
      </c>
      <c r="AY231" s="35">
        <v>0</v>
      </c>
      <c r="AZ231" s="35">
        <v>0</v>
      </c>
      <c r="BA231" s="35">
        <v>0</v>
      </c>
      <c r="BB231" s="35">
        <v>0</v>
      </c>
      <c r="BC231" s="35">
        <v>0</v>
      </c>
      <c r="BD231" s="35">
        <v>0</v>
      </c>
      <c r="BE231" s="35">
        <v>0</v>
      </c>
      <c r="BF231" s="35">
        <v>466</v>
      </c>
      <c r="BG231" s="35">
        <v>0</v>
      </c>
      <c r="BH231" s="35">
        <v>0</v>
      </c>
      <c r="BI231" s="147">
        <v>0</v>
      </c>
      <c r="BJ231" s="144">
        <v>0</v>
      </c>
      <c r="BK231" s="35">
        <v>0</v>
      </c>
      <c r="BL231" s="35">
        <v>0</v>
      </c>
      <c r="BM231" s="35">
        <v>0</v>
      </c>
      <c r="BN231" s="35">
        <v>0</v>
      </c>
      <c r="BO231" s="35">
        <v>0</v>
      </c>
      <c r="BP231" s="35">
        <v>0</v>
      </c>
      <c r="BQ231" s="35">
        <v>0</v>
      </c>
      <c r="BR231" s="35">
        <v>0</v>
      </c>
      <c r="BS231" s="35">
        <v>0</v>
      </c>
      <c r="BT231" s="35">
        <v>0</v>
      </c>
      <c r="BU231" s="35">
        <v>0</v>
      </c>
      <c r="BV231" s="35">
        <v>0</v>
      </c>
      <c r="BW231" s="35">
        <v>0</v>
      </c>
      <c r="BX231" s="35">
        <v>0</v>
      </c>
      <c r="BY231" s="35">
        <v>0</v>
      </c>
      <c r="BZ231" s="35">
        <v>0</v>
      </c>
      <c r="CA231" s="35">
        <v>0</v>
      </c>
      <c r="CB231" s="36">
        <v>0</v>
      </c>
    </row>
    <row r="232" spans="1:80" ht="14.1" customHeight="1" x14ac:dyDescent="0.25">
      <c r="A232" s="26">
        <f t="shared" si="27"/>
        <v>219</v>
      </c>
      <c r="B232" s="44" t="s">
        <v>237</v>
      </c>
      <c r="C232" s="38">
        <v>12266</v>
      </c>
      <c r="D232" s="45" t="s">
        <v>54</v>
      </c>
      <c r="E232" s="30">
        <f t="shared" si="28"/>
        <v>465</v>
      </c>
      <c r="F232" s="30" t="e">
        <f>VLOOKUP(E232,Tab!$A$2:$B$255,2,TRUE)</f>
        <v>#N/A</v>
      </c>
      <c r="G232" s="31">
        <f t="shared" si="29"/>
        <v>465</v>
      </c>
      <c r="H232" s="31">
        <f t="shared" si="30"/>
        <v>0</v>
      </c>
      <c r="I232" s="31">
        <f t="shared" si="31"/>
        <v>0</v>
      </c>
      <c r="J232" s="31">
        <f t="shared" si="32"/>
        <v>0</v>
      </c>
      <c r="K232" s="31">
        <f t="shared" si="33"/>
        <v>0</v>
      </c>
      <c r="L232" s="32">
        <f t="shared" si="34"/>
        <v>465</v>
      </c>
      <c r="M232" s="33">
        <f t="shared" si="35"/>
        <v>93</v>
      </c>
      <c r="N232" s="34"/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465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5">
        <v>0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0</v>
      </c>
      <c r="AN232" s="35">
        <v>0</v>
      </c>
      <c r="AO232" s="35">
        <v>0</v>
      </c>
      <c r="AP232" s="35">
        <v>0</v>
      </c>
      <c r="AQ232" s="35">
        <v>0</v>
      </c>
      <c r="AR232" s="35">
        <v>0</v>
      </c>
      <c r="AS232" s="35">
        <v>0</v>
      </c>
      <c r="AT232" s="35">
        <v>0</v>
      </c>
      <c r="AU232" s="35">
        <v>0</v>
      </c>
      <c r="AV232" s="35">
        <v>0</v>
      </c>
      <c r="AW232" s="35">
        <v>0</v>
      </c>
      <c r="AX232" s="35">
        <v>0</v>
      </c>
      <c r="AY232" s="35">
        <v>0</v>
      </c>
      <c r="AZ232" s="35">
        <v>0</v>
      </c>
      <c r="BA232" s="35">
        <v>0</v>
      </c>
      <c r="BB232" s="35">
        <v>0</v>
      </c>
      <c r="BC232" s="35">
        <v>0</v>
      </c>
      <c r="BD232" s="35">
        <v>0</v>
      </c>
      <c r="BE232" s="35">
        <v>0</v>
      </c>
      <c r="BF232" s="35">
        <v>0</v>
      </c>
      <c r="BG232" s="35">
        <v>0</v>
      </c>
      <c r="BH232" s="35">
        <v>0</v>
      </c>
      <c r="BI232" s="147">
        <v>0</v>
      </c>
      <c r="BJ232" s="144">
        <v>0</v>
      </c>
      <c r="BK232" s="35">
        <v>0</v>
      </c>
      <c r="BL232" s="35">
        <v>0</v>
      </c>
      <c r="BM232" s="35">
        <v>0</v>
      </c>
      <c r="BN232" s="35">
        <v>0</v>
      </c>
      <c r="BO232" s="35">
        <v>0</v>
      </c>
      <c r="BP232" s="35">
        <v>0</v>
      </c>
      <c r="BQ232" s="35">
        <v>0</v>
      </c>
      <c r="BR232" s="35">
        <v>0</v>
      </c>
      <c r="BS232" s="35">
        <v>0</v>
      </c>
      <c r="BT232" s="35">
        <v>0</v>
      </c>
      <c r="BU232" s="35">
        <v>0</v>
      </c>
      <c r="BV232" s="35">
        <v>0</v>
      </c>
      <c r="BW232" s="35">
        <v>0</v>
      </c>
      <c r="BX232" s="35">
        <v>0</v>
      </c>
      <c r="BY232" s="35">
        <v>0</v>
      </c>
      <c r="BZ232" s="35">
        <v>0</v>
      </c>
      <c r="CA232" s="35">
        <v>0</v>
      </c>
      <c r="CB232" s="36">
        <v>0</v>
      </c>
    </row>
    <row r="233" spans="1:80" ht="14.1" customHeight="1" x14ac:dyDescent="0.25">
      <c r="A233" s="26">
        <f t="shared" si="27"/>
        <v>220</v>
      </c>
      <c r="B233" s="48" t="s">
        <v>243</v>
      </c>
      <c r="C233" s="38">
        <v>11954</v>
      </c>
      <c r="D233" s="49" t="s">
        <v>54</v>
      </c>
      <c r="E233" s="30">
        <f t="shared" si="28"/>
        <v>0</v>
      </c>
      <c r="F233" s="30" t="e">
        <f>VLOOKUP(E233,Tab!$A$2:$B$255,2,TRUE)</f>
        <v>#N/A</v>
      </c>
      <c r="G233" s="31">
        <f t="shared" si="29"/>
        <v>455</v>
      </c>
      <c r="H233" s="31">
        <f t="shared" si="30"/>
        <v>0</v>
      </c>
      <c r="I233" s="31">
        <f t="shared" si="31"/>
        <v>0</v>
      </c>
      <c r="J233" s="31">
        <f t="shared" si="32"/>
        <v>0</v>
      </c>
      <c r="K233" s="31">
        <f t="shared" si="33"/>
        <v>0</v>
      </c>
      <c r="L233" s="32">
        <f t="shared" si="34"/>
        <v>455</v>
      </c>
      <c r="M233" s="33">
        <f t="shared" si="35"/>
        <v>91</v>
      </c>
      <c r="N233" s="34"/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5">
        <v>0</v>
      </c>
      <c r="AD233" s="35">
        <v>0</v>
      </c>
      <c r="AE233" s="35">
        <v>0</v>
      </c>
      <c r="AF233" s="35">
        <v>0</v>
      </c>
      <c r="AG233" s="35">
        <v>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0</v>
      </c>
      <c r="AN233" s="35">
        <v>0</v>
      </c>
      <c r="AO233" s="35">
        <v>0</v>
      </c>
      <c r="AP233" s="35">
        <v>0</v>
      </c>
      <c r="AQ233" s="35">
        <v>0</v>
      </c>
      <c r="AR233" s="35">
        <v>0</v>
      </c>
      <c r="AS233" s="35">
        <v>0</v>
      </c>
      <c r="AT233" s="35">
        <v>0</v>
      </c>
      <c r="AU233" s="35">
        <v>0</v>
      </c>
      <c r="AV233" s="35">
        <v>0</v>
      </c>
      <c r="AW233" s="35">
        <v>0</v>
      </c>
      <c r="AX233" s="35">
        <v>0</v>
      </c>
      <c r="AY233" s="35">
        <v>0</v>
      </c>
      <c r="AZ233" s="35">
        <v>0</v>
      </c>
      <c r="BA233" s="35">
        <v>0</v>
      </c>
      <c r="BB233" s="35">
        <v>0</v>
      </c>
      <c r="BC233" s="35">
        <v>0</v>
      </c>
      <c r="BD233" s="35">
        <v>0</v>
      </c>
      <c r="BE233" s="35">
        <v>0</v>
      </c>
      <c r="BF233" s="35">
        <v>0</v>
      </c>
      <c r="BG233" s="35">
        <v>0</v>
      </c>
      <c r="BH233" s="35">
        <v>0</v>
      </c>
      <c r="BI233" s="147">
        <v>0</v>
      </c>
      <c r="BJ233" s="144">
        <v>0</v>
      </c>
      <c r="BK233" s="35">
        <v>0</v>
      </c>
      <c r="BL233" s="35">
        <v>0</v>
      </c>
      <c r="BM233" s="35">
        <v>455</v>
      </c>
      <c r="BN233" s="35">
        <v>0</v>
      </c>
      <c r="BO233" s="35">
        <v>0</v>
      </c>
      <c r="BP233" s="35">
        <v>0</v>
      </c>
      <c r="BQ233" s="35">
        <v>0</v>
      </c>
      <c r="BR233" s="35">
        <v>0</v>
      </c>
      <c r="BS233" s="35">
        <v>0</v>
      </c>
      <c r="BT233" s="35">
        <v>0</v>
      </c>
      <c r="BU233" s="35">
        <v>0</v>
      </c>
      <c r="BV233" s="35">
        <v>0</v>
      </c>
      <c r="BW233" s="35">
        <v>0</v>
      </c>
      <c r="BX233" s="35">
        <v>0</v>
      </c>
      <c r="BY233" s="35">
        <v>0</v>
      </c>
      <c r="BZ233" s="35">
        <v>0</v>
      </c>
      <c r="CA233" s="35">
        <v>0</v>
      </c>
      <c r="CB233" s="36">
        <v>0</v>
      </c>
    </row>
    <row r="234" spans="1:80" ht="14.1" customHeight="1" x14ac:dyDescent="0.25">
      <c r="A234" s="26">
        <f t="shared" si="27"/>
        <v>221</v>
      </c>
      <c r="B234" s="46" t="s">
        <v>596</v>
      </c>
      <c r="C234" s="38">
        <v>7503</v>
      </c>
      <c r="D234" s="43" t="s">
        <v>259</v>
      </c>
      <c r="E234" s="30">
        <f t="shared" si="28"/>
        <v>454</v>
      </c>
      <c r="F234" s="30" t="e">
        <f>VLOOKUP(E234,Tab!$A$2:$B$255,2,TRUE)</f>
        <v>#N/A</v>
      </c>
      <c r="G234" s="31">
        <f t="shared" si="29"/>
        <v>454</v>
      </c>
      <c r="H234" s="31">
        <f t="shared" si="30"/>
        <v>0</v>
      </c>
      <c r="I234" s="31">
        <f t="shared" si="31"/>
        <v>0</v>
      </c>
      <c r="J234" s="31">
        <f t="shared" si="32"/>
        <v>0</v>
      </c>
      <c r="K234" s="31">
        <f t="shared" si="33"/>
        <v>0</v>
      </c>
      <c r="L234" s="32">
        <f t="shared" si="34"/>
        <v>454</v>
      </c>
      <c r="M234" s="33">
        <f t="shared" si="35"/>
        <v>90.8</v>
      </c>
      <c r="N234" s="34"/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454</v>
      </c>
      <c r="AB234" s="35">
        <v>0</v>
      </c>
      <c r="AC234" s="35">
        <v>0</v>
      </c>
      <c r="AD234" s="35">
        <v>0</v>
      </c>
      <c r="AE234" s="35">
        <v>0</v>
      </c>
      <c r="AF234" s="35">
        <v>0</v>
      </c>
      <c r="AG234" s="35">
        <v>0</v>
      </c>
      <c r="AH234" s="35">
        <v>0</v>
      </c>
      <c r="AI234" s="35">
        <v>0</v>
      </c>
      <c r="AJ234" s="35">
        <v>0</v>
      </c>
      <c r="AK234" s="35">
        <v>0</v>
      </c>
      <c r="AL234" s="35">
        <v>0</v>
      </c>
      <c r="AM234" s="35">
        <v>0</v>
      </c>
      <c r="AN234" s="35">
        <v>0</v>
      </c>
      <c r="AO234" s="35">
        <v>0</v>
      </c>
      <c r="AP234" s="35">
        <v>0</v>
      </c>
      <c r="AQ234" s="35">
        <v>0</v>
      </c>
      <c r="AR234" s="35">
        <v>0</v>
      </c>
      <c r="AS234" s="35">
        <v>0</v>
      </c>
      <c r="AT234" s="35">
        <v>0</v>
      </c>
      <c r="AU234" s="35">
        <v>0</v>
      </c>
      <c r="AV234" s="35">
        <v>0</v>
      </c>
      <c r="AW234" s="35">
        <v>0</v>
      </c>
      <c r="AX234" s="35">
        <v>0</v>
      </c>
      <c r="AY234" s="35">
        <v>0</v>
      </c>
      <c r="AZ234" s="35">
        <v>0</v>
      </c>
      <c r="BA234" s="35">
        <v>0</v>
      </c>
      <c r="BB234" s="35">
        <v>0</v>
      </c>
      <c r="BC234" s="35">
        <v>0</v>
      </c>
      <c r="BD234" s="35">
        <v>0</v>
      </c>
      <c r="BE234" s="35">
        <v>0</v>
      </c>
      <c r="BF234" s="35">
        <v>0</v>
      </c>
      <c r="BG234" s="35">
        <v>0</v>
      </c>
      <c r="BH234" s="35">
        <v>0</v>
      </c>
      <c r="BI234" s="147">
        <v>0</v>
      </c>
      <c r="BJ234" s="144">
        <v>0</v>
      </c>
      <c r="BK234" s="35">
        <v>0</v>
      </c>
      <c r="BL234" s="35">
        <v>0</v>
      </c>
      <c r="BM234" s="35">
        <v>0</v>
      </c>
      <c r="BN234" s="35">
        <v>0</v>
      </c>
      <c r="BO234" s="35">
        <v>0</v>
      </c>
      <c r="BP234" s="35">
        <v>0</v>
      </c>
      <c r="BQ234" s="35">
        <v>0</v>
      </c>
      <c r="BR234" s="35">
        <v>0</v>
      </c>
      <c r="BS234" s="35">
        <v>0</v>
      </c>
      <c r="BT234" s="35">
        <v>0</v>
      </c>
      <c r="BU234" s="35">
        <v>0</v>
      </c>
      <c r="BV234" s="35">
        <v>0</v>
      </c>
      <c r="BW234" s="35">
        <v>0</v>
      </c>
      <c r="BX234" s="35">
        <v>0</v>
      </c>
      <c r="BY234" s="35">
        <v>0</v>
      </c>
      <c r="BZ234" s="35">
        <v>0</v>
      </c>
      <c r="CA234" s="35">
        <v>0</v>
      </c>
      <c r="CB234" s="36">
        <v>0</v>
      </c>
    </row>
    <row r="235" spans="1:80" ht="14.1" customHeight="1" x14ac:dyDescent="0.25">
      <c r="A235" s="26">
        <f t="shared" si="27"/>
        <v>222</v>
      </c>
      <c r="B235" s="48" t="s">
        <v>498</v>
      </c>
      <c r="C235" s="38">
        <v>11969</v>
      </c>
      <c r="D235" s="49" t="s">
        <v>54</v>
      </c>
      <c r="E235" s="30">
        <f t="shared" si="28"/>
        <v>0</v>
      </c>
      <c r="F235" s="30" t="e">
        <f>VLOOKUP(E235,Tab!$A$2:$B$255,2,TRUE)</f>
        <v>#N/A</v>
      </c>
      <c r="G235" s="31">
        <f t="shared" si="29"/>
        <v>450</v>
      </c>
      <c r="H235" s="31">
        <f t="shared" si="30"/>
        <v>0</v>
      </c>
      <c r="I235" s="31">
        <f t="shared" si="31"/>
        <v>0</v>
      </c>
      <c r="J235" s="31">
        <f t="shared" si="32"/>
        <v>0</v>
      </c>
      <c r="K235" s="31">
        <f t="shared" si="33"/>
        <v>0</v>
      </c>
      <c r="L235" s="32">
        <f t="shared" si="34"/>
        <v>450</v>
      </c>
      <c r="M235" s="33">
        <f t="shared" si="35"/>
        <v>90</v>
      </c>
      <c r="N235" s="34"/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5">
        <v>0</v>
      </c>
      <c r="AD235" s="35">
        <v>0</v>
      </c>
      <c r="AE235" s="35">
        <v>0</v>
      </c>
      <c r="AF235" s="35">
        <v>0</v>
      </c>
      <c r="AG235" s="35">
        <v>0</v>
      </c>
      <c r="AH235" s="35">
        <v>0</v>
      </c>
      <c r="AI235" s="35">
        <v>0</v>
      </c>
      <c r="AJ235" s="35">
        <v>0</v>
      </c>
      <c r="AK235" s="35">
        <v>0</v>
      </c>
      <c r="AL235" s="35">
        <v>0</v>
      </c>
      <c r="AM235" s="35">
        <v>0</v>
      </c>
      <c r="AN235" s="35">
        <v>0</v>
      </c>
      <c r="AO235" s="35">
        <v>0</v>
      </c>
      <c r="AP235" s="35">
        <v>0</v>
      </c>
      <c r="AQ235" s="35">
        <v>0</v>
      </c>
      <c r="AR235" s="35">
        <v>0</v>
      </c>
      <c r="AS235" s="35">
        <v>0</v>
      </c>
      <c r="AT235" s="35">
        <v>0</v>
      </c>
      <c r="AU235" s="35">
        <v>0</v>
      </c>
      <c r="AV235" s="35">
        <v>0</v>
      </c>
      <c r="AW235" s="35">
        <v>0</v>
      </c>
      <c r="AX235" s="35">
        <v>0</v>
      </c>
      <c r="AY235" s="35">
        <v>0</v>
      </c>
      <c r="AZ235" s="35">
        <v>0</v>
      </c>
      <c r="BA235" s="35">
        <v>0</v>
      </c>
      <c r="BB235" s="35">
        <v>0</v>
      </c>
      <c r="BC235" s="35">
        <v>0</v>
      </c>
      <c r="BD235" s="35">
        <v>0</v>
      </c>
      <c r="BE235" s="35">
        <v>0</v>
      </c>
      <c r="BF235" s="35">
        <v>0</v>
      </c>
      <c r="BG235" s="35">
        <v>450</v>
      </c>
      <c r="BH235" s="35">
        <v>0</v>
      </c>
      <c r="BI235" s="147">
        <v>0</v>
      </c>
      <c r="BJ235" s="144">
        <v>0</v>
      </c>
      <c r="BK235" s="35">
        <v>0</v>
      </c>
      <c r="BL235" s="35">
        <v>0</v>
      </c>
      <c r="BM235" s="35">
        <v>0</v>
      </c>
      <c r="BN235" s="35">
        <v>0</v>
      </c>
      <c r="BO235" s="35">
        <v>0</v>
      </c>
      <c r="BP235" s="35">
        <v>0</v>
      </c>
      <c r="BQ235" s="35">
        <v>0</v>
      </c>
      <c r="BR235" s="35">
        <v>0</v>
      </c>
      <c r="BS235" s="35">
        <v>0</v>
      </c>
      <c r="BT235" s="35">
        <v>0</v>
      </c>
      <c r="BU235" s="35">
        <v>0</v>
      </c>
      <c r="BV235" s="35">
        <v>0</v>
      </c>
      <c r="BW235" s="35">
        <v>0</v>
      </c>
      <c r="BX235" s="35">
        <v>0</v>
      </c>
      <c r="BY235" s="35">
        <v>0</v>
      </c>
      <c r="BZ235" s="35">
        <v>0</v>
      </c>
      <c r="CA235" s="35">
        <v>0</v>
      </c>
      <c r="CB235" s="36">
        <v>0</v>
      </c>
    </row>
    <row r="236" spans="1:80" ht="14.1" customHeight="1" x14ac:dyDescent="0.25">
      <c r="A236" s="26">
        <f t="shared" si="27"/>
        <v>223</v>
      </c>
      <c r="B236" s="46" t="s">
        <v>541</v>
      </c>
      <c r="C236" s="38">
        <v>14053</v>
      </c>
      <c r="D236" s="43" t="s">
        <v>140</v>
      </c>
      <c r="E236" s="30">
        <f t="shared" si="28"/>
        <v>449</v>
      </c>
      <c r="F236" s="30" t="e">
        <f>VLOOKUP(E236,Tab!$A$2:$B$255,2,TRUE)</f>
        <v>#N/A</v>
      </c>
      <c r="G236" s="31">
        <f t="shared" si="29"/>
        <v>449</v>
      </c>
      <c r="H236" s="31">
        <f t="shared" si="30"/>
        <v>0</v>
      </c>
      <c r="I236" s="31">
        <f t="shared" si="31"/>
        <v>0</v>
      </c>
      <c r="J236" s="31">
        <f t="shared" si="32"/>
        <v>0</v>
      </c>
      <c r="K236" s="31">
        <f t="shared" si="33"/>
        <v>0</v>
      </c>
      <c r="L236" s="32">
        <f t="shared" si="34"/>
        <v>449</v>
      </c>
      <c r="M236" s="33">
        <f t="shared" si="35"/>
        <v>89.8</v>
      </c>
      <c r="N236" s="34"/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449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E236" s="35">
        <v>0</v>
      </c>
      <c r="AF236" s="35">
        <v>0</v>
      </c>
      <c r="AG236" s="35">
        <v>0</v>
      </c>
      <c r="AH236" s="35">
        <v>0</v>
      </c>
      <c r="AI236" s="35">
        <v>0</v>
      </c>
      <c r="AJ236" s="35">
        <v>0</v>
      </c>
      <c r="AK236" s="35">
        <v>0</v>
      </c>
      <c r="AL236" s="35">
        <v>0</v>
      </c>
      <c r="AM236" s="35">
        <v>0</v>
      </c>
      <c r="AN236" s="35">
        <v>0</v>
      </c>
      <c r="AO236" s="35">
        <v>0</v>
      </c>
      <c r="AP236" s="35">
        <v>0</v>
      </c>
      <c r="AQ236" s="35">
        <v>0</v>
      </c>
      <c r="AR236" s="35">
        <v>0</v>
      </c>
      <c r="AS236" s="35">
        <v>0</v>
      </c>
      <c r="AT236" s="35">
        <v>0</v>
      </c>
      <c r="AU236" s="35">
        <v>0</v>
      </c>
      <c r="AV236" s="35">
        <v>0</v>
      </c>
      <c r="AW236" s="35">
        <v>0</v>
      </c>
      <c r="AX236" s="35">
        <v>0</v>
      </c>
      <c r="AY236" s="35">
        <v>0</v>
      </c>
      <c r="AZ236" s="35">
        <v>0</v>
      </c>
      <c r="BA236" s="35">
        <v>0</v>
      </c>
      <c r="BB236" s="35">
        <v>0</v>
      </c>
      <c r="BC236" s="35">
        <v>0</v>
      </c>
      <c r="BD236" s="35">
        <v>0</v>
      </c>
      <c r="BE236" s="35">
        <v>0</v>
      </c>
      <c r="BF236" s="35">
        <v>0</v>
      </c>
      <c r="BG236" s="35">
        <v>0</v>
      </c>
      <c r="BH236" s="35">
        <v>0</v>
      </c>
      <c r="BI236" s="147">
        <v>0</v>
      </c>
      <c r="BJ236" s="144">
        <v>0</v>
      </c>
      <c r="BK236" s="35">
        <v>0</v>
      </c>
      <c r="BL236" s="35">
        <v>0</v>
      </c>
      <c r="BM236" s="35">
        <v>0</v>
      </c>
      <c r="BN236" s="35">
        <v>0</v>
      </c>
      <c r="BO236" s="35">
        <v>0</v>
      </c>
      <c r="BP236" s="35">
        <v>0</v>
      </c>
      <c r="BQ236" s="35">
        <v>0</v>
      </c>
      <c r="BR236" s="35">
        <v>0</v>
      </c>
      <c r="BS236" s="35">
        <v>0</v>
      </c>
      <c r="BT236" s="35">
        <v>0</v>
      </c>
      <c r="BU236" s="35">
        <v>0</v>
      </c>
      <c r="BV236" s="35">
        <v>0</v>
      </c>
      <c r="BW236" s="35">
        <v>0</v>
      </c>
      <c r="BX236" s="35">
        <v>0</v>
      </c>
      <c r="BY236" s="35">
        <v>0</v>
      </c>
      <c r="BZ236" s="35">
        <v>0</v>
      </c>
      <c r="CA236" s="35">
        <v>0</v>
      </c>
      <c r="CB236" s="36">
        <v>0</v>
      </c>
    </row>
    <row r="237" spans="1:80" ht="14.1" customHeight="1" x14ac:dyDescent="0.25">
      <c r="A237" s="26">
        <f t="shared" si="27"/>
        <v>224</v>
      </c>
      <c r="B237" s="46" t="s">
        <v>343</v>
      </c>
      <c r="C237" s="38">
        <v>525</v>
      </c>
      <c r="D237" s="43" t="s">
        <v>54</v>
      </c>
      <c r="E237" s="30">
        <f t="shared" si="28"/>
        <v>449</v>
      </c>
      <c r="F237" s="30" t="e">
        <f>VLOOKUP(E237,Tab!$A$2:$B$255,2,TRUE)</f>
        <v>#N/A</v>
      </c>
      <c r="G237" s="31">
        <f t="shared" si="29"/>
        <v>449</v>
      </c>
      <c r="H237" s="31">
        <f t="shared" si="30"/>
        <v>0</v>
      </c>
      <c r="I237" s="31">
        <f t="shared" si="31"/>
        <v>0</v>
      </c>
      <c r="J237" s="31">
        <f t="shared" si="32"/>
        <v>0</v>
      </c>
      <c r="K237" s="31">
        <f t="shared" si="33"/>
        <v>0</v>
      </c>
      <c r="L237" s="32">
        <f t="shared" si="34"/>
        <v>449</v>
      </c>
      <c r="M237" s="33">
        <f t="shared" si="35"/>
        <v>89.8</v>
      </c>
      <c r="N237" s="34"/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449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5">
        <v>0</v>
      </c>
      <c r="AD237" s="35">
        <v>0</v>
      </c>
      <c r="AE237" s="35">
        <v>0</v>
      </c>
      <c r="AF237" s="35">
        <v>0</v>
      </c>
      <c r="AG237" s="35">
        <v>0</v>
      </c>
      <c r="AH237" s="35">
        <v>0</v>
      </c>
      <c r="AI237" s="35">
        <v>0</v>
      </c>
      <c r="AJ237" s="35">
        <v>0</v>
      </c>
      <c r="AK237" s="35">
        <v>0</v>
      </c>
      <c r="AL237" s="35">
        <v>0</v>
      </c>
      <c r="AM237" s="35">
        <v>0</v>
      </c>
      <c r="AN237" s="35">
        <v>0</v>
      </c>
      <c r="AO237" s="35">
        <v>0</v>
      </c>
      <c r="AP237" s="35">
        <v>0</v>
      </c>
      <c r="AQ237" s="35">
        <v>0</v>
      </c>
      <c r="AR237" s="35">
        <v>0</v>
      </c>
      <c r="AS237" s="35">
        <v>0</v>
      </c>
      <c r="AT237" s="35">
        <v>0</v>
      </c>
      <c r="AU237" s="35">
        <v>0</v>
      </c>
      <c r="AV237" s="35">
        <v>0</v>
      </c>
      <c r="AW237" s="35">
        <v>0</v>
      </c>
      <c r="AX237" s="35">
        <v>0</v>
      </c>
      <c r="AY237" s="35">
        <v>0</v>
      </c>
      <c r="AZ237" s="35">
        <v>0</v>
      </c>
      <c r="BA237" s="35">
        <v>0</v>
      </c>
      <c r="BB237" s="35">
        <v>0</v>
      </c>
      <c r="BC237" s="35">
        <v>0</v>
      </c>
      <c r="BD237" s="35">
        <v>0</v>
      </c>
      <c r="BE237" s="35">
        <v>0</v>
      </c>
      <c r="BF237" s="35">
        <v>0</v>
      </c>
      <c r="BG237" s="35">
        <v>0</v>
      </c>
      <c r="BH237" s="35">
        <v>0</v>
      </c>
      <c r="BI237" s="147">
        <v>0</v>
      </c>
      <c r="BJ237" s="144">
        <v>0</v>
      </c>
      <c r="BK237" s="35">
        <v>0</v>
      </c>
      <c r="BL237" s="35">
        <v>0</v>
      </c>
      <c r="BM237" s="35">
        <v>0</v>
      </c>
      <c r="BN237" s="35">
        <v>0</v>
      </c>
      <c r="BO237" s="35">
        <v>0</v>
      </c>
      <c r="BP237" s="35">
        <v>0</v>
      </c>
      <c r="BQ237" s="35">
        <v>0</v>
      </c>
      <c r="BR237" s="35">
        <v>0</v>
      </c>
      <c r="BS237" s="35">
        <v>0</v>
      </c>
      <c r="BT237" s="35">
        <v>0</v>
      </c>
      <c r="BU237" s="35">
        <v>0</v>
      </c>
      <c r="BV237" s="35">
        <v>0</v>
      </c>
      <c r="BW237" s="35">
        <v>0</v>
      </c>
      <c r="BX237" s="35">
        <v>0</v>
      </c>
      <c r="BY237" s="35">
        <v>0</v>
      </c>
      <c r="BZ237" s="35">
        <v>0</v>
      </c>
      <c r="CA237" s="35">
        <v>0</v>
      </c>
      <c r="CB237" s="36">
        <v>0</v>
      </c>
    </row>
    <row r="238" spans="1:80" ht="14.1" customHeight="1" x14ac:dyDescent="0.25">
      <c r="A238" s="26">
        <f t="shared" si="27"/>
        <v>225</v>
      </c>
      <c r="B238" s="48" t="s">
        <v>514</v>
      </c>
      <c r="C238" s="38">
        <v>13927</v>
      </c>
      <c r="D238" s="49" t="s">
        <v>185</v>
      </c>
      <c r="E238" s="30">
        <f t="shared" si="28"/>
        <v>0</v>
      </c>
      <c r="F238" s="30" t="e">
        <f>VLOOKUP(E238,Tab!$A$2:$B$255,2,TRUE)</f>
        <v>#N/A</v>
      </c>
      <c r="G238" s="31">
        <f t="shared" si="29"/>
        <v>440</v>
      </c>
      <c r="H238" s="31">
        <f t="shared" si="30"/>
        <v>0</v>
      </c>
      <c r="I238" s="31">
        <f t="shared" si="31"/>
        <v>0</v>
      </c>
      <c r="J238" s="31">
        <f t="shared" si="32"/>
        <v>0</v>
      </c>
      <c r="K238" s="31">
        <f t="shared" si="33"/>
        <v>0</v>
      </c>
      <c r="L238" s="32">
        <f t="shared" si="34"/>
        <v>440</v>
      </c>
      <c r="M238" s="33">
        <f t="shared" si="35"/>
        <v>88</v>
      </c>
      <c r="N238" s="34"/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5">
        <v>0</v>
      </c>
      <c r="AD238" s="35">
        <v>0</v>
      </c>
      <c r="AE238" s="35">
        <v>0</v>
      </c>
      <c r="AF238" s="35">
        <v>0</v>
      </c>
      <c r="AG238" s="35">
        <v>0</v>
      </c>
      <c r="AH238" s="35">
        <v>0</v>
      </c>
      <c r="AI238" s="35">
        <v>0</v>
      </c>
      <c r="AJ238" s="35">
        <v>0</v>
      </c>
      <c r="AK238" s="35">
        <v>0</v>
      </c>
      <c r="AL238" s="35">
        <v>0</v>
      </c>
      <c r="AM238" s="35">
        <v>0</v>
      </c>
      <c r="AN238" s="35">
        <v>0</v>
      </c>
      <c r="AO238" s="35">
        <v>0</v>
      </c>
      <c r="AP238" s="35">
        <v>0</v>
      </c>
      <c r="AQ238" s="35">
        <v>0</v>
      </c>
      <c r="AR238" s="35">
        <v>0</v>
      </c>
      <c r="AS238" s="35">
        <v>0</v>
      </c>
      <c r="AT238" s="35">
        <v>0</v>
      </c>
      <c r="AU238" s="35">
        <v>440</v>
      </c>
      <c r="AV238" s="35">
        <v>0</v>
      </c>
      <c r="AW238" s="35">
        <v>0</v>
      </c>
      <c r="AX238" s="35">
        <v>0</v>
      </c>
      <c r="AY238" s="35">
        <v>0</v>
      </c>
      <c r="AZ238" s="35">
        <v>0</v>
      </c>
      <c r="BA238" s="35">
        <v>0</v>
      </c>
      <c r="BB238" s="35">
        <v>0</v>
      </c>
      <c r="BC238" s="35">
        <v>0</v>
      </c>
      <c r="BD238" s="35">
        <v>0</v>
      </c>
      <c r="BE238" s="35">
        <v>0</v>
      </c>
      <c r="BF238" s="35">
        <v>0</v>
      </c>
      <c r="BG238" s="35">
        <v>0</v>
      </c>
      <c r="BH238" s="35">
        <v>0</v>
      </c>
      <c r="BI238" s="147">
        <v>0</v>
      </c>
      <c r="BJ238" s="144">
        <v>0</v>
      </c>
      <c r="BK238" s="35">
        <v>0</v>
      </c>
      <c r="BL238" s="35">
        <v>0</v>
      </c>
      <c r="BM238" s="35">
        <v>0</v>
      </c>
      <c r="BN238" s="35">
        <v>0</v>
      </c>
      <c r="BO238" s="35">
        <v>0</v>
      </c>
      <c r="BP238" s="35">
        <v>0</v>
      </c>
      <c r="BQ238" s="35">
        <v>0</v>
      </c>
      <c r="BR238" s="35">
        <v>0</v>
      </c>
      <c r="BS238" s="35">
        <v>0</v>
      </c>
      <c r="BT238" s="35">
        <v>0</v>
      </c>
      <c r="BU238" s="35">
        <v>0</v>
      </c>
      <c r="BV238" s="35">
        <v>0</v>
      </c>
      <c r="BW238" s="35">
        <v>0</v>
      </c>
      <c r="BX238" s="35">
        <v>0</v>
      </c>
      <c r="BY238" s="35">
        <v>0</v>
      </c>
      <c r="BZ238" s="35">
        <v>0</v>
      </c>
      <c r="CA238" s="35">
        <v>0</v>
      </c>
      <c r="CB238" s="36">
        <v>0</v>
      </c>
    </row>
    <row r="239" spans="1:80" ht="14.1" customHeight="1" x14ac:dyDescent="0.25">
      <c r="A239" s="26">
        <f t="shared" si="27"/>
        <v>226</v>
      </c>
      <c r="B239" s="46" t="s">
        <v>264</v>
      </c>
      <c r="C239" s="38">
        <v>9718</v>
      </c>
      <c r="D239" s="43" t="s">
        <v>178</v>
      </c>
      <c r="E239" s="30">
        <f t="shared" si="28"/>
        <v>0</v>
      </c>
      <c r="F239" s="30" t="e">
        <f>VLOOKUP(E239,Tab!$A$2:$B$255,2,TRUE)</f>
        <v>#N/A</v>
      </c>
      <c r="G239" s="31">
        <f t="shared" si="29"/>
        <v>440</v>
      </c>
      <c r="H239" s="31">
        <f t="shared" si="30"/>
        <v>0</v>
      </c>
      <c r="I239" s="31">
        <f t="shared" si="31"/>
        <v>0</v>
      </c>
      <c r="J239" s="31">
        <f t="shared" si="32"/>
        <v>0</v>
      </c>
      <c r="K239" s="31">
        <f t="shared" si="33"/>
        <v>0</v>
      </c>
      <c r="L239" s="32">
        <f t="shared" si="34"/>
        <v>440</v>
      </c>
      <c r="M239" s="33">
        <f t="shared" si="35"/>
        <v>88</v>
      </c>
      <c r="N239" s="34"/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5">
        <v>0</v>
      </c>
      <c r="AD239" s="35">
        <v>0</v>
      </c>
      <c r="AE239" s="35">
        <v>0</v>
      </c>
      <c r="AF239" s="35">
        <v>0</v>
      </c>
      <c r="AG239" s="35">
        <v>0</v>
      </c>
      <c r="AH239" s="35">
        <v>0</v>
      </c>
      <c r="AI239" s="35">
        <v>0</v>
      </c>
      <c r="AJ239" s="35">
        <v>0</v>
      </c>
      <c r="AK239" s="35">
        <v>0</v>
      </c>
      <c r="AL239" s="35">
        <v>0</v>
      </c>
      <c r="AM239" s="35">
        <v>0</v>
      </c>
      <c r="AN239" s="35">
        <v>0</v>
      </c>
      <c r="AO239" s="35">
        <v>0</v>
      </c>
      <c r="AP239" s="35">
        <v>0</v>
      </c>
      <c r="AQ239" s="35">
        <v>0</v>
      </c>
      <c r="AR239" s="35">
        <v>0</v>
      </c>
      <c r="AS239" s="35">
        <v>0</v>
      </c>
      <c r="AT239" s="35">
        <v>0</v>
      </c>
      <c r="AU239" s="35">
        <v>0</v>
      </c>
      <c r="AV239" s="35">
        <v>0</v>
      </c>
      <c r="AW239" s="35">
        <v>0</v>
      </c>
      <c r="AX239" s="35">
        <v>0</v>
      </c>
      <c r="AY239" s="35">
        <v>0</v>
      </c>
      <c r="AZ239" s="35">
        <v>0</v>
      </c>
      <c r="BA239" s="35">
        <v>0</v>
      </c>
      <c r="BB239" s="35">
        <v>0</v>
      </c>
      <c r="BC239" s="35">
        <v>0</v>
      </c>
      <c r="BD239" s="35">
        <v>0</v>
      </c>
      <c r="BE239" s="35">
        <v>0</v>
      </c>
      <c r="BF239" s="35">
        <v>0</v>
      </c>
      <c r="BG239" s="35">
        <v>0</v>
      </c>
      <c r="BH239" s="35">
        <v>0</v>
      </c>
      <c r="BI239" s="147">
        <v>0</v>
      </c>
      <c r="BJ239" s="144">
        <v>0</v>
      </c>
      <c r="BK239" s="35">
        <v>0</v>
      </c>
      <c r="BL239" s="35">
        <v>0</v>
      </c>
      <c r="BM239" s="35">
        <v>0</v>
      </c>
      <c r="BN239" s="35">
        <v>0</v>
      </c>
      <c r="BO239" s="35">
        <v>0</v>
      </c>
      <c r="BP239" s="35">
        <v>0</v>
      </c>
      <c r="BQ239" s="35">
        <v>0</v>
      </c>
      <c r="BR239" s="35">
        <v>0</v>
      </c>
      <c r="BS239" s="35">
        <v>0</v>
      </c>
      <c r="BT239" s="35">
        <v>0</v>
      </c>
      <c r="BU239" s="35">
        <v>0</v>
      </c>
      <c r="BV239" s="35">
        <v>440</v>
      </c>
      <c r="BW239" s="35">
        <v>0</v>
      </c>
      <c r="BX239" s="35">
        <v>0</v>
      </c>
      <c r="BY239" s="35">
        <v>0</v>
      </c>
      <c r="BZ239" s="35">
        <v>0</v>
      </c>
      <c r="CA239" s="35">
        <v>0</v>
      </c>
      <c r="CB239" s="36">
        <v>0</v>
      </c>
    </row>
    <row r="240" spans="1:80" ht="14.1" customHeight="1" x14ac:dyDescent="0.25">
      <c r="A240" s="26">
        <f t="shared" si="27"/>
        <v>227</v>
      </c>
      <c r="B240" s="44" t="s">
        <v>445</v>
      </c>
      <c r="C240" s="38">
        <v>14316</v>
      </c>
      <c r="D240" s="45" t="s">
        <v>67</v>
      </c>
      <c r="E240" s="30">
        <f t="shared" si="28"/>
        <v>439</v>
      </c>
      <c r="F240" s="30" t="e">
        <f>VLOOKUP(E240,Tab!$A$2:$B$255,2,TRUE)</f>
        <v>#N/A</v>
      </c>
      <c r="G240" s="31">
        <f t="shared" si="29"/>
        <v>439</v>
      </c>
      <c r="H240" s="31">
        <f t="shared" si="30"/>
        <v>0</v>
      </c>
      <c r="I240" s="31">
        <f t="shared" si="31"/>
        <v>0</v>
      </c>
      <c r="J240" s="31">
        <f t="shared" si="32"/>
        <v>0</v>
      </c>
      <c r="K240" s="31">
        <f t="shared" si="33"/>
        <v>0</v>
      </c>
      <c r="L240" s="32">
        <f t="shared" si="34"/>
        <v>439</v>
      </c>
      <c r="M240" s="33">
        <f t="shared" si="35"/>
        <v>87.8</v>
      </c>
      <c r="N240" s="34"/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E240" s="35">
        <v>439</v>
      </c>
      <c r="AF240" s="35">
        <v>0</v>
      </c>
      <c r="AG240" s="35">
        <v>0</v>
      </c>
      <c r="AH240" s="35">
        <v>0</v>
      </c>
      <c r="AI240" s="35">
        <v>0</v>
      </c>
      <c r="AJ240" s="35">
        <v>0</v>
      </c>
      <c r="AK240" s="35">
        <v>0</v>
      </c>
      <c r="AL240" s="35">
        <v>0</v>
      </c>
      <c r="AM240" s="35">
        <v>0</v>
      </c>
      <c r="AN240" s="35">
        <v>0</v>
      </c>
      <c r="AO240" s="35">
        <v>0</v>
      </c>
      <c r="AP240" s="35">
        <v>0</v>
      </c>
      <c r="AQ240" s="35">
        <v>0</v>
      </c>
      <c r="AR240" s="35">
        <v>0</v>
      </c>
      <c r="AS240" s="35">
        <v>0</v>
      </c>
      <c r="AT240" s="35">
        <v>0</v>
      </c>
      <c r="AU240" s="35">
        <v>0</v>
      </c>
      <c r="AV240" s="35">
        <v>0</v>
      </c>
      <c r="AW240" s="35">
        <v>0</v>
      </c>
      <c r="AX240" s="35">
        <v>0</v>
      </c>
      <c r="AY240" s="35">
        <v>0</v>
      </c>
      <c r="AZ240" s="35">
        <v>0</v>
      </c>
      <c r="BA240" s="35">
        <v>0</v>
      </c>
      <c r="BB240" s="35">
        <v>0</v>
      </c>
      <c r="BC240" s="35">
        <v>0</v>
      </c>
      <c r="BD240" s="35">
        <v>0</v>
      </c>
      <c r="BE240" s="35">
        <v>0</v>
      </c>
      <c r="BF240" s="35">
        <v>0</v>
      </c>
      <c r="BG240" s="35">
        <v>0</v>
      </c>
      <c r="BH240" s="35">
        <v>0</v>
      </c>
      <c r="BI240" s="147">
        <v>0</v>
      </c>
      <c r="BJ240" s="144">
        <v>0</v>
      </c>
      <c r="BK240" s="35">
        <v>0</v>
      </c>
      <c r="BL240" s="35">
        <v>0</v>
      </c>
      <c r="BM240" s="35">
        <v>0</v>
      </c>
      <c r="BN240" s="35">
        <v>0</v>
      </c>
      <c r="BO240" s="35">
        <v>0</v>
      </c>
      <c r="BP240" s="35">
        <v>0</v>
      </c>
      <c r="BQ240" s="35">
        <v>0</v>
      </c>
      <c r="BR240" s="35">
        <v>0</v>
      </c>
      <c r="BS240" s="35">
        <v>0</v>
      </c>
      <c r="BT240" s="35">
        <v>0</v>
      </c>
      <c r="BU240" s="35">
        <v>0</v>
      </c>
      <c r="BV240" s="35">
        <v>0</v>
      </c>
      <c r="BW240" s="35">
        <v>0</v>
      </c>
      <c r="BX240" s="35">
        <v>0</v>
      </c>
      <c r="BY240" s="35">
        <v>0</v>
      </c>
      <c r="BZ240" s="35">
        <v>0</v>
      </c>
      <c r="CA240" s="35">
        <v>0</v>
      </c>
      <c r="CB240" s="36">
        <v>0</v>
      </c>
    </row>
    <row r="241" spans="1:80" ht="14.1" customHeight="1" x14ac:dyDescent="0.25">
      <c r="A241" s="26">
        <f t="shared" si="27"/>
        <v>228</v>
      </c>
      <c r="B241" s="46" t="s">
        <v>254</v>
      </c>
      <c r="C241" s="38">
        <v>13675</v>
      </c>
      <c r="D241" s="43" t="s">
        <v>178</v>
      </c>
      <c r="E241" s="30">
        <f t="shared" si="28"/>
        <v>438</v>
      </c>
      <c r="F241" s="30" t="e">
        <f>VLOOKUP(E241,Tab!$A$2:$B$255,2,TRUE)</f>
        <v>#N/A</v>
      </c>
      <c r="G241" s="31">
        <f t="shared" si="29"/>
        <v>438</v>
      </c>
      <c r="H241" s="31">
        <f t="shared" si="30"/>
        <v>0</v>
      </c>
      <c r="I241" s="31">
        <f t="shared" si="31"/>
        <v>0</v>
      </c>
      <c r="J241" s="31">
        <f t="shared" si="32"/>
        <v>0</v>
      </c>
      <c r="K241" s="31">
        <f t="shared" si="33"/>
        <v>0</v>
      </c>
      <c r="L241" s="32">
        <f t="shared" si="34"/>
        <v>438</v>
      </c>
      <c r="M241" s="33">
        <f t="shared" si="35"/>
        <v>87.6</v>
      </c>
      <c r="N241" s="34"/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35">
        <v>0</v>
      </c>
      <c r="X241" s="35">
        <v>0</v>
      </c>
      <c r="Y241" s="35">
        <v>438</v>
      </c>
      <c r="Z241" s="35">
        <v>0</v>
      </c>
      <c r="AA241" s="35">
        <v>0</v>
      </c>
      <c r="AB241" s="35">
        <v>0</v>
      </c>
      <c r="AC241" s="35">
        <v>0</v>
      </c>
      <c r="AD241" s="35">
        <v>0</v>
      </c>
      <c r="AE241" s="35">
        <v>0</v>
      </c>
      <c r="AF241" s="35">
        <v>0</v>
      </c>
      <c r="AG241" s="35">
        <v>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0</v>
      </c>
      <c r="AN241" s="35">
        <v>0</v>
      </c>
      <c r="AO241" s="35">
        <v>0</v>
      </c>
      <c r="AP241" s="35">
        <v>0</v>
      </c>
      <c r="AQ241" s="35">
        <v>0</v>
      </c>
      <c r="AR241" s="35">
        <v>0</v>
      </c>
      <c r="AS241" s="35">
        <v>0</v>
      </c>
      <c r="AT241" s="35">
        <v>0</v>
      </c>
      <c r="AU241" s="35">
        <v>0</v>
      </c>
      <c r="AV241" s="35">
        <v>0</v>
      </c>
      <c r="AW241" s="35">
        <v>0</v>
      </c>
      <c r="AX241" s="35">
        <v>0</v>
      </c>
      <c r="AY241" s="35">
        <v>0</v>
      </c>
      <c r="AZ241" s="35">
        <v>0</v>
      </c>
      <c r="BA241" s="35">
        <v>0</v>
      </c>
      <c r="BB241" s="35">
        <v>0</v>
      </c>
      <c r="BC241" s="35">
        <v>0</v>
      </c>
      <c r="BD241" s="35">
        <v>0</v>
      </c>
      <c r="BE241" s="35">
        <v>0</v>
      </c>
      <c r="BF241" s="35">
        <v>0</v>
      </c>
      <c r="BG241" s="35">
        <v>0</v>
      </c>
      <c r="BH241" s="35">
        <v>0</v>
      </c>
      <c r="BI241" s="147">
        <v>0</v>
      </c>
      <c r="BJ241" s="144">
        <v>0</v>
      </c>
      <c r="BK241" s="35">
        <v>0</v>
      </c>
      <c r="BL241" s="35">
        <v>0</v>
      </c>
      <c r="BM241" s="35">
        <v>0</v>
      </c>
      <c r="BN241" s="35">
        <v>0</v>
      </c>
      <c r="BO241" s="35">
        <v>0</v>
      </c>
      <c r="BP241" s="35">
        <v>0</v>
      </c>
      <c r="BQ241" s="35">
        <v>0</v>
      </c>
      <c r="BR241" s="35">
        <v>0</v>
      </c>
      <c r="BS241" s="35">
        <v>0</v>
      </c>
      <c r="BT241" s="35">
        <v>0</v>
      </c>
      <c r="BU241" s="35">
        <v>0</v>
      </c>
      <c r="BV241" s="35">
        <v>0</v>
      </c>
      <c r="BW241" s="35">
        <v>0</v>
      </c>
      <c r="BX241" s="35">
        <v>0</v>
      </c>
      <c r="BY241" s="35">
        <v>0</v>
      </c>
      <c r="BZ241" s="35">
        <v>0</v>
      </c>
      <c r="CA241" s="35">
        <v>0</v>
      </c>
      <c r="CB241" s="36">
        <v>0</v>
      </c>
    </row>
    <row r="242" spans="1:80" ht="14.1" customHeight="1" x14ac:dyDescent="0.25">
      <c r="A242" s="26">
        <f t="shared" si="27"/>
        <v>229</v>
      </c>
      <c r="B242" s="48" t="s">
        <v>246</v>
      </c>
      <c r="C242" s="38">
        <v>10791</v>
      </c>
      <c r="D242" s="49" t="s">
        <v>247</v>
      </c>
      <c r="E242" s="30">
        <f t="shared" si="28"/>
        <v>437</v>
      </c>
      <c r="F242" s="30" t="e">
        <f>VLOOKUP(E242,Tab!$A$2:$B$255,2,TRUE)</f>
        <v>#N/A</v>
      </c>
      <c r="G242" s="31">
        <f t="shared" si="29"/>
        <v>437</v>
      </c>
      <c r="H242" s="31">
        <f t="shared" si="30"/>
        <v>0</v>
      </c>
      <c r="I242" s="31">
        <f t="shared" si="31"/>
        <v>0</v>
      </c>
      <c r="J242" s="31">
        <f t="shared" si="32"/>
        <v>0</v>
      </c>
      <c r="K242" s="31">
        <f t="shared" si="33"/>
        <v>0</v>
      </c>
      <c r="L242" s="32">
        <f t="shared" si="34"/>
        <v>437</v>
      </c>
      <c r="M242" s="33">
        <f t="shared" si="35"/>
        <v>87.4</v>
      </c>
      <c r="N242" s="34"/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5">
        <v>437</v>
      </c>
      <c r="AD242" s="35">
        <v>0</v>
      </c>
      <c r="AE242" s="35">
        <v>0</v>
      </c>
      <c r="AF242" s="35">
        <v>0</v>
      </c>
      <c r="AG242" s="35">
        <v>0</v>
      </c>
      <c r="AH242" s="35">
        <v>0</v>
      </c>
      <c r="AI242" s="35">
        <v>0</v>
      </c>
      <c r="AJ242" s="35">
        <v>0</v>
      </c>
      <c r="AK242" s="35">
        <v>0</v>
      </c>
      <c r="AL242" s="35">
        <v>0</v>
      </c>
      <c r="AM242" s="35">
        <v>0</v>
      </c>
      <c r="AN242" s="35">
        <v>0</v>
      </c>
      <c r="AO242" s="35">
        <v>0</v>
      </c>
      <c r="AP242" s="35">
        <v>0</v>
      </c>
      <c r="AQ242" s="35">
        <v>0</v>
      </c>
      <c r="AR242" s="35">
        <v>0</v>
      </c>
      <c r="AS242" s="35">
        <v>0</v>
      </c>
      <c r="AT242" s="35">
        <v>0</v>
      </c>
      <c r="AU242" s="35">
        <v>0</v>
      </c>
      <c r="AV242" s="35">
        <v>0</v>
      </c>
      <c r="AW242" s="35">
        <v>0</v>
      </c>
      <c r="AX242" s="35">
        <v>0</v>
      </c>
      <c r="AY242" s="35">
        <v>0</v>
      </c>
      <c r="AZ242" s="35">
        <v>0</v>
      </c>
      <c r="BA242" s="35">
        <v>0</v>
      </c>
      <c r="BB242" s="35">
        <v>0</v>
      </c>
      <c r="BC242" s="35">
        <v>0</v>
      </c>
      <c r="BD242" s="35">
        <v>0</v>
      </c>
      <c r="BE242" s="35">
        <v>0</v>
      </c>
      <c r="BF242" s="35">
        <v>0</v>
      </c>
      <c r="BG242" s="35">
        <v>0</v>
      </c>
      <c r="BH242" s="35">
        <v>0</v>
      </c>
      <c r="BI242" s="147">
        <v>0</v>
      </c>
      <c r="BJ242" s="144">
        <v>0</v>
      </c>
      <c r="BK242" s="35">
        <v>0</v>
      </c>
      <c r="BL242" s="35">
        <v>0</v>
      </c>
      <c r="BM242" s="35">
        <v>0</v>
      </c>
      <c r="BN242" s="35">
        <v>0</v>
      </c>
      <c r="BO242" s="35">
        <v>0</v>
      </c>
      <c r="BP242" s="35">
        <v>0</v>
      </c>
      <c r="BQ242" s="35">
        <v>0</v>
      </c>
      <c r="BR242" s="35">
        <v>0</v>
      </c>
      <c r="BS242" s="35">
        <v>0</v>
      </c>
      <c r="BT242" s="35">
        <v>0</v>
      </c>
      <c r="BU242" s="35">
        <v>0</v>
      </c>
      <c r="BV242" s="35">
        <v>0</v>
      </c>
      <c r="BW242" s="35">
        <v>0</v>
      </c>
      <c r="BX242" s="35">
        <v>0</v>
      </c>
      <c r="BY242" s="35">
        <v>0</v>
      </c>
      <c r="BZ242" s="35">
        <v>0</v>
      </c>
      <c r="CA242" s="35">
        <v>0</v>
      </c>
      <c r="CB242" s="36">
        <v>0</v>
      </c>
    </row>
    <row r="243" spans="1:80" ht="14.1" customHeight="1" x14ac:dyDescent="0.25">
      <c r="A243" s="26">
        <f t="shared" si="27"/>
        <v>230</v>
      </c>
      <c r="B243" s="46" t="s">
        <v>632</v>
      </c>
      <c r="C243" s="38">
        <v>11253</v>
      </c>
      <c r="D243" s="43" t="s">
        <v>70</v>
      </c>
      <c r="E243" s="30">
        <f t="shared" si="28"/>
        <v>435</v>
      </c>
      <c r="F243" s="30" t="e">
        <f>VLOOKUP(E243,Tab!$A$2:$B$255,2,TRUE)</f>
        <v>#N/A</v>
      </c>
      <c r="G243" s="31">
        <f t="shared" si="29"/>
        <v>435</v>
      </c>
      <c r="H243" s="31">
        <f t="shared" si="30"/>
        <v>0</v>
      </c>
      <c r="I243" s="31">
        <f t="shared" si="31"/>
        <v>0</v>
      </c>
      <c r="J243" s="31">
        <f t="shared" si="32"/>
        <v>0</v>
      </c>
      <c r="K243" s="31">
        <f t="shared" si="33"/>
        <v>0</v>
      </c>
      <c r="L243" s="32">
        <f t="shared" si="34"/>
        <v>435</v>
      </c>
      <c r="M243" s="33">
        <f t="shared" si="35"/>
        <v>87</v>
      </c>
      <c r="N243" s="34"/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5">
        <v>435</v>
      </c>
      <c r="AD243" s="35">
        <v>0</v>
      </c>
      <c r="AE243" s="35">
        <v>0</v>
      </c>
      <c r="AF243" s="35">
        <v>0</v>
      </c>
      <c r="AG243" s="35">
        <v>0</v>
      </c>
      <c r="AH243" s="35">
        <v>0</v>
      </c>
      <c r="AI243" s="35">
        <v>0</v>
      </c>
      <c r="AJ243" s="35">
        <v>0</v>
      </c>
      <c r="AK243" s="35">
        <v>0</v>
      </c>
      <c r="AL243" s="35">
        <v>0</v>
      </c>
      <c r="AM243" s="35">
        <v>0</v>
      </c>
      <c r="AN243" s="35">
        <v>0</v>
      </c>
      <c r="AO243" s="35">
        <v>0</v>
      </c>
      <c r="AP243" s="35">
        <v>0</v>
      </c>
      <c r="AQ243" s="35">
        <v>0</v>
      </c>
      <c r="AR243" s="35">
        <v>0</v>
      </c>
      <c r="AS243" s="35">
        <v>0</v>
      </c>
      <c r="AT243" s="35">
        <v>0</v>
      </c>
      <c r="AU243" s="35">
        <v>0</v>
      </c>
      <c r="AV243" s="35">
        <v>0</v>
      </c>
      <c r="AW243" s="35">
        <v>0</v>
      </c>
      <c r="AX243" s="35">
        <v>0</v>
      </c>
      <c r="AY243" s="35">
        <v>0</v>
      </c>
      <c r="AZ243" s="35">
        <v>0</v>
      </c>
      <c r="BA243" s="35">
        <v>0</v>
      </c>
      <c r="BB243" s="35">
        <v>0</v>
      </c>
      <c r="BC243" s="35">
        <v>0</v>
      </c>
      <c r="BD243" s="35">
        <v>0</v>
      </c>
      <c r="BE243" s="35">
        <v>0</v>
      </c>
      <c r="BF243" s="35">
        <v>0</v>
      </c>
      <c r="BG243" s="35">
        <v>0</v>
      </c>
      <c r="BH243" s="35">
        <v>0</v>
      </c>
      <c r="BI243" s="147">
        <v>0</v>
      </c>
      <c r="BJ243" s="144">
        <v>0</v>
      </c>
      <c r="BK243" s="35">
        <v>0</v>
      </c>
      <c r="BL243" s="35">
        <v>0</v>
      </c>
      <c r="BM243" s="35">
        <v>0</v>
      </c>
      <c r="BN243" s="35">
        <v>0</v>
      </c>
      <c r="BO243" s="35">
        <v>0</v>
      </c>
      <c r="BP243" s="35">
        <v>0</v>
      </c>
      <c r="BQ243" s="35">
        <v>0</v>
      </c>
      <c r="BR243" s="35">
        <v>0</v>
      </c>
      <c r="BS243" s="35">
        <v>0</v>
      </c>
      <c r="BT243" s="35">
        <v>0</v>
      </c>
      <c r="BU243" s="35">
        <v>0</v>
      </c>
      <c r="BV243" s="35">
        <v>0</v>
      </c>
      <c r="BW243" s="35">
        <v>0</v>
      </c>
      <c r="BX243" s="35">
        <v>0</v>
      </c>
      <c r="BY243" s="35">
        <v>0</v>
      </c>
      <c r="BZ243" s="35">
        <v>0</v>
      </c>
      <c r="CA243" s="35">
        <v>0</v>
      </c>
      <c r="CB243" s="36">
        <v>0</v>
      </c>
    </row>
    <row r="244" spans="1:80" ht="14.1" customHeight="1" x14ac:dyDescent="0.25">
      <c r="A244" s="26">
        <f t="shared" si="27"/>
        <v>231</v>
      </c>
      <c r="B244" s="46" t="s">
        <v>622</v>
      </c>
      <c r="C244" s="38">
        <v>10179</v>
      </c>
      <c r="D244" s="43" t="s">
        <v>30</v>
      </c>
      <c r="E244" s="30">
        <f t="shared" si="28"/>
        <v>430</v>
      </c>
      <c r="F244" s="30" t="e">
        <f>VLOOKUP(E244,Tab!$A$2:$B$255,2,TRUE)</f>
        <v>#N/A</v>
      </c>
      <c r="G244" s="31">
        <f t="shared" si="29"/>
        <v>430</v>
      </c>
      <c r="H244" s="31">
        <f t="shared" si="30"/>
        <v>0</v>
      </c>
      <c r="I244" s="31">
        <f t="shared" si="31"/>
        <v>0</v>
      </c>
      <c r="J244" s="31">
        <f t="shared" si="32"/>
        <v>0</v>
      </c>
      <c r="K244" s="31">
        <f t="shared" si="33"/>
        <v>0</v>
      </c>
      <c r="L244" s="32">
        <f t="shared" si="34"/>
        <v>430</v>
      </c>
      <c r="M244" s="33">
        <f t="shared" si="35"/>
        <v>86</v>
      </c>
      <c r="N244" s="34"/>
      <c r="O244" s="35">
        <v>430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0</v>
      </c>
      <c r="AE244" s="35">
        <v>0</v>
      </c>
      <c r="AF244" s="35">
        <v>0</v>
      </c>
      <c r="AG244" s="35">
        <v>0</v>
      </c>
      <c r="AH244" s="35">
        <v>0</v>
      </c>
      <c r="AI244" s="35">
        <v>0</v>
      </c>
      <c r="AJ244" s="35">
        <v>0</v>
      </c>
      <c r="AK244" s="35">
        <v>0</v>
      </c>
      <c r="AL244" s="35">
        <v>0</v>
      </c>
      <c r="AM244" s="35">
        <v>0</v>
      </c>
      <c r="AN244" s="35">
        <v>0</v>
      </c>
      <c r="AO244" s="35">
        <v>0</v>
      </c>
      <c r="AP244" s="35">
        <v>0</v>
      </c>
      <c r="AQ244" s="35">
        <v>0</v>
      </c>
      <c r="AR244" s="35">
        <v>0</v>
      </c>
      <c r="AS244" s="35">
        <v>0</v>
      </c>
      <c r="AT244" s="35">
        <v>0</v>
      </c>
      <c r="AU244" s="35">
        <v>0</v>
      </c>
      <c r="AV244" s="35">
        <v>0</v>
      </c>
      <c r="AW244" s="35">
        <v>0</v>
      </c>
      <c r="AX244" s="35">
        <v>0</v>
      </c>
      <c r="AY244" s="35">
        <v>0</v>
      </c>
      <c r="AZ244" s="35">
        <v>0</v>
      </c>
      <c r="BA244" s="35">
        <v>0</v>
      </c>
      <c r="BB244" s="35">
        <v>0</v>
      </c>
      <c r="BC244" s="35">
        <v>0</v>
      </c>
      <c r="BD244" s="35">
        <v>0</v>
      </c>
      <c r="BE244" s="35">
        <v>0</v>
      </c>
      <c r="BF244" s="35">
        <v>0</v>
      </c>
      <c r="BG244" s="35">
        <v>0</v>
      </c>
      <c r="BH244" s="35">
        <v>0</v>
      </c>
      <c r="BI244" s="147">
        <v>0</v>
      </c>
      <c r="BJ244" s="144">
        <v>0</v>
      </c>
      <c r="BK244" s="35">
        <v>0</v>
      </c>
      <c r="BL244" s="35">
        <v>0</v>
      </c>
      <c r="BM244" s="35">
        <v>0</v>
      </c>
      <c r="BN244" s="35">
        <v>0</v>
      </c>
      <c r="BO244" s="35">
        <v>0</v>
      </c>
      <c r="BP244" s="35">
        <v>0</v>
      </c>
      <c r="BQ244" s="35">
        <v>0</v>
      </c>
      <c r="BR244" s="35">
        <v>0</v>
      </c>
      <c r="BS244" s="35">
        <v>0</v>
      </c>
      <c r="BT244" s="35">
        <v>0</v>
      </c>
      <c r="BU244" s="35">
        <v>0</v>
      </c>
      <c r="BV244" s="35">
        <v>0</v>
      </c>
      <c r="BW244" s="35">
        <v>0</v>
      </c>
      <c r="BX244" s="35">
        <v>0</v>
      </c>
      <c r="BY244" s="35">
        <v>0</v>
      </c>
      <c r="BZ244" s="35">
        <v>0</v>
      </c>
      <c r="CA244" s="35">
        <v>0</v>
      </c>
      <c r="CB244" s="36">
        <v>0</v>
      </c>
    </row>
    <row r="245" spans="1:80" ht="14.1" customHeight="1" x14ac:dyDescent="0.25">
      <c r="A245" s="26">
        <f t="shared" si="27"/>
        <v>232</v>
      </c>
      <c r="B245" s="46" t="s">
        <v>594</v>
      </c>
      <c r="C245" s="38">
        <v>311</v>
      </c>
      <c r="D245" s="43" t="s">
        <v>30</v>
      </c>
      <c r="E245" s="30">
        <f t="shared" si="28"/>
        <v>427</v>
      </c>
      <c r="F245" s="30" t="e">
        <f>VLOOKUP(E245,Tab!$A$2:$B$255,2,TRUE)</f>
        <v>#N/A</v>
      </c>
      <c r="G245" s="31">
        <f t="shared" si="29"/>
        <v>427</v>
      </c>
      <c r="H245" s="31">
        <f t="shared" si="30"/>
        <v>0</v>
      </c>
      <c r="I245" s="31">
        <f t="shared" si="31"/>
        <v>0</v>
      </c>
      <c r="J245" s="31">
        <f t="shared" si="32"/>
        <v>0</v>
      </c>
      <c r="K245" s="31">
        <f t="shared" si="33"/>
        <v>0</v>
      </c>
      <c r="L245" s="32">
        <f t="shared" si="34"/>
        <v>427</v>
      </c>
      <c r="M245" s="33">
        <f t="shared" si="35"/>
        <v>85.4</v>
      </c>
      <c r="N245" s="34"/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35">
        <v>0</v>
      </c>
      <c r="Z245" s="35">
        <v>427</v>
      </c>
      <c r="AA245" s="35">
        <v>0</v>
      </c>
      <c r="AB245" s="35">
        <v>0</v>
      </c>
      <c r="AC245" s="35">
        <v>0</v>
      </c>
      <c r="AD245" s="35">
        <v>0</v>
      </c>
      <c r="AE245" s="35">
        <v>0</v>
      </c>
      <c r="AF245" s="35">
        <v>0</v>
      </c>
      <c r="AG245" s="35">
        <v>0</v>
      </c>
      <c r="AH245" s="35">
        <v>0</v>
      </c>
      <c r="AI245" s="35">
        <v>0</v>
      </c>
      <c r="AJ245" s="35">
        <v>0</v>
      </c>
      <c r="AK245" s="35">
        <v>0</v>
      </c>
      <c r="AL245" s="35">
        <v>0</v>
      </c>
      <c r="AM245" s="35">
        <v>0</v>
      </c>
      <c r="AN245" s="35">
        <v>0</v>
      </c>
      <c r="AO245" s="35">
        <v>0</v>
      </c>
      <c r="AP245" s="35">
        <v>0</v>
      </c>
      <c r="AQ245" s="35">
        <v>0</v>
      </c>
      <c r="AR245" s="35">
        <v>0</v>
      </c>
      <c r="AS245" s="35">
        <v>0</v>
      </c>
      <c r="AT245" s="35">
        <v>0</v>
      </c>
      <c r="AU245" s="35">
        <v>0</v>
      </c>
      <c r="AV245" s="35">
        <v>0</v>
      </c>
      <c r="AW245" s="35">
        <v>0</v>
      </c>
      <c r="AX245" s="35">
        <v>0</v>
      </c>
      <c r="AY245" s="35">
        <v>0</v>
      </c>
      <c r="AZ245" s="35">
        <v>0</v>
      </c>
      <c r="BA245" s="35">
        <v>0</v>
      </c>
      <c r="BB245" s="35">
        <v>0</v>
      </c>
      <c r="BC245" s="35">
        <v>0</v>
      </c>
      <c r="BD245" s="35">
        <v>0</v>
      </c>
      <c r="BE245" s="35">
        <v>0</v>
      </c>
      <c r="BF245" s="35">
        <v>0</v>
      </c>
      <c r="BG245" s="35">
        <v>0</v>
      </c>
      <c r="BH245" s="35">
        <v>0</v>
      </c>
      <c r="BI245" s="147">
        <v>0</v>
      </c>
      <c r="BJ245" s="144">
        <v>0</v>
      </c>
      <c r="BK245" s="35">
        <v>0</v>
      </c>
      <c r="BL245" s="35">
        <v>0</v>
      </c>
      <c r="BM245" s="35">
        <v>0</v>
      </c>
      <c r="BN245" s="35">
        <v>0</v>
      </c>
      <c r="BO245" s="35">
        <v>0</v>
      </c>
      <c r="BP245" s="35">
        <v>0</v>
      </c>
      <c r="BQ245" s="35">
        <v>0</v>
      </c>
      <c r="BR245" s="35">
        <v>0</v>
      </c>
      <c r="BS245" s="35">
        <v>0</v>
      </c>
      <c r="BT245" s="35">
        <v>0</v>
      </c>
      <c r="BU245" s="35">
        <v>0</v>
      </c>
      <c r="BV245" s="35">
        <v>0</v>
      </c>
      <c r="BW245" s="35">
        <v>0</v>
      </c>
      <c r="BX245" s="35">
        <v>0</v>
      </c>
      <c r="BY245" s="35">
        <v>0</v>
      </c>
      <c r="BZ245" s="35">
        <v>0</v>
      </c>
      <c r="CA245" s="35">
        <v>0</v>
      </c>
      <c r="CB245" s="36">
        <v>0</v>
      </c>
    </row>
    <row r="246" spans="1:80" ht="14.1" customHeight="1" x14ac:dyDescent="0.25">
      <c r="A246" s="26">
        <f t="shared" si="27"/>
        <v>233</v>
      </c>
      <c r="B246" s="48" t="s">
        <v>509</v>
      </c>
      <c r="C246" s="38">
        <v>10700</v>
      </c>
      <c r="D246" s="49" t="s">
        <v>187</v>
      </c>
      <c r="E246" s="30">
        <f t="shared" si="28"/>
        <v>0</v>
      </c>
      <c r="F246" s="30" t="e">
        <f>VLOOKUP(E246,Tab!$A$2:$B$255,2,TRUE)</f>
        <v>#N/A</v>
      </c>
      <c r="G246" s="31">
        <f t="shared" si="29"/>
        <v>405</v>
      </c>
      <c r="H246" s="31">
        <f t="shared" si="30"/>
        <v>0</v>
      </c>
      <c r="I246" s="31">
        <f t="shared" si="31"/>
        <v>0</v>
      </c>
      <c r="J246" s="31">
        <f t="shared" si="32"/>
        <v>0</v>
      </c>
      <c r="K246" s="31">
        <f t="shared" si="33"/>
        <v>0</v>
      </c>
      <c r="L246" s="32">
        <f t="shared" si="34"/>
        <v>405</v>
      </c>
      <c r="M246" s="33">
        <f t="shared" si="35"/>
        <v>81</v>
      </c>
      <c r="N246" s="34"/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5">
        <v>0</v>
      </c>
      <c r="AD246" s="35">
        <v>0</v>
      </c>
      <c r="AE246" s="35">
        <v>0</v>
      </c>
      <c r="AF246" s="35">
        <v>0</v>
      </c>
      <c r="AG246" s="35">
        <v>0</v>
      </c>
      <c r="AH246" s="35">
        <v>0</v>
      </c>
      <c r="AI246" s="35">
        <v>0</v>
      </c>
      <c r="AJ246" s="35">
        <v>0</v>
      </c>
      <c r="AK246" s="35">
        <v>0</v>
      </c>
      <c r="AL246" s="35">
        <v>0</v>
      </c>
      <c r="AM246" s="35">
        <v>0</v>
      </c>
      <c r="AN246" s="35">
        <v>0</v>
      </c>
      <c r="AO246" s="35">
        <v>0</v>
      </c>
      <c r="AP246" s="35">
        <v>0</v>
      </c>
      <c r="AQ246" s="35">
        <v>0</v>
      </c>
      <c r="AR246" s="35">
        <v>405</v>
      </c>
      <c r="AS246" s="35">
        <v>0</v>
      </c>
      <c r="AT246" s="35">
        <v>0</v>
      </c>
      <c r="AU246" s="35">
        <v>0</v>
      </c>
      <c r="AV246" s="35">
        <v>0</v>
      </c>
      <c r="AW246" s="35">
        <v>0</v>
      </c>
      <c r="AX246" s="35">
        <v>0</v>
      </c>
      <c r="AY246" s="35">
        <v>0</v>
      </c>
      <c r="AZ246" s="35">
        <v>0</v>
      </c>
      <c r="BA246" s="35">
        <v>0</v>
      </c>
      <c r="BB246" s="35">
        <v>0</v>
      </c>
      <c r="BC246" s="35">
        <v>0</v>
      </c>
      <c r="BD246" s="35">
        <v>0</v>
      </c>
      <c r="BE246" s="35">
        <v>0</v>
      </c>
      <c r="BF246" s="35">
        <v>0</v>
      </c>
      <c r="BG246" s="35">
        <v>0</v>
      </c>
      <c r="BH246" s="35">
        <v>0</v>
      </c>
      <c r="BI246" s="147">
        <v>0</v>
      </c>
      <c r="BJ246" s="144">
        <v>0</v>
      </c>
      <c r="BK246" s="35">
        <v>0</v>
      </c>
      <c r="BL246" s="35">
        <v>0</v>
      </c>
      <c r="BM246" s="35">
        <v>0</v>
      </c>
      <c r="BN246" s="35">
        <v>0</v>
      </c>
      <c r="BO246" s="35">
        <v>0</v>
      </c>
      <c r="BP246" s="35">
        <v>0</v>
      </c>
      <c r="BQ246" s="35">
        <v>0</v>
      </c>
      <c r="BR246" s="35">
        <v>0</v>
      </c>
      <c r="BS246" s="35">
        <v>0</v>
      </c>
      <c r="BT246" s="35">
        <v>0</v>
      </c>
      <c r="BU246" s="35">
        <v>0</v>
      </c>
      <c r="BV246" s="35">
        <v>0</v>
      </c>
      <c r="BW246" s="35">
        <v>0</v>
      </c>
      <c r="BX246" s="35">
        <v>0</v>
      </c>
      <c r="BY246" s="35">
        <v>0</v>
      </c>
      <c r="BZ246" s="35">
        <v>0</v>
      </c>
      <c r="CA246" s="35">
        <v>0</v>
      </c>
      <c r="CB246" s="36">
        <v>0</v>
      </c>
    </row>
    <row r="247" spans="1:80" ht="14.1" customHeight="1" x14ac:dyDescent="0.25">
      <c r="A247" s="26">
        <f t="shared" si="27"/>
        <v>234</v>
      </c>
      <c r="B247" s="46" t="s">
        <v>161</v>
      </c>
      <c r="C247" s="38">
        <v>7371</v>
      </c>
      <c r="D247" s="43" t="s">
        <v>91</v>
      </c>
      <c r="E247" s="30">
        <f t="shared" si="28"/>
        <v>403</v>
      </c>
      <c r="F247" s="30" t="e">
        <f>VLOOKUP(E247,Tab!$A$2:$B$255,2,TRUE)</f>
        <v>#N/A</v>
      </c>
      <c r="G247" s="31">
        <f t="shared" si="29"/>
        <v>403</v>
      </c>
      <c r="H247" s="31">
        <f t="shared" si="30"/>
        <v>0</v>
      </c>
      <c r="I247" s="31">
        <f t="shared" si="31"/>
        <v>0</v>
      </c>
      <c r="J247" s="31">
        <f t="shared" si="32"/>
        <v>0</v>
      </c>
      <c r="K247" s="31">
        <f t="shared" si="33"/>
        <v>0</v>
      </c>
      <c r="L247" s="32">
        <f t="shared" si="34"/>
        <v>403</v>
      </c>
      <c r="M247" s="33">
        <f t="shared" si="35"/>
        <v>80.599999999999994</v>
      </c>
      <c r="N247" s="34"/>
      <c r="O247" s="35">
        <v>0</v>
      </c>
      <c r="P247" s="35">
        <v>0</v>
      </c>
      <c r="Q247" s="35">
        <v>403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5">
        <v>0</v>
      </c>
      <c r="AD247" s="35">
        <v>0</v>
      </c>
      <c r="AE247" s="35">
        <v>0</v>
      </c>
      <c r="AF247" s="35">
        <v>0</v>
      </c>
      <c r="AG247" s="35">
        <v>0</v>
      </c>
      <c r="AH247" s="35">
        <v>0</v>
      </c>
      <c r="AI247" s="35">
        <v>0</v>
      </c>
      <c r="AJ247" s="35">
        <v>0</v>
      </c>
      <c r="AK247" s="35">
        <v>0</v>
      </c>
      <c r="AL247" s="35">
        <v>0</v>
      </c>
      <c r="AM247" s="35">
        <v>0</v>
      </c>
      <c r="AN247" s="35">
        <v>0</v>
      </c>
      <c r="AO247" s="35">
        <v>0</v>
      </c>
      <c r="AP247" s="35">
        <v>0</v>
      </c>
      <c r="AQ247" s="35">
        <v>0</v>
      </c>
      <c r="AR247" s="35">
        <v>0</v>
      </c>
      <c r="AS247" s="35">
        <v>0</v>
      </c>
      <c r="AT247" s="35">
        <v>0</v>
      </c>
      <c r="AU247" s="35">
        <v>0</v>
      </c>
      <c r="AV247" s="35">
        <v>0</v>
      </c>
      <c r="AW247" s="35">
        <v>0</v>
      </c>
      <c r="AX247" s="35">
        <v>0</v>
      </c>
      <c r="AY247" s="35">
        <v>0</v>
      </c>
      <c r="AZ247" s="35">
        <v>0</v>
      </c>
      <c r="BA247" s="35">
        <v>0</v>
      </c>
      <c r="BB247" s="35">
        <v>0</v>
      </c>
      <c r="BC247" s="35">
        <v>0</v>
      </c>
      <c r="BD247" s="35">
        <v>0</v>
      </c>
      <c r="BE247" s="35">
        <v>0</v>
      </c>
      <c r="BF247" s="35">
        <v>0</v>
      </c>
      <c r="BG247" s="35">
        <v>0</v>
      </c>
      <c r="BH247" s="35">
        <v>0</v>
      </c>
      <c r="BI247" s="147">
        <v>0</v>
      </c>
      <c r="BJ247" s="144">
        <v>0</v>
      </c>
      <c r="BK247" s="35">
        <v>0</v>
      </c>
      <c r="BL247" s="35">
        <v>0</v>
      </c>
      <c r="BM247" s="35">
        <v>0</v>
      </c>
      <c r="BN247" s="35">
        <v>0</v>
      </c>
      <c r="BO247" s="35">
        <v>0</v>
      </c>
      <c r="BP247" s="35">
        <v>0</v>
      </c>
      <c r="BQ247" s="35">
        <v>0</v>
      </c>
      <c r="BR247" s="35">
        <v>0</v>
      </c>
      <c r="BS247" s="35">
        <v>0</v>
      </c>
      <c r="BT247" s="35">
        <v>0</v>
      </c>
      <c r="BU247" s="35">
        <v>0</v>
      </c>
      <c r="BV247" s="35">
        <v>0</v>
      </c>
      <c r="BW247" s="35">
        <v>0</v>
      </c>
      <c r="BX247" s="35">
        <v>0</v>
      </c>
      <c r="BY247" s="35">
        <v>0</v>
      </c>
      <c r="BZ247" s="35">
        <v>0</v>
      </c>
      <c r="CA247" s="35">
        <v>0</v>
      </c>
      <c r="CB247" s="36">
        <v>0</v>
      </c>
    </row>
    <row r="248" spans="1:80" ht="14.1" customHeight="1" x14ac:dyDescent="0.25">
      <c r="A248" s="26">
        <f t="shared" si="27"/>
        <v>235</v>
      </c>
      <c r="B248" s="46" t="s">
        <v>584</v>
      </c>
      <c r="C248" s="38">
        <v>9318</v>
      </c>
      <c r="D248" s="43" t="s">
        <v>172</v>
      </c>
      <c r="E248" s="30">
        <f t="shared" si="28"/>
        <v>401</v>
      </c>
      <c r="F248" s="30" t="e">
        <f>VLOOKUP(E248,Tab!$A$2:$B$255,2,TRUE)</f>
        <v>#N/A</v>
      </c>
      <c r="G248" s="31">
        <f t="shared" si="29"/>
        <v>401</v>
      </c>
      <c r="H248" s="31">
        <f t="shared" si="30"/>
        <v>0</v>
      </c>
      <c r="I248" s="31">
        <f t="shared" si="31"/>
        <v>0</v>
      </c>
      <c r="J248" s="31">
        <f t="shared" si="32"/>
        <v>0</v>
      </c>
      <c r="K248" s="31">
        <f t="shared" si="33"/>
        <v>0</v>
      </c>
      <c r="L248" s="32">
        <f t="shared" si="34"/>
        <v>401</v>
      </c>
      <c r="M248" s="33">
        <f t="shared" si="35"/>
        <v>80.2</v>
      </c>
      <c r="N248" s="34"/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5">
        <v>0</v>
      </c>
      <c r="AD248" s="35">
        <v>0</v>
      </c>
      <c r="AE248" s="35">
        <v>0</v>
      </c>
      <c r="AF248" s="35">
        <v>0</v>
      </c>
      <c r="AG248" s="35">
        <v>0</v>
      </c>
      <c r="AH248" s="35">
        <v>0</v>
      </c>
      <c r="AI248" s="35">
        <v>0</v>
      </c>
      <c r="AJ248" s="35">
        <v>401</v>
      </c>
      <c r="AK248" s="35">
        <v>0</v>
      </c>
      <c r="AL248" s="35">
        <v>0</v>
      </c>
      <c r="AM248" s="35">
        <v>0</v>
      </c>
      <c r="AN248" s="35">
        <v>0</v>
      </c>
      <c r="AO248" s="35">
        <v>0</v>
      </c>
      <c r="AP248" s="35">
        <v>0</v>
      </c>
      <c r="AQ248" s="35">
        <v>0</v>
      </c>
      <c r="AR248" s="35">
        <v>0</v>
      </c>
      <c r="AS248" s="35">
        <v>0</v>
      </c>
      <c r="AT248" s="35">
        <v>0</v>
      </c>
      <c r="AU248" s="35">
        <v>0</v>
      </c>
      <c r="AV248" s="35">
        <v>0</v>
      </c>
      <c r="AW248" s="35">
        <v>0</v>
      </c>
      <c r="AX248" s="35">
        <v>0</v>
      </c>
      <c r="AY248" s="35">
        <v>0</v>
      </c>
      <c r="AZ248" s="35">
        <v>0</v>
      </c>
      <c r="BA248" s="35">
        <v>0</v>
      </c>
      <c r="BB248" s="35">
        <v>0</v>
      </c>
      <c r="BC248" s="35">
        <v>0</v>
      </c>
      <c r="BD248" s="35">
        <v>0</v>
      </c>
      <c r="BE248" s="35">
        <v>0</v>
      </c>
      <c r="BF248" s="35">
        <v>0</v>
      </c>
      <c r="BG248" s="35">
        <v>0</v>
      </c>
      <c r="BH248" s="35">
        <v>0</v>
      </c>
      <c r="BI248" s="147">
        <v>0</v>
      </c>
      <c r="BJ248" s="144">
        <v>0</v>
      </c>
      <c r="BK248" s="35">
        <v>0</v>
      </c>
      <c r="BL248" s="35">
        <v>0</v>
      </c>
      <c r="BM248" s="35">
        <v>0</v>
      </c>
      <c r="BN248" s="35">
        <v>0</v>
      </c>
      <c r="BO248" s="35">
        <v>0</v>
      </c>
      <c r="BP248" s="35">
        <v>0</v>
      </c>
      <c r="BQ248" s="35">
        <v>0</v>
      </c>
      <c r="BR248" s="35">
        <v>0</v>
      </c>
      <c r="BS248" s="35">
        <v>0</v>
      </c>
      <c r="BT248" s="35">
        <v>0</v>
      </c>
      <c r="BU248" s="35">
        <v>0</v>
      </c>
      <c r="BV248" s="35">
        <v>0</v>
      </c>
      <c r="BW248" s="35">
        <v>0</v>
      </c>
      <c r="BX248" s="35">
        <v>0</v>
      </c>
      <c r="BY248" s="35">
        <v>0</v>
      </c>
      <c r="BZ248" s="35">
        <v>0</v>
      </c>
      <c r="CA248" s="35">
        <v>0</v>
      </c>
      <c r="CB248" s="36">
        <v>0</v>
      </c>
    </row>
    <row r="249" spans="1:80" ht="14.1" customHeight="1" x14ac:dyDescent="0.25">
      <c r="A249" s="26">
        <f t="shared" si="27"/>
        <v>236</v>
      </c>
      <c r="B249" s="46" t="s">
        <v>255</v>
      </c>
      <c r="C249" s="38">
        <v>9654</v>
      </c>
      <c r="D249" s="43" t="s">
        <v>117</v>
      </c>
      <c r="E249" s="30">
        <f t="shared" si="28"/>
        <v>395</v>
      </c>
      <c r="F249" s="30" t="e">
        <f>VLOOKUP(E249,Tab!$A$2:$B$255,2,TRUE)</f>
        <v>#N/A</v>
      </c>
      <c r="G249" s="31">
        <f t="shared" si="29"/>
        <v>395</v>
      </c>
      <c r="H249" s="31">
        <f t="shared" si="30"/>
        <v>0</v>
      </c>
      <c r="I249" s="31">
        <f t="shared" si="31"/>
        <v>0</v>
      </c>
      <c r="J249" s="31">
        <f t="shared" si="32"/>
        <v>0</v>
      </c>
      <c r="K249" s="31">
        <f t="shared" si="33"/>
        <v>0</v>
      </c>
      <c r="L249" s="32">
        <f t="shared" si="34"/>
        <v>395</v>
      </c>
      <c r="M249" s="33">
        <f t="shared" si="35"/>
        <v>79</v>
      </c>
      <c r="N249" s="34"/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0</v>
      </c>
      <c r="Z249" s="35">
        <v>395</v>
      </c>
      <c r="AA249" s="35">
        <v>0</v>
      </c>
      <c r="AB249" s="35">
        <v>0</v>
      </c>
      <c r="AC249" s="35">
        <v>0</v>
      </c>
      <c r="AD249" s="35">
        <v>0</v>
      </c>
      <c r="AE249" s="35">
        <v>0</v>
      </c>
      <c r="AF249" s="35">
        <v>0</v>
      </c>
      <c r="AG249" s="35">
        <v>0</v>
      </c>
      <c r="AH249" s="35">
        <v>0</v>
      </c>
      <c r="AI249" s="35">
        <v>0</v>
      </c>
      <c r="AJ249" s="35">
        <v>0</v>
      </c>
      <c r="AK249" s="35">
        <v>0</v>
      </c>
      <c r="AL249" s="35">
        <v>0</v>
      </c>
      <c r="AM249" s="35">
        <v>0</v>
      </c>
      <c r="AN249" s="35">
        <v>0</v>
      </c>
      <c r="AO249" s="35">
        <v>0</v>
      </c>
      <c r="AP249" s="35">
        <v>0</v>
      </c>
      <c r="AQ249" s="35">
        <v>0</v>
      </c>
      <c r="AR249" s="35">
        <v>0</v>
      </c>
      <c r="AS249" s="35">
        <v>0</v>
      </c>
      <c r="AT249" s="35">
        <v>0</v>
      </c>
      <c r="AU249" s="35">
        <v>0</v>
      </c>
      <c r="AV249" s="35">
        <v>0</v>
      </c>
      <c r="AW249" s="35">
        <v>0</v>
      </c>
      <c r="AX249" s="35">
        <v>0</v>
      </c>
      <c r="AY249" s="35">
        <v>0</v>
      </c>
      <c r="AZ249" s="35">
        <v>0</v>
      </c>
      <c r="BA249" s="35">
        <v>0</v>
      </c>
      <c r="BB249" s="35">
        <v>0</v>
      </c>
      <c r="BC249" s="35">
        <v>0</v>
      </c>
      <c r="BD249" s="35">
        <v>0</v>
      </c>
      <c r="BE249" s="35">
        <v>0</v>
      </c>
      <c r="BF249" s="35">
        <v>0</v>
      </c>
      <c r="BG249" s="35">
        <v>0</v>
      </c>
      <c r="BH249" s="35">
        <v>0</v>
      </c>
      <c r="BI249" s="147">
        <v>0</v>
      </c>
      <c r="BJ249" s="144">
        <v>0</v>
      </c>
      <c r="BK249" s="35">
        <v>0</v>
      </c>
      <c r="BL249" s="35">
        <v>0</v>
      </c>
      <c r="BM249" s="35">
        <v>0</v>
      </c>
      <c r="BN249" s="35">
        <v>0</v>
      </c>
      <c r="BO249" s="35">
        <v>0</v>
      </c>
      <c r="BP249" s="35">
        <v>0</v>
      </c>
      <c r="BQ249" s="35">
        <v>0</v>
      </c>
      <c r="BR249" s="35">
        <v>0</v>
      </c>
      <c r="BS249" s="35">
        <v>0</v>
      </c>
      <c r="BT249" s="35">
        <v>0</v>
      </c>
      <c r="BU249" s="35">
        <v>0</v>
      </c>
      <c r="BV249" s="35">
        <v>0</v>
      </c>
      <c r="BW249" s="35">
        <v>0</v>
      </c>
      <c r="BX249" s="35">
        <v>0</v>
      </c>
      <c r="BY249" s="35">
        <v>0</v>
      </c>
      <c r="BZ249" s="35">
        <v>0</v>
      </c>
      <c r="CA249" s="35">
        <v>0</v>
      </c>
      <c r="CB249" s="36">
        <v>0</v>
      </c>
    </row>
    <row r="250" spans="1:80" s="5" customFormat="1" ht="14.1" customHeight="1" x14ac:dyDescent="0.25">
      <c r="A250" s="26">
        <f t="shared" si="27"/>
        <v>237</v>
      </c>
      <c r="B250" s="46" t="s">
        <v>598</v>
      </c>
      <c r="C250" s="38">
        <v>13218</v>
      </c>
      <c r="D250" s="43" t="s">
        <v>217</v>
      </c>
      <c r="E250" s="30">
        <f t="shared" si="28"/>
        <v>391</v>
      </c>
      <c r="F250" s="30" t="e">
        <f>VLOOKUP(E250,Tab!$A$2:$B$255,2,TRUE)</f>
        <v>#N/A</v>
      </c>
      <c r="G250" s="31">
        <f t="shared" si="29"/>
        <v>391</v>
      </c>
      <c r="H250" s="31">
        <f t="shared" si="30"/>
        <v>0</v>
      </c>
      <c r="I250" s="31">
        <f t="shared" si="31"/>
        <v>0</v>
      </c>
      <c r="J250" s="31">
        <f t="shared" si="32"/>
        <v>0</v>
      </c>
      <c r="K250" s="31">
        <f t="shared" si="33"/>
        <v>0</v>
      </c>
      <c r="L250" s="32">
        <f t="shared" si="34"/>
        <v>391</v>
      </c>
      <c r="M250" s="33">
        <f t="shared" si="35"/>
        <v>78.2</v>
      </c>
      <c r="N250" s="34"/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391</v>
      </c>
      <c r="AB250" s="35">
        <v>0</v>
      </c>
      <c r="AC250" s="35">
        <v>0</v>
      </c>
      <c r="AD250" s="35">
        <v>0</v>
      </c>
      <c r="AE250" s="35">
        <v>0</v>
      </c>
      <c r="AF250" s="35">
        <v>0</v>
      </c>
      <c r="AG250" s="35">
        <v>0</v>
      </c>
      <c r="AH250" s="35">
        <v>0</v>
      </c>
      <c r="AI250" s="35">
        <v>0</v>
      </c>
      <c r="AJ250" s="35">
        <v>0</v>
      </c>
      <c r="AK250" s="35">
        <v>0</v>
      </c>
      <c r="AL250" s="35">
        <v>0</v>
      </c>
      <c r="AM250" s="35">
        <v>0</v>
      </c>
      <c r="AN250" s="35">
        <v>0</v>
      </c>
      <c r="AO250" s="35">
        <v>0</v>
      </c>
      <c r="AP250" s="35">
        <v>0</v>
      </c>
      <c r="AQ250" s="35">
        <v>0</v>
      </c>
      <c r="AR250" s="35">
        <v>0</v>
      </c>
      <c r="AS250" s="35">
        <v>0</v>
      </c>
      <c r="AT250" s="35">
        <v>0</v>
      </c>
      <c r="AU250" s="35">
        <v>0</v>
      </c>
      <c r="AV250" s="35">
        <v>0</v>
      </c>
      <c r="AW250" s="35">
        <v>0</v>
      </c>
      <c r="AX250" s="35">
        <v>0</v>
      </c>
      <c r="AY250" s="35">
        <v>0</v>
      </c>
      <c r="AZ250" s="35">
        <v>0</v>
      </c>
      <c r="BA250" s="35">
        <v>0</v>
      </c>
      <c r="BB250" s="35">
        <v>0</v>
      </c>
      <c r="BC250" s="35">
        <v>0</v>
      </c>
      <c r="BD250" s="35">
        <v>0</v>
      </c>
      <c r="BE250" s="35">
        <v>0</v>
      </c>
      <c r="BF250" s="35">
        <v>0</v>
      </c>
      <c r="BG250" s="35">
        <v>0</v>
      </c>
      <c r="BH250" s="35">
        <v>0</v>
      </c>
      <c r="BI250" s="147">
        <v>0</v>
      </c>
      <c r="BJ250" s="144">
        <v>0</v>
      </c>
      <c r="BK250" s="35">
        <v>0</v>
      </c>
      <c r="BL250" s="35">
        <v>0</v>
      </c>
      <c r="BM250" s="35">
        <v>0</v>
      </c>
      <c r="BN250" s="35">
        <v>0</v>
      </c>
      <c r="BO250" s="35">
        <v>0</v>
      </c>
      <c r="BP250" s="35">
        <v>0</v>
      </c>
      <c r="BQ250" s="35">
        <v>0</v>
      </c>
      <c r="BR250" s="35">
        <v>0</v>
      </c>
      <c r="BS250" s="35">
        <v>0</v>
      </c>
      <c r="BT250" s="35">
        <v>0</v>
      </c>
      <c r="BU250" s="35">
        <v>0</v>
      </c>
      <c r="BV250" s="35">
        <v>0</v>
      </c>
      <c r="BW250" s="35">
        <v>0</v>
      </c>
      <c r="BX250" s="35">
        <v>0</v>
      </c>
      <c r="BY250" s="35">
        <v>0</v>
      </c>
      <c r="BZ250" s="35">
        <v>0</v>
      </c>
      <c r="CA250" s="35">
        <v>0</v>
      </c>
      <c r="CB250" s="36">
        <v>0</v>
      </c>
    </row>
    <row r="251" spans="1:80" ht="14.1" customHeight="1" x14ac:dyDescent="0.25">
      <c r="A251" s="26">
        <f t="shared" si="27"/>
        <v>238</v>
      </c>
      <c r="B251" s="44" t="s">
        <v>455</v>
      </c>
      <c r="C251" s="38">
        <v>14140</v>
      </c>
      <c r="D251" s="45" t="s">
        <v>70</v>
      </c>
      <c r="E251" s="30">
        <f t="shared" si="28"/>
        <v>0</v>
      </c>
      <c r="F251" s="30" t="e">
        <f>VLOOKUP(E251,Tab!$A$2:$B$255,2,TRUE)</f>
        <v>#N/A</v>
      </c>
      <c r="G251" s="31">
        <f t="shared" si="29"/>
        <v>382</v>
      </c>
      <c r="H251" s="31">
        <f t="shared" si="30"/>
        <v>0</v>
      </c>
      <c r="I251" s="31">
        <f t="shared" si="31"/>
        <v>0</v>
      </c>
      <c r="J251" s="31">
        <f t="shared" si="32"/>
        <v>0</v>
      </c>
      <c r="K251" s="31">
        <f t="shared" si="33"/>
        <v>0</v>
      </c>
      <c r="L251" s="32">
        <f t="shared" si="34"/>
        <v>382</v>
      </c>
      <c r="M251" s="33">
        <f t="shared" si="35"/>
        <v>76.400000000000006</v>
      </c>
      <c r="N251" s="34"/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35">
        <v>0</v>
      </c>
      <c r="AH251" s="35">
        <v>0</v>
      </c>
      <c r="AI251" s="35">
        <v>0</v>
      </c>
      <c r="AJ251" s="35">
        <v>0</v>
      </c>
      <c r="AK251" s="35">
        <v>0</v>
      </c>
      <c r="AL251" s="35">
        <v>0</v>
      </c>
      <c r="AM251" s="35">
        <v>0</v>
      </c>
      <c r="AN251" s="35">
        <v>0</v>
      </c>
      <c r="AO251" s="35">
        <v>0</v>
      </c>
      <c r="AP251" s="35">
        <v>0</v>
      </c>
      <c r="AQ251" s="35">
        <v>0</v>
      </c>
      <c r="AR251" s="35">
        <v>0</v>
      </c>
      <c r="AS251" s="35">
        <v>0</v>
      </c>
      <c r="AT251" s="35">
        <v>0</v>
      </c>
      <c r="AU251" s="35">
        <v>0</v>
      </c>
      <c r="AV251" s="35">
        <v>0</v>
      </c>
      <c r="AW251" s="35">
        <v>0</v>
      </c>
      <c r="AX251" s="35">
        <v>0</v>
      </c>
      <c r="AY251" s="35">
        <v>0</v>
      </c>
      <c r="AZ251" s="35">
        <v>0</v>
      </c>
      <c r="BA251" s="35">
        <v>0</v>
      </c>
      <c r="BB251" s="35">
        <v>0</v>
      </c>
      <c r="BC251" s="35">
        <v>0</v>
      </c>
      <c r="BD251" s="35">
        <v>0</v>
      </c>
      <c r="BE251" s="35">
        <v>0</v>
      </c>
      <c r="BF251" s="35">
        <v>0</v>
      </c>
      <c r="BG251" s="35">
        <v>0</v>
      </c>
      <c r="BH251" s="35">
        <v>0</v>
      </c>
      <c r="BI251" s="147">
        <v>0</v>
      </c>
      <c r="BJ251" s="144">
        <v>0</v>
      </c>
      <c r="BK251" s="35">
        <v>0</v>
      </c>
      <c r="BL251" s="35">
        <v>0</v>
      </c>
      <c r="BM251" s="35">
        <v>382</v>
      </c>
      <c r="BN251" s="35">
        <v>0</v>
      </c>
      <c r="BO251" s="35">
        <v>0</v>
      </c>
      <c r="BP251" s="35">
        <v>0</v>
      </c>
      <c r="BQ251" s="35">
        <v>0</v>
      </c>
      <c r="BR251" s="35">
        <v>0</v>
      </c>
      <c r="BS251" s="35">
        <v>0</v>
      </c>
      <c r="BT251" s="35">
        <v>0</v>
      </c>
      <c r="BU251" s="35">
        <v>0</v>
      </c>
      <c r="BV251" s="35">
        <v>0</v>
      </c>
      <c r="BW251" s="35">
        <v>0</v>
      </c>
      <c r="BX251" s="35">
        <v>0</v>
      </c>
      <c r="BY251" s="35">
        <v>0</v>
      </c>
      <c r="BZ251" s="35">
        <v>0</v>
      </c>
      <c r="CA251" s="35">
        <v>0</v>
      </c>
      <c r="CB251" s="36">
        <v>0</v>
      </c>
    </row>
    <row r="252" spans="1:80" ht="14.1" customHeight="1" x14ac:dyDescent="0.25">
      <c r="A252" s="26">
        <f t="shared" si="27"/>
        <v>239</v>
      </c>
      <c r="B252" s="46" t="s">
        <v>248</v>
      </c>
      <c r="C252" s="38">
        <v>1345</v>
      </c>
      <c r="D252" s="43" t="s">
        <v>249</v>
      </c>
      <c r="E252" s="30">
        <f t="shared" si="28"/>
        <v>363</v>
      </c>
      <c r="F252" s="30" t="e">
        <f>VLOOKUP(E252,Tab!$A$2:$B$255,2,TRUE)</f>
        <v>#N/A</v>
      </c>
      <c r="G252" s="31">
        <f t="shared" si="29"/>
        <v>363</v>
      </c>
      <c r="H252" s="31">
        <f t="shared" si="30"/>
        <v>0</v>
      </c>
      <c r="I252" s="31">
        <f t="shared" si="31"/>
        <v>0</v>
      </c>
      <c r="J252" s="31">
        <f t="shared" si="32"/>
        <v>0</v>
      </c>
      <c r="K252" s="31">
        <f t="shared" si="33"/>
        <v>0</v>
      </c>
      <c r="L252" s="32">
        <f t="shared" si="34"/>
        <v>363</v>
      </c>
      <c r="M252" s="33">
        <f t="shared" si="35"/>
        <v>72.599999999999994</v>
      </c>
      <c r="N252" s="34"/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363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35">
        <v>0</v>
      </c>
      <c r="AH252" s="35">
        <v>0</v>
      </c>
      <c r="AI252" s="35">
        <v>0</v>
      </c>
      <c r="AJ252" s="35">
        <v>0</v>
      </c>
      <c r="AK252" s="35">
        <v>0</v>
      </c>
      <c r="AL252" s="35">
        <v>0</v>
      </c>
      <c r="AM252" s="35">
        <v>0</v>
      </c>
      <c r="AN252" s="35">
        <v>0</v>
      </c>
      <c r="AO252" s="35">
        <v>0</v>
      </c>
      <c r="AP252" s="35">
        <v>0</v>
      </c>
      <c r="AQ252" s="35">
        <v>0</v>
      </c>
      <c r="AR252" s="35">
        <v>0</v>
      </c>
      <c r="AS252" s="35">
        <v>0</v>
      </c>
      <c r="AT252" s="35">
        <v>0</v>
      </c>
      <c r="AU252" s="35">
        <v>0</v>
      </c>
      <c r="AV252" s="35">
        <v>0</v>
      </c>
      <c r="AW252" s="35">
        <v>0</v>
      </c>
      <c r="AX252" s="35">
        <v>0</v>
      </c>
      <c r="AY252" s="35">
        <v>0</v>
      </c>
      <c r="AZ252" s="35">
        <v>0</v>
      </c>
      <c r="BA252" s="35">
        <v>0</v>
      </c>
      <c r="BB252" s="35">
        <v>0</v>
      </c>
      <c r="BC252" s="35">
        <v>0</v>
      </c>
      <c r="BD252" s="35">
        <v>0</v>
      </c>
      <c r="BE252" s="35">
        <v>0</v>
      </c>
      <c r="BF252" s="35">
        <v>0</v>
      </c>
      <c r="BG252" s="35">
        <v>0</v>
      </c>
      <c r="BH252" s="35">
        <v>0</v>
      </c>
      <c r="BI252" s="147">
        <v>0</v>
      </c>
      <c r="BJ252" s="144">
        <v>0</v>
      </c>
      <c r="BK252" s="35">
        <v>0</v>
      </c>
      <c r="BL252" s="35">
        <v>0</v>
      </c>
      <c r="BM252" s="35">
        <v>0</v>
      </c>
      <c r="BN252" s="35">
        <v>0</v>
      </c>
      <c r="BO252" s="35">
        <v>0</v>
      </c>
      <c r="BP252" s="35">
        <v>0</v>
      </c>
      <c r="BQ252" s="35">
        <v>0</v>
      </c>
      <c r="BR252" s="35">
        <v>0</v>
      </c>
      <c r="BS252" s="35">
        <v>0</v>
      </c>
      <c r="BT252" s="35">
        <v>0</v>
      </c>
      <c r="BU252" s="35">
        <v>0</v>
      </c>
      <c r="BV252" s="35">
        <v>0</v>
      </c>
      <c r="BW252" s="35">
        <v>0</v>
      </c>
      <c r="BX252" s="35">
        <v>0</v>
      </c>
      <c r="BY252" s="35">
        <v>0</v>
      </c>
      <c r="BZ252" s="35">
        <v>0</v>
      </c>
      <c r="CA252" s="35">
        <v>0</v>
      </c>
      <c r="CB252" s="36">
        <v>0</v>
      </c>
    </row>
    <row r="253" spans="1:80" ht="14.1" customHeight="1" x14ac:dyDescent="0.25">
      <c r="A253" s="26">
        <f t="shared" si="27"/>
        <v>240</v>
      </c>
      <c r="B253" s="44" t="s">
        <v>456</v>
      </c>
      <c r="C253" s="38">
        <v>12553</v>
      </c>
      <c r="D253" s="45" t="s">
        <v>54</v>
      </c>
      <c r="E253" s="30">
        <f t="shared" si="28"/>
        <v>0</v>
      </c>
      <c r="F253" s="30" t="e">
        <f>VLOOKUP(E253,Tab!$A$2:$B$255,2,TRUE)</f>
        <v>#N/A</v>
      </c>
      <c r="G253" s="31">
        <f t="shared" si="29"/>
        <v>361</v>
      </c>
      <c r="H253" s="31">
        <f t="shared" si="30"/>
        <v>0</v>
      </c>
      <c r="I253" s="31">
        <f t="shared" si="31"/>
        <v>0</v>
      </c>
      <c r="J253" s="31">
        <f t="shared" si="32"/>
        <v>0</v>
      </c>
      <c r="K253" s="31">
        <f t="shared" si="33"/>
        <v>0</v>
      </c>
      <c r="L253" s="32">
        <f t="shared" si="34"/>
        <v>361</v>
      </c>
      <c r="M253" s="33">
        <f t="shared" si="35"/>
        <v>72.2</v>
      </c>
      <c r="N253" s="34"/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35">
        <v>0</v>
      </c>
      <c r="AH253" s="35">
        <v>0</v>
      </c>
      <c r="AI253" s="35">
        <v>0</v>
      </c>
      <c r="AJ253" s="35">
        <v>0</v>
      </c>
      <c r="AK253" s="35">
        <v>0</v>
      </c>
      <c r="AL253" s="35">
        <v>0</v>
      </c>
      <c r="AM253" s="35">
        <v>0</v>
      </c>
      <c r="AN253" s="35">
        <v>0</v>
      </c>
      <c r="AO253" s="35">
        <v>0</v>
      </c>
      <c r="AP253" s="35">
        <v>0</v>
      </c>
      <c r="AQ253" s="35">
        <v>0</v>
      </c>
      <c r="AR253" s="35">
        <v>0</v>
      </c>
      <c r="AS253" s="35">
        <v>0</v>
      </c>
      <c r="AT253" s="35">
        <v>0</v>
      </c>
      <c r="AU253" s="35">
        <v>0</v>
      </c>
      <c r="AV253" s="35">
        <v>0</v>
      </c>
      <c r="AW253" s="35">
        <v>0</v>
      </c>
      <c r="AX253" s="35">
        <v>0</v>
      </c>
      <c r="AY253" s="35">
        <v>0</v>
      </c>
      <c r="AZ253" s="35">
        <v>0</v>
      </c>
      <c r="BA253" s="35">
        <v>0</v>
      </c>
      <c r="BB253" s="35">
        <v>0</v>
      </c>
      <c r="BC253" s="35">
        <v>0</v>
      </c>
      <c r="BD253" s="35">
        <v>0</v>
      </c>
      <c r="BE253" s="35">
        <v>0</v>
      </c>
      <c r="BF253" s="35">
        <v>0</v>
      </c>
      <c r="BG253" s="35">
        <v>0</v>
      </c>
      <c r="BH253" s="35">
        <v>0</v>
      </c>
      <c r="BI253" s="147">
        <v>0</v>
      </c>
      <c r="BJ253" s="144">
        <v>0</v>
      </c>
      <c r="BK253" s="35">
        <v>0</v>
      </c>
      <c r="BL253" s="35">
        <v>0</v>
      </c>
      <c r="BM253" s="35">
        <v>361</v>
      </c>
      <c r="BN253" s="35">
        <v>0</v>
      </c>
      <c r="BO253" s="35">
        <v>0</v>
      </c>
      <c r="BP253" s="35">
        <v>0</v>
      </c>
      <c r="BQ253" s="35">
        <v>0</v>
      </c>
      <c r="BR253" s="35">
        <v>0</v>
      </c>
      <c r="BS253" s="35">
        <v>0</v>
      </c>
      <c r="BT253" s="35">
        <v>0</v>
      </c>
      <c r="BU253" s="35">
        <v>0</v>
      </c>
      <c r="BV253" s="35">
        <v>0</v>
      </c>
      <c r="BW253" s="35">
        <v>0</v>
      </c>
      <c r="BX253" s="35">
        <v>0</v>
      </c>
      <c r="BY253" s="35">
        <v>0</v>
      </c>
      <c r="BZ253" s="35">
        <v>0</v>
      </c>
      <c r="CA253" s="35">
        <v>0</v>
      </c>
      <c r="CB253" s="36">
        <v>0</v>
      </c>
    </row>
    <row r="254" spans="1:80" ht="14.1" customHeight="1" x14ac:dyDescent="0.25">
      <c r="A254" s="26">
        <f t="shared" si="27"/>
        <v>241</v>
      </c>
      <c r="B254" s="44" t="s">
        <v>467</v>
      </c>
      <c r="C254" s="38">
        <v>3580</v>
      </c>
      <c r="D254" s="45" t="s">
        <v>54</v>
      </c>
      <c r="E254" s="30">
        <f t="shared" si="28"/>
        <v>0</v>
      </c>
      <c r="F254" s="30" t="e">
        <f>VLOOKUP(E254,Tab!$A$2:$B$255,2,TRUE)</f>
        <v>#N/A</v>
      </c>
      <c r="G254" s="31">
        <f t="shared" si="29"/>
        <v>307</v>
      </c>
      <c r="H254" s="31">
        <f t="shared" si="30"/>
        <v>0</v>
      </c>
      <c r="I254" s="31">
        <f t="shared" si="31"/>
        <v>0</v>
      </c>
      <c r="J254" s="31">
        <f t="shared" si="32"/>
        <v>0</v>
      </c>
      <c r="K254" s="31">
        <f t="shared" si="33"/>
        <v>0</v>
      </c>
      <c r="L254" s="32">
        <f t="shared" si="34"/>
        <v>307</v>
      </c>
      <c r="M254" s="33">
        <f t="shared" si="35"/>
        <v>61.4</v>
      </c>
      <c r="N254" s="34"/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5">
        <v>0</v>
      </c>
      <c r="AD254" s="35">
        <v>0</v>
      </c>
      <c r="AE254" s="35">
        <v>0</v>
      </c>
      <c r="AF254" s="35">
        <v>0</v>
      </c>
      <c r="AG254" s="35">
        <v>0</v>
      </c>
      <c r="AH254" s="35">
        <v>0</v>
      </c>
      <c r="AI254" s="35">
        <v>0</v>
      </c>
      <c r="AJ254" s="35">
        <v>0</v>
      </c>
      <c r="AK254" s="35">
        <v>0</v>
      </c>
      <c r="AL254" s="35">
        <v>0</v>
      </c>
      <c r="AM254" s="35">
        <v>0</v>
      </c>
      <c r="AN254" s="35">
        <v>0</v>
      </c>
      <c r="AO254" s="35">
        <v>0</v>
      </c>
      <c r="AP254" s="35">
        <v>0</v>
      </c>
      <c r="AQ254" s="35">
        <v>0</v>
      </c>
      <c r="AR254" s="35">
        <v>0</v>
      </c>
      <c r="AS254" s="35">
        <v>0</v>
      </c>
      <c r="AT254" s="35">
        <v>0</v>
      </c>
      <c r="AU254" s="35">
        <v>0</v>
      </c>
      <c r="AV254" s="35">
        <v>0</v>
      </c>
      <c r="AW254" s="35">
        <v>0</v>
      </c>
      <c r="AX254" s="35">
        <v>0</v>
      </c>
      <c r="AY254" s="35">
        <v>0</v>
      </c>
      <c r="AZ254" s="35">
        <v>0</v>
      </c>
      <c r="BA254" s="35">
        <v>0</v>
      </c>
      <c r="BB254" s="35">
        <v>0</v>
      </c>
      <c r="BC254" s="35">
        <v>0</v>
      </c>
      <c r="BD254" s="35">
        <v>0</v>
      </c>
      <c r="BE254" s="35">
        <v>0</v>
      </c>
      <c r="BF254" s="35">
        <v>0</v>
      </c>
      <c r="BG254" s="35">
        <v>0</v>
      </c>
      <c r="BH254" s="35">
        <v>0</v>
      </c>
      <c r="BI254" s="147">
        <v>0</v>
      </c>
      <c r="BJ254" s="144">
        <v>0</v>
      </c>
      <c r="BK254" s="35">
        <v>0</v>
      </c>
      <c r="BL254" s="35">
        <v>0</v>
      </c>
      <c r="BM254" s="35">
        <v>0</v>
      </c>
      <c r="BN254" s="35">
        <v>0</v>
      </c>
      <c r="BO254" s="35">
        <v>0</v>
      </c>
      <c r="BP254" s="35">
        <v>0</v>
      </c>
      <c r="BQ254" s="35">
        <v>0</v>
      </c>
      <c r="BR254" s="35">
        <v>307</v>
      </c>
      <c r="BS254" s="35">
        <v>0</v>
      </c>
      <c r="BT254" s="35">
        <v>0</v>
      </c>
      <c r="BU254" s="35">
        <v>0</v>
      </c>
      <c r="BV254" s="35">
        <v>0</v>
      </c>
      <c r="BW254" s="35">
        <v>0</v>
      </c>
      <c r="BX254" s="35">
        <v>0</v>
      </c>
      <c r="BY254" s="35">
        <v>0</v>
      </c>
      <c r="BZ254" s="35">
        <v>0</v>
      </c>
      <c r="CA254" s="35">
        <v>0</v>
      </c>
      <c r="CB254" s="36">
        <v>0</v>
      </c>
    </row>
    <row r="255" spans="1:80" ht="14.1" customHeight="1" x14ac:dyDescent="0.25">
      <c r="A255" s="26">
        <f t="shared" si="27"/>
        <v>242</v>
      </c>
      <c r="B255" s="46" t="s">
        <v>257</v>
      </c>
      <c r="C255" s="38">
        <v>283</v>
      </c>
      <c r="D255" s="43" t="s">
        <v>178</v>
      </c>
      <c r="E255" s="30">
        <f t="shared" si="28"/>
        <v>298</v>
      </c>
      <c r="F255" s="30" t="e">
        <f>VLOOKUP(E255,Tab!$A$2:$B$255,2,TRUE)</f>
        <v>#N/A</v>
      </c>
      <c r="G255" s="42">
        <f t="shared" si="29"/>
        <v>298</v>
      </c>
      <c r="H255" s="42">
        <f t="shared" si="30"/>
        <v>0</v>
      </c>
      <c r="I255" s="42">
        <f t="shared" si="31"/>
        <v>0</v>
      </c>
      <c r="J255" s="42">
        <f t="shared" si="32"/>
        <v>0</v>
      </c>
      <c r="K255" s="42">
        <f t="shared" si="33"/>
        <v>0</v>
      </c>
      <c r="L255" s="32">
        <f t="shared" si="34"/>
        <v>298</v>
      </c>
      <c r="M255" s="33">
        <f t="shared" si="35"/>
        <v>59.6</v>
      </c>
      <c r="N255" s="34"/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298</v>
      </c>
      <c r="Z255" s="35">
        <v>0</v>
      </c>
      <c r="AA255" s="35">
        <v>0</v>
      </c>
      <c r="AB255" s="35">
        <v>0</v>
      </c>
      <c r="AC255" s="35">
        <v>0</v>
      </c>
      <c r="AD255" s="35">
        <v>0</v>
      </c>
      <c r="AE255" s="35">
        <v>0</v>
      </c>
      <c r="AF255" s="35">
        <v>0</v>
      </c>
      <c r="AG255" s="35">
        <v>0</v>
      </c>
      <c r="AH255" s="35">
        <v>0</v>
      </c>
      <c r="AI255" s="35">
        <v>0</v>
      </c>
      <c r="AJ255" s="35">
        <v>0</v>
      </c>
      <c r="AK255" s="35">
        <v>0</v>
      </c>
      <c r="AL255" s="35">
        <v>0</v>
      </c>
      <c r="AM255" s="35">
        <v>0</v>
      </c>
      <c r="AN255" s="35">
        <v>0</v>
      </c>
      <c r="AO255" s="35">
        <v>0</v>
      </c>
      <c r="AP255" s="35">
        <v>0</v>
      </c>
      <c r="AQ255" s="35">
        <v>0</v>
      </c>
      <c r="AR255" s="35">
        <v>0</v>
      </c>
      <c r="AS255" s="35">
        <v>0</v>
      </c>
      <c r="AT255" s="35">
        <v>0</v>
      </c>
      <c r="AU255" s="35">
        <v>0</v>
      </c>
      <c r="AV255" s="35">
        <v>0</v>
      </c>
      <c r="AW255" s="35">
        <v>0</v>
      </c>
      <c r="AX255" s="35">
        <v>0</v>
      </c>
      <c r="AY255" s="35">
        <v>0</v>
      </c>
      <c r="AZ255" s="35">
        <v>0</v>
      </c>
      <c r="BA255" s="35">
        <v>0</v>
      </c>
      <c r="BB255" s="35">
        <v>0</v>
      </c>
      <c r="BC255" s="35">
        <v>0</v>
      </c>
      <c r="BD255" s="35">
        <v>0</v>
      </c>
      <c r="BE255" s="35">
        <v>0</v>
      </c>
      <c r="BF255" s="35">
        <v>0</v>
      </c>
      <c r="BG255" s="35">
        <v>0</v>
      </c>
      <c r="BH255" s="35">
        <v>0</v>
      </c>
      <c r="BI255" s="147">
        <v>0</v>
      </c>
      <c r="BJ255" s="144">
        <v>0</v>
      </c>
      <c r="BK255" s="35">
        <v>0</v>
      </c>
      <c r="BL255" s="35">
        <v>0</v>
      </c>
      <c r="BM255" s="35">
        <v>0</v>
      </c>
      <c r="BN255" s="35">
        <v>0</v>
      </c>
      <c r="BO255" s="35">
        <v>0</v>
      </c>
      <c r="BP255" s="35">
        <v>0</v>
      </c>
      <c r="BQ255" s="35">
        <v>0</v>
      </c>
      <c r="BR255" s="35">
        <v>0</v>
      </c>
      <c r="BS255" s="35">
        <v>0</v>
      </c>
      <c r="BT255" s="35">
        <v>0</v>
      </c>
      <c r="BU255" s="35">
        <v>0</v>
      </c>
      <c r="BV255" s="35">
        <v>0</v>
      </c>
      <c r="BW255" s="35">
        <v>0</v>
      </c>
      <c r="BX255" s="35">
        <v>0</v>
      </c>
      <c r="BY255" s="35">
        <v>0</v>
      </c>
      <c r="BZ255" s="35">
        <v>0</v>
      </c>
      <c r="CA255" s="35">
        <v>0</v>
      </c>
      <c r="CB255" s="36">
        <v>0</v>
      </c>
    </row>
    <row r="256" spans="1:80" ht="14.1" customHeight="1" x14ac:dyDescent="0.25">
      <c r="A256" s="26">
        <f t="shared" si="27"/>
        <v>243</v>
      </c>
      <c r="B256" s="44" t="s">
        <v>260</v>
      </c>
      <c r="C256" s="38">
        <v>4435</v>
      </c>
      <c r="D256" s="45" t="s">
        <v>54</v>
      </c>
      <c r="E256" s="30">
        <f t="shared" si="28"/>
        <v>281</v>
      </c>
      <c r="F256" s="30" t="e">
        <f>VLOOKUP(E256,Tab!$A$2:$B$255,2,TRUE)</f>
        <v>#N/A</v>
      </c>
      <c r="G256" s="31">
        <f t="shared" si="29"/>
        <v>281</v>
      </c>
      <c r="H256" s="31">
        <f t="shared" si="30"/>
        <v>0</v>
      </c>
      <c r="I256" s="31">
        <f t="shared" si="31"/>
        <v>0</v>
      </c>
      <c r="J256" s="31">
        <f t="shared" si="32"/>
        <v>0</v>
      </c>
      <c r="K256" s="31">
        <f t="shared" si="33"/>
        <v>0</v>
      </c>
      <c r="L256" s="32">
        <f t="shared" si="34"/>
        <v>281</v>
      </c>
      <c r="M256" s="33">
        <f t="shared" si="35"/>
        <v>56.2</v>
      </c>
      <c r="N256" s="34"/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35">
        <v>281</v>
      </c>
      <c r="Z256" s="35">
        <v>0</v>
      </c>
      <c r="AA256" s="35">
        <v>0</v>
      </c>
      <c r="AB256" s="35">
        <v>0</v>
      </c>
      <c r="AC256" s="35">
        <v>0</v>
      </c>
      <c r="AD256" s="35">
        <v>0</v>
      </c>
      <c r="AE256" s="35">
        <v>0</v>
      </c>
      <c r="AF256" s="35">
        <v>0</v>
      </c>
      <c r="AG256" s="35">
        <v>0</v>
      </c>
      <c r="AH256" s="35">
        <v>0</v>
      </c>
      <c r="AI256" s="35">
        <v>0</v>
      </c>
      <c r="AJ256" s="35">
        <v>0</v>
      </c>
      <c r="AK256" s="35">
        <v>0</v>
      </c>
      <c r="AL256" s="35">
        <v>0</v>
      </c>
      <c r="AM256" s="35">
        <v>0</v>
      </c>
      <c r="AN256" s="35">
        <v>0</v>
      </c>
      <c r="AO256" s="35">
        <v>0</v>
      </c>
      <c r="AP256" s="35">
        <v>0</v>
      </c>
      <c r="AQ256" s="35">
        <v>0</v>
      </c>
      <c r="AR256" s="35">
        <v>0</v>
      </c>
      <c r="AS256" s="35">
        <v>0</v>
      </c>
      <c r="AT256" s="35">
        <v>0</v>
      </c>
      <c r="AU256" s="35">
        <v>0</v>
      </c>
      <c r="AV256" s="35">
        <v>0</v>
      </c>
      <c r="AW256" s="35">
        <v>0</v>
      </c>
      <c r="AX256" s="35">
        <v>0</v>
      </c>
      <c r="AY256" s="35">
        <v>0</v>
      </c>
      <c r="AZ256" s="35">
        <v>0</v>
      </c>
      <c r="BA256" s="35">
        <v>0</v>
      </c>
      <c r="BB256" s="35">
        <v>0</v>
      </c>
      <c r="BC256" s="35">
        <v>0</v>
      </c>
      <c r="BD256" s="35">
        <v>0</v>
      </c>
      <c r="BE256" s="35">
        <v>0</v>
      </c>
      <c r="BF256" s="35">
        <v>0</v>
      </c>
      <c r="BG256" s="35">
        <v>0</v>
      </c>
      <c r="BH256" s="35">
        <v>0</v>
      </c>
      <c r="BI256" s="147">
        <v>0</v>
      </c>
      <c r="BJ256" s="144">
        <v>0</v>
      </c>
      <c r="BK256" s="35">
        <v>0</v>
      </c>
      <c r="BL256" s="35">
        <v>0</v>
      </c>
      <c r="BM256" s="35">
        <v>0</v>
      </c>
      <c r="BN256" s="35">
        <v>0</v>
      </c>
      <c r="BO256" s="35">
        <v>0</v>
      </c>
      <c r="BP256" s="35">
        <v>0</v>
      </c>
      <c r="BQ256" s="35">
        <v>0</v>
      </c>
      <c r="BR256" s="35">
        <v>0</v>
      </c>
      <c r="BS256" s="35">
        <v>0</v>
      </c>
      <c r="BT256" s="35">
        <v>0</v>
      </c>
      <c r="BU256" s="35">
        <v>0</v>
      </c>
      <c r="BV256" s="35">
        <v>0</v>
      </c>
      <c r="BW256" s="35">
        <v>0</v>
      </c>
      <c r="BX256" s="35">
        <v>0</v>
      </c>
      <c r="BY256" s="35">
        <v>0</v>
      </c>
      <c r="BZ256" s="35">
        <v>0</v>
      </c>
      <c r="CA256" s="35">
        <v>0</v>
      </c>
      <c r="CB256" s="36">
        <v>0</v>
      </c>
    </row>
    <row r="257" spans="1:80" ht="14.1" customHeight="1" x14ac:dyDescent="0.25">
      <c r="A257" s="26">
        <f t="shared" si="27"/>
        <v>244</v>
      </c>
      <c r="B257" s="46" t="s">
        <v>597</v>
      </c>
      <c r="C257" s="38">
        <v>13884</v>
      </c>
      <c r="D257" s="43" t="s">
        <v>217</v>
      </c>
      <c r="E257" s="30">
        <f t="shared" si="28"/>
        <v>193</v>
      </c>
      <c r="F257" s="30" t="e">
        <f>VLOOKUP(E257,Tab!$A$2:$B$255,2,TRUE)</f>
        <v>#N/A</v>
      </c>
      <c r="G257" s="31">
        <f t="shared" si="29"/>
        <v>193</v>
      </c>
      <c r="H257" s="31">
        <f t="shared" si="30"/>
        <v>0</v>
      </c>
      <c r="I257" s="31">
        <f t="shared" si="31"/>
        <v>0</v>
      </c>
      <c r="J257" s="31">
        <f t="shared" si="32"/>
        <v>0</v>
      </c>
      <c r="K257" s="31">
        <f t="shared" si="33"/>
        <v>0</v>
      </c>
      <c r="L257" s="32">
        <f t="shared" si="34"/>
        <v>193</v>
      </c>
      <c r="M257" s="33">
        <f t="shared" si="35"/>
        <v>38.6</v>
      </c>
      <c r="N257" s="34"/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193</v>
      </c>
      <c r="AB257" s="35">
        <v>0</v>
      </c>
      <c r="AC257" s="35">
        <v>0</v>
      </c>
      <c r="AD257" s="35">
        <v>0</v>
      </c>
      <c r="AE257" s="35">
        <v>0</v>
      </c>
      <c r="AF257" s="35">
        <v>0</v>
      </c>
      <c r="AG257" s="35">
        <v>0</v>
      </c>
      <c r="AH257" s="35">
        <v>0</v>
      </c>
      <c r="AI257" s="35">
        <v>0</v>
      </c>
      <c r="AJ257" s="35">
        <v>0</v>
      </c>
      <c r="AK257" s="35">
        <v>0</v>
      </c>
      <c r="AL257" s="35">
        <v>0</v>
      </c>
      <c r="AM257" s="35">
        <v>0</v>
      </c>
      <c r="AN257" s="35">
        <v>0</v>
      </c>
      <c r="AO257" s="35">
        <v>0</v>
      </c>
      <c r="AP257" s="35">
        <v>0</v>
      </c>
      <c r="AQ257" s="35">
        <v>0</v>
      </c>
      <c r="AR257" s="35">
        <v>0</v>
      </c>
      <c r="AS257" s="35">
        <v>0</v>
      </c>
      <c r="AT257" s="35">
        <v>0</v>
      </c>
      <c r="AU257" s="35">
        <v>0</v>
      </c>
      <c r="AV257" s="35">
        <v>0</v>
      </c>
      <c r="AW257" s="35">
        <v>0</v>
      </c>
      <c r="AX257" s="35">
        <v>0</v>
      </c>
      <c r="AY257" s="35">
        <v>0</v>
      </c>
      <c r="AZ257" s="35">
        <v>0</v>
      </c>
      <c r="BA257" s="35">
        <v>0</v>
      </c>
      <c r="BB257" s="35">
        <v>0</v>
      </c>
      <c r="BC257" s="35">
        <v>0</v>
      </c>
      <c r="BD257" s="35">
        <v>0</v>
      </c>
      <c r="BE257" s="35">
        <v>0</v>
      </c>
      <c r="BF257" s="35">
        <v>0</v>
      </c>
      <c r="BG257" s="35">
        <v>0</v>
      </c>
      <c r="BH257" s="35">
        <v>0</v>
      </c>
      <c r="BI257" s="147">
        <v>0</v>
      </c>
      <c r="BJ257" s="144">
        <v>0</v>
      </c>
      <c r="BK257" s="35">
        <v>0</v>
      </c>
      <c r="BL257" s="35">
        <v>0</v>
      </c>
      <c r="BM257" s="35">
        <v>0</v>
      </c>
      <c r="BN257" s="35">
        <v>0</v>
      </c>
      <c r="BO257" s="35">
        <v>0</v>
      </c>
      <c r="BP257" s="35">
        <v>0</v>
      </c>
      <c r="BQ257" s="35">
        <v>0</v>
      </c>
      <c r="BR257" s="35">
        <v>0</v>
      </c>
      <c r="BS257" s="35">
        <v>0</v>
      </c>
      <c r="BT257" s="35">
        <v>0</v>
      </c>
      <c r="BU257" s="35">
        <v>0</v>
      </c>
      <c r="BV257" s="35">
        <v>0</v>
      </c>
      <c r="BW257" s="35">
        <v>0</v>
      </c>
      <c r="BX257" s="35">
        <v>0</v>
      </c>
      <c r="BY257" s="35">
        <v>0</v>
      </c>
      <c r="BZ257" s="35">
        <v>0</v>
      </c>
      <c r="CA257" s="35">
        <v>0</v>
      </c>
      <c r="CB257" s="36">
        <v>0</v>
      </c>
    </row>
    <row r="258" spans="1:80" ht="14.1" customHeight="1" x14ac:dyDescent="0.25">
      <c r="A258" s="26">
        <f t="shared" si="27"/>
        <v>245</v>
      </c>
      <c r="B258" s="44"/>
      <c r="C258" s="38"/>
      <c r="D258" s="45"/>
      <c r="E258" s="30">
        <f t="shared" si="28"/>
        <v>0</v>
      </c>
      <c r="F258" s="30" t="e">
        <f>VLOOKUP(E258,Tab!$A$2:$B$255,2,TRUE)</f>
        <v>#N/A</v>
      </c>
      <c r="G258" s="31">
        <f t="shared" si="29"/>
        <v>0</v>
      </c>
      <c r="H258" s="31">
        <f t="shared" si="30"/>
        <v>0</v>
      </c>
      <c r="I258" s="31">
        <f t="shared" si="31"/>
        <v>0</v>
      </c>
      <c r="J258" s="31">
        <f t="shared" si="32"/>
        <v>0</v>
      </c>
      <c r="K258" s="31">
        <f t="shared" si="33"/>
        <v>0</v>
      </c>
      <c r="L258" s="32">
        <f t="shared" si="34"/>
        <v>0</v>
      </c>
      <c r="M258" s="33">
        <f t="shared" si="35"/>
        <v>0</v>
      </c>
      <c r="N258" s="34"/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5">
        <v>0</v>
      </c>
      <c r="AD258" s="35">
        <v>0</v>
      </c>
      <c r="AE258" s="35">
        <v>0</v>
      </c>
      <c r="AF258" s="35">
        <v>0</v>
      </c>
      <c r="AG258" s="35">
        <v>0</v>
      </c>
      <c r="AH258" s="35">
        <v>0</v>
      </c>
      <c r="AI258" s="35">
        <v>0</v>
      </c>
      <c r="AJ258" s="35">
        <v>0</v>
      </c>
      <c r="AK258" s="35">
        <v>0</v>
      </c>
      <c r="AL258" s="35">
        <v>0</v>
      </c>
      <c r="AM258" s="35">
        <v>0</v>
      </c>
      <c r="AN258" s="35">
        <v>0</v>
      </c>
      <c r="AO258" s="35">
        <v>0</v>
      </c>
      <c r="AP258" s="35">
        <v>0</v>
      </c>
      <c r="AQ258" s="35">
        <v>0</v>
      </c>
      <c r="AR258" s="35">
        <v>0</v>
      </c>
      <c r="AS258" s="35">
        <v>0</v>
      </c>
      <c r="AT258" s="35">
        <v>0</v>
      </c>
      <c r="AU258" s="35">
        <v>0</v>
      </c>
      <c r="AV258" s="35">
        <v>0</v>
      </c>
      <c r="AW258" s="35">
        <v>0</v>
      </c>
      <c r="AX258" s="35">
        <v>0</v>
      </c>
      <c r="AY258" s="35">
        <v>0</v>
      </c>
      <c r="AZ258" s="35">
        <v>0</v>
      </c>
      <c r="BA258" s="35">
        <v>0</v>
      </c>
      <c r="BB258" s="35">
        <v>0</v>
      </c>
      <c r="BC258" s="35">
        <v>0</v>
      </c>
      <c r="BD258" s="35">
        <v>0</v>
      </c>
      <c r="BE258" s="35">
        <v>0</v>
      </c>
      <c r="BF258" s="35">
        <v>0</v>
      </c>
      <c r="BG258" s="35">
        <v>0</v>
      </c>
      <c r="BH258" s="35">
        <v>0</v>
      </c>
      <c r="BI258" s="147">
        <v>0</v>
      </c>
      <c r="BJ258" s="144">
        <v>0</v>
      </c>
      <c r="BK258" s="35">
        <v>0</v>
      </c>
      <c r="BL258" s="35">
        <v>0</v>
      </c>
      <c r="BM258" s="35">
        <v>0</v>
      </c>
      <c r="BN258" s="35">
        <v>0</v>
      </c>
      <c r="BO258" s="35">
        <v>0</v>
      </c>
      <c r="BP258" s="35">
        <v>0</v>
      </c>
      <c r="BQ258" s="35">
        <v>0</v>
      </c>
      <c r="BR258" s="35">
        <v>0</v>
      </c>
      <c r="BS258" s="35">
        <v>0</v>
      </c>
      <c r="BT258" s="35">
        <v>0</v>
      </c>
      <c r="BU258" s="35">
        <v>0</v>
      </c>
      <c r="BV258" s="35">
        <v>0</v>
      </c>
      <c r="BW258" s="35">
        <v>0</v>
      </c>
      <c r="BX258" s="35">
        <v>0</v>
      </c>
      <c r="BY258" s="35">
        <v>0</v>
      </c>
      <c r="BZ258" s="35">
        <v>0</v>
      </c>
      <c r="CA258" s="35">
        <v>0</v>
      </c>
      <c r="CB258" s="36">
        <v>0</v>
      </c>
    </row>
    <row r="259" spans="1:80" ht="14.25" customHeight="1" x14ac:dyDescent="0.25">
      <c r="A259" s="26">
        <f t="shared" si="27"/>
        <v>246</v>
      </c>
      <c r="B259" s="37"/>
      <c r="C259" s="38"/>
      <c r="D259" s="39"/>
      <c r="E259" s="30">
        <f t="shared" si="28"/>
        <v>0</v>
      </c>
      <c r="F259" s="30" t="e">
        <f>VLOOKUP(E259,Tab!$A$2:$B$255,2,TRUE)</f>
        <v>#N/A</v>
      </c>
      <c r="G259" s="31">
        <f t="shared" si="29"/>
        <v>0</v>
      </c>
      <c r="H259" s="31">
        <f t="shared" si="30"/>
        <v>0</v>
      </c>
      <c r="I259" s="31">
        <f t="shared" si="31"/>
        <v>0</v>
      </c>
      <c r="J259" s="31">
        <f t="shared" si="32"/>
        <v>0</v>
      </c>
      <c r="K259" s="31">
        <f t="shared" si="33"/>
        <v>0</v>
      </c>
      <c r="L259" s="32">
        <f t="shared" si="34"/>
        <v>0</v>
      </c>
      <c r="M259" s="33">
        <f t="shared" si="35"/>
        <v>0</v>
      </c>
      <c r="N259" s="34"/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E259" s="35">
        <v>0</v>
      </c>
      <c r="AF259" s="35">
        <v>0</v>
      </c>
      <c r="AG259" s="35">
        <v>0</v>
      </c>
      <c r="AH259" s="35">
        <v>0</v>
      </c>
      <c r="AI259" s="35">
        <v>0</v>
      </c>
      <c r="AJ259" s="35">
        <v>0</v>
      </c>
      <c r="AK259" s="35">
        <v>0</v>
      </c>
      <c r="AL259" s="35">
        <v>0</v>
      </c>
      <c r="AM259" s="35">
        <v>0</v>
      </c>
      <c r="AN259" s="35">
        <v>0</v>
      </c>
      <c r="AO259" s="35">
        <v>0</v>
      </c>
      <c r="AP259" s="35">
        <v>0</v>
      </c>
      <c r="AQ259" s="35">
        <v>0</v>
      </c>
      <c r="AR259" s="35">
        <v>0</v>
      </c>
      <c r="AS259" s="35">
        <v>0</v>
      </c>
      <c r="AT259" s="35">
        <v>0</v>
      </c>
      <c r="AU259" s="35">
        <v>0</v>
      </c>
      <c r="AV259" s="35">
        <v>0</v>
      </c>
      <c r="AW259" s="35">
        <v>0</v>
      </c>
      <c r="AX259" s="35">
        <v>0</v>
      </c>
      <c r="AY259" s="35">
        <v>0</v>
      </c>
      <c r="AZ259" s="35">
        <v>0</v>
      </c>
      <c r="BA259" s="35">
        <v>0</v>
      </c>
      <c r="BB259" s="35">
        <v>0</v>
      </c>
      <c r="BC259" s="35">
        <v>0</v>
      </c>
      <c r="BD259" s="35">
        <v>0</v>
      </c>
      <c r="BE259" s="35">
        <v>0</v>
      </c>
      <c r="BF259" s="35">
        <v>0</v>
      </c>
      <c r="BG259" s="35">
        <v>0</v>
      </c>
      <c r="BH259" s="35">
        <v>0</v>
      </c>
      <c r="BI259" s="147">
        <v>0</v>
      </c>
      <c r="BJ259" s="144">
        <v>0</v>
      </c>
      <c r="BK259" s="35">
        <v>0</v>
      </c>
      <c r="BL259" s="35">
        <v>0</v>
      </c>
      <c r="BM259" s="35">
        <v>0</v>
      </c>
      <c r="BN259" s="35">
        <v>0</v>
      </c>
      <c r="BO259" s="35">
        <v>0</v>
      </c>
      <c r="BP259" s="35">
        <v>0</v>
      </c>
      <c r="BQ259" s="35">
        <v>0</v>
      </c>
      <c r="BR259" s="35">
        <v>0</v>
      </c>
      <c r="BS259" s="35">
        <v>0</v>
      </c>
      <c r="BT259" s="35">
        <v>0</v>
      </c>
      <c r="BU259" s="35">
        <v>0</v>
      </c>
      <c r="BV259" s="35">
        <v>0</v>
      </c>
      <c r="BW259" s="35">
        <v>0</v>
      </c>
      <c r="BX259" s="35">
        <v>0</v>
      </c>
      <c r="BY259" s="35">
        <v>0</v>
      </c>
      <c r="BZ259" s="35">
        <v>0</v>
      </c>
      <c r="CA259" s="35">
        <v>0</v>
      </c>
      <c r="CB259" s="36">
        <v>0</v>
      </c>
    </row>
    <row r="260" spans="1:80" ht="14.25" customHeight="1" x14ac:dyDescent="0.25">
      <c r="A260" s="26">
        <f t="shared" si="27"/>
        <v>247</v>
      </c>
      <c r="B260" s="46"/>
      <c r="C260" s="38"/>
      <c r="D260" s="43"/>
      <c r="E260" s="30">
        <f t="shared" si="28"/>
        <v>0</v>
      </c>
      <c r="F260" s="30" t="e">
        <f>VLOOKUP(E260,Tab!$A$2:$B$255,2,TRUE)</f>
        <v>#N/A</v>
      </c>
      <c r="G260" s="31">
        <f t="shared" si="29"/>
        <v>0</v>
      </c>
      <c r="H260" s="31">
        <f t="shared" si="30"/>
        <v>0</v>
      </c>
      <c r="I260" s="31">
        <f t="shared" si="31"/>
        <v>0</v>
      </c>
      <c r="J260" s="31">
        <f t="shared" si="32"/>
        <v>0</v>
      </c>
      <c r="K260" s="31">
        <f t="shared" si="33"/>
        <v>0</v>
      </c>
      <c r="L260" s="32">
        <f t="shared" si="34"/>
        <v>0</v>
      </c>
      <c r="M260" s="33">
        <f t="shared" si="35"/>
        <v>0</v>
      </c>
      <c r="N260" s="34"/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>
        <v>0</v>
      </c>
      <c r="AF260" s="35">
        <v>0</v>
      </c>
      <c r="AG260" s="35">
        <v>0</v>
      </c>
      <c r="AH260" s="35">
        <v>0</v>
      </c>
      <c r="AI260" s="35">
        <v>0</v>
      </c>
      <c r="AJ260" s="35">
        <v>0</v>
      </c>
      <c r="AK260" s="35">
        <v>0</v>
      </c>
      <c r="AL260" s="35">
        <v>0</v>
      </c>
      <c r="AM260" s="35">
        <v>0</v>
      </c>
      <c r="AN260" s="35">
        <v>0</v>
      </c>
      <c r="AO260" s="35">
        <v>0</v>
      </c>
      <c r="AP260" s="35">
        <v>0</v>
      </c>
      <c r="AQ260" s="35">
        <v>0</v>
      </c>
      <c r="AR260" s="35">
        <v>0</v>
      </c>
      <c r="AS260" s="35">
        <v>0</v>
      </c>
      <c r="AT260" s="35">
        <v>0</v>
      </c>
      <c r="AU260" s="35">
        <v>0</v>
      </c>
      <c r="AV260" s="35">
        <v>0</v>
      </c>
      <c r="AW260" s="35">
        <v>0</v>
      </c>
      <c r="AX260" s="35">
        <v>0</v>
      </c>
      <c r="AY260" s="35">
        <v>0</v>
      </c>
      <c r="AZ260" s="35">
        <v>0</v>
      </c>
      <c r="BA260" s="35">
        <v>0</v>
      </c>
      <c r="BB260" s="35">
        <v>0</v>
      </c>
      <c r="BC260" s="35">
        <v>0</v>
      </c>
      <c r="BD260" s="35">
        <v>0</v>
      </c>
      <c r="BE260" s="35">
        <v>0</v>
      </c>
      <c r="BF260" s="35">
        <v>0</v>
      </c>
      <c r="BG260" s="35">
        <v>0</v>
      </c>
      <c r="BH260" s="35">
        <v>0</v>
      </c>
      <c r="BI260" s="147">
        <v>0</v>
      </c>
      <c r="BJ260" s="144">
        <v>0</v>
      </c>
      <c r="BK260" s="35">
        <v>0</v>
      </c>
      <c r="BL260" s="35">
        <v>0</v>
      </c>
      <c r="BM260" s="35">
        <v>0</v>
      </c>
      <c r="BN260" s="35">
        <v>0</v>
      </c>
      <c r="BO260" s="35">
        <v>0</v>
      </c>
      <c r="BP260" s="35">
        <v>0</v>
      </c>
      <c r="BQ260" s="35">
        <v>0</v>
      </c>
      <c r="BR260" s="35">
        <v>0</v>
      </c>
      <c r="BS260" s="35">
        <v>0</v>
      </c>
      <c r="BT260" s="35">
        <v>0</v>
      </c>
      <c r="BU260" s="35">
        <v>0</v>
      </c>
      <c r="BV260" s="35">
        <v>0</v>
      </c>
      <c r="BW260" s="35">
        <v>0</v>
      </c>
      <c r="BX260" s="35">
        <v>0</v>
      </c>
      <c r="BY260" s="35">
        <v>0</v>
      </c>
      <c r="BZ260" s="35">
        <v>0</v>
      </c>
      <c r="CA260" s="35">
        <v>0</v>
      </c>
      <c r="CB260" s="36">
        <v>0</v>
      </c>
    </row>
    <row r="261" spans="1:80" ht="14.25" customHeight="1" x14ac:dyDescent="0.25">
      <c r="A261" s="26">
        <f t="shared" si="27"/>
        <v>248</v>
      </c>
      <c r="B261" s="46"/>
      <c r="C261" s="38"/>
      <c r="D261" s="43"/>
      <c r="E261" s="30">
        <f t="shared" si="28"/>
        <v>0</v>
      </c>
      <c r="F261" s="30" t="e">
        <f>VLOOKUP(E261,Tab!$A$2:$B$255,2,TRUE)</f>
        <v>#N/A</v>
      </c>
      <c r="G261" s="31">
        <f t="shared" si="29"/>
        <v>0</v>
      </c>
      <c r="H261" s="31">
        <f t="shared" si="30"/>
        <v>0</v>
      </c>
      <c r="I261" s="31">
        <f t="shared" si="31"/>
        <v>0</v>
      </c>
      <c r="J261" s="31">
        <f t="shared" si="32"/>
        <v>0</v>
      </c>
      <c r="K261" s="31">
        <f t="shared" si="33"/>
        <v>0</v>
      </c>
      <c r="L261" s="32">
        <f t="shared" si="34"/>
        <v>0</v>
      </c>
      <c r="M261" s="33">
        <f t="shared" si="35"/>
        <v>0</v>
      </c>
      <c r="N261" s="34"/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  <c r="AV261" s="35">
        <v>0</v>
      </c>
      <c r="AW261" s="35">
        <v>0</v>
      </c>
      <c r="AX261" s="35">
        <v>0</v>
      </c>
      <c r="AY261" s="35">
        <v>0</v>
      </c>
      <c r="AZ261" s="35">
        <v>0</v>
      </c>
      <c r="BA261" s="35">
        <v>0</v>
      </c>
      <c r="BB261" s="35">
        <v>0</v>
      </c>
      <c r="BC261" s="35">
        <v>0</v>
      </c>
      <c r="BD261" s="35">
        <v>0</v>
      </c>
      <c r="BE261" s="35">
        <v>0</v>
      </c>
      <c r="BF261" s="35">
        <v>0</v>
      </c>
      <c r="BG261" s="35">
        <v>0</v>
      </c>
      <c r="BH261" s="35">
        <v>0</v>
      </c>
      <c r="BI261" s="147">
        <v>0</v>
      </c>
      <c r="BJ261" s="144">
        <v>0</v>
      </c>
      <c r="BK261" s="35">
        <v>0</v>
      </c>
      <c r="BL261" s="35">
        <v>0</v>
      </c>
      <c r="BM261" s="35">
        <v>0</v>
      </c>
      <c r="BN261" s="35">
        <v>0</v>
      </c>
      <c r="BO261" s="35">
        <v>0</v>
      </c>
      <c r="BP261" s="35">
        <v>0</v>
      </c>
      <c r="BQ261" s="35">
        <v>0</v>
      </c>
      <c r="BR261" s="35">
        <v>0</v>
      </c>
      <c r="BS261" s="35">
        <v>0</v>
      </c>
      <c r="BT261" s="35">
        <v>0</v>
      </c>
      <c r="BU261" s="35">
        <v>0</v>
      </c>
      <c r="BV261" s="35">
        <v>0</v>
      </c>
      <c r="BW261" s="35">
        <v>0</v>
      </c>
      <c r="BX261" s="35">
        <v>0</v>
      </c>
      <c r="BY261" s="35">
        <v>0</v>
      </c>
      <c r="BZ261" s="35">
        <v>0</v>
      </c>
      <c r="CA261" s="35">
        <v>0</v>
      </c>
      <c r="CB261" s="36">
        <v>0</v>
      </c>
    </row>
    <row r="262" spans="1:80" ht="14.25" customHeight="1" x14ac:dyDescent="0.25">
      <c r="A262" s="26">
        <f t="shared" si="27"/>
        <v>249</v>
      </c>
      <c r="B262" s="44"/>
      <c r="C262" s="38"/>
      <c r="D262" s="45"/>
      <c r="E262" s="30">
        <f t="shared" si="28"/>
        <v>0</v>
      </c>
      <c r="F262" s="30" t="e">
        <f>VLOOKUP(E262,Tab!$A$2:$B$255,2,TRUE)</f>
        <v>#N/A</v>
      </c>
      <c r="G262" s="31">
        <f t="shared" si="29"/>
        <v>0</v>
      </c>
      <c r="H262" s="31">
        <f t="shared" si="30"/>
        <v>0</v>
      </c>
      <c r="I262" s="31">
        <f t="shared" si="31"/>
        <v>0</v>
      </c>
      <c r="J262" s="31">
        <f t="shared" si="32"/>
        <v>0</v>
      </c>
      <c r="K262" s="31">
        <f t="shared" si="33"/>
        <v>0</v>
      </c>
      <c r="L262" s="32">
        <f t="shared" si="34"/>
        <v>0</v>
      </c>
      <c r="M262" s="33">
        <f t="shared" si="35"/>
        <v>0</v>
      </c>
      <c r="N262" s="34"/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5">
        <v>0</v>
      </c>
      <c r="AI262" s="35">
        <v>0</v>
      </c>
      <c r="AJ262" s="35">
        <v>0</v>
      </c>
      <c r="AK262" s="35">
        <v>0</v>
      </c>
      <c r="AL262" s="35">
        <v>0</v>
      </c>
      <c r="AM262" s="35">
        <v>0</v>
      </c>
      <c r="AN262" s="35">
        <v>0</v>
      </c>
      <c r="AO262" s="35">
        <v>0</v>
      </c>
      <c r="AP262" s="35">
        <v>0</v>
      </c>
      <c r="AQ262" s="35">
        <v>0</v>
      </c>
      <c r="AR262" s="35">
        <v>0</v>
      </c>
      <c r="AS262" s="35">
        <v>0</v>
      </c>
      <c r="AT262" s="35">
        <v>0</v>
      </c>
      <c r="AU262" s="35">
        <v>0</v>
      </c>
      <c r="AV262" s="35">
        <v>0</v>
      </c>
      <c r="AW262" s="35">
        <v>0</v>
      </c>
      <c r="AX262" s="35">
        <v>0</v>
      </c>
      <c r="AY262" s="35">
        <v>0</v>
      </c>
      <c r="AZ262" s="35">
        <v>0</v>
      </c>
      <c r="BA262" s="35">
        <v>0</v>
      </c>
      <c r="BB262" s="35">
        <v>0</v>
      </c>
      <c r="BC262" s="35">
        <v>0</v>
      </c>
      <c r="BD262" s="35">
        <v>0</v>
      </c>
      <c r="BE262" s="35">
        <v>0</v>
      </c>
      <c r="BF262" s="35">
        <v>0</v>
      </c>
      <c r="BG262" s="35">
        <v>0</v>
      </c>
      <c r="BH262" s="35">
        <v>0</v>
      </c>
      <c r="BI262" s="147">
        <v>0</v>
      </c>
      <c r="BJ262" s="144">
        <v>0</v>
      </c>
      <c r="BK262" s="35">
        <v>0</v>
      </c>
      <c r="BL262" s="35">
        <v>0</v>
      </c>
      <c r="BM262" s="35">
        <v>0</v>
      </c>
      <c r="BN262" s="35">
        <v>0</v>
      </c>
      <c r="BO262" s="35">
        <v>0</v>
      </c>
      <c r="BP262" s="35">
        <v>0</v>
      </c>
      <c r="BQ262" s="35">
        <v>0</v>
      </c>
      <c r="BR262" s="35">
        <v>0</v>
      </c>
      <c r="BS262" s="35">
        <v>0</v>
      </c>
      <c r="BT262" s="35">
        <v>0</v>
      </c>
      <c r="BU262" s="35">
        <v>0</v>
      </c>
      <c r="BV262" s="35">
        <v>0</v>
      </c>
      <c r="BW262" s="35">
        <v>0</v>
      </c>
      <c r="BX262" s="35">
        <v>0</v>
      </c>
      <c r="BY262" s="35">
        <v>0</v>
      </c>
      <c r="BZ262" s="35">
        <v>0</v>
      </c>
      <c r="CA262" s="35">
        <v>0</v>
      </c>
      <c r="CB262" s="36">
        <v>0</v>
      </c>
    </row>
    <row r="263" spans="1:80" ht="14.25" customHeight="1" x14ac:dyDescent="0.25">
      <c r="A263" s="26">
        <f t="shared" si="27"/>
        <v>250</v>
      </c>
      <c r="B263" s="37"/>
      <c r="C263" s="38"/>
      <c r="D263" s="39"/>
      <c r="E263" s="30">
        <f t="shared" si="28"/>
        <v>0</v>
      </c>
      <c r="F263" s="30" t="e">
        <f>VLOOKUP(E263,Tab!$A$2:$B$255,2,TRUE)</f>
        <v>#N/A</v>
      </c>
      <c r="G263" s="31">
        <f t="shared" si="29"/>
        <v>0</v>
      </c>
      <c r="H263" s="31">
        <f t="shared" si="30"/>
        <v>0</v>
      </c>
      <c r="I263" s="31">
        <f t="shared" si="31"/>
        <v>0</v>
      </c>
      <c r="J263" s="31">
        <f t="shared" si="32"/>
        <v>0</v>
      </c>
      <c r="K263" s="31">
        <f t="shared" si="33"/>
        <v>0</v>
      </c>
      <c r="L263" s="32">
        <f t="shared" si="34"/>
        <v>0</v>
      </c>
      <c r="M263" s="33">
        <f t="shared" si="35"/>
        <v>0</v>
      </c>
      <c r="N263" s="34"/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5">
        <v>0</v>
      </c>
      <c r="AD263" s="35">
        <v>0</v>
      </c>
      <c r="AE263" s="35">
        <v>0</v>
      </c>
      <c r="AF263" s="35">
        <v>0</v>
      </c>
      <c r="AG263" s="35">
        <v>0</v>
      </c>
      <c r="AH263" s="35">
        <v>0</v>
      </c>
      <c r="AI263" s="35">
        <v>0</v>
      </c>
      <c r="AJ263" s="35">
        <v>0</v>
      </c>
      <c r="AK263" s="35">
        <v>0</v>
      </c>
      <c r="AL263" s="35">
        <v>0</v>
      </c>
      <c r="AM263" s="35">
        <v>0</v>
      </c>
      <c r="AN263" s="35">
        <v>0</v>
      </c>
      <c r="AO263" s="35">
        <v>0</v>
      </c>
      <c r="AP263" s="35">
        <v>0</v>
      </c>
      <c r="AQ263" s="35">
        <v>0</v>
      </c>
      <c r="AR263" s="35">
        <v>0</v>
      </c>
      <c r="AS263" s="35">
        <v>0</v>
      </c>
      <c r="AT263" s="35">
        <v>0</v>
      </c>
      <c r="AU263" s="35">
        <v>0</v>
      </c>
      <c r="AV263" s="35">
        <v>0</v>
      </c>
      <c r="AW263" s="35">
        <v>0</v>
      </c>
      <c r="AX263" s="35">
        <v>0</v>
      </c>
      <c r="AY263" s="35">
        <v>0</v>
      </c>
      <c r="AZ263" s="35">
        <v>0</v>
      </c>
      <c r="BA263" s="35">
        <v>0</v>
      </c>
      <c r="BB263" s="35">
        <v>0</v>
      </c>
      <c r="BC263" s="35">
        <v>0</v>
      </c>
      <c r="BD263" s="35">
        <v>0</v>
      </c>
      <c r="BE263" s="35">
        <v>0</v>
      </c>
      <c r="BF263" s="35">
        <v>0</v>
      </c>
      <c r="BG263" s="35">
        <v>0</v>
      </c>
      <c r="BH263" s="35">
        <v>0</v>
      </c>
      <c r="BI263" s="147">
        <v>0</v>
      </c>
      <c r="BJ263" s="144">
        <v>0</v>
      </c>
      <c r="BK263" s="35">
        <v>0</v>
      </c>
      <c r="BL263" s="35">
        <v>0</v>
      </c>
      <c r="BM263" s="35">
        <v>0</v>
      </c>
      <c r="BN263" s="35">
        <v>0</v>
      </c>
      <c r="BO263" s="35">
        <v>0</v>
      </c>
      <c r="BP263" s="35">
        <v>0</v>
      </c>
      <c r="BQ263" s="35">
        <v>0</v>
      </c>
      <c r="BR263" s="35">
        <v>0</v>
      </c>
      <c r="BS263" s="35">
        <v>0</v>
      </c>
      <c r="BT263" s="35">
        <v>0</v>
      </c>
      <c r="BU263" s="35">
        <v>0</v>
      </c>
      <c r="BV263" s="35">
        <v>0</v>
      </c>
      <c r="BW263" s="35">
        <v>0</v>
      </c>
      <c r="BX263" s="35">
        <v>0</v>
      </c>
      <c r="BY263" s="35">
        <v>0</v>
      </c>
      <c r="BZ263" s="35">
        <v>0</v>
      </c>
      <c r="CA263" s="35">
        <v>0</v>
      </c>
      <c r="CB263" s="36">
        <v>0</v>
      </c>
    </row>
  </sheetData>
  <sortState ref="B14:CB278">
    <sortCondition descending="1" ref="L14:L278"/>
    <sortCondition descending="1" ref="E14:E278"/>
  </sortState>
  <mergeCells count="15">
    <mergeCell ref="O9:BI9"/>
    <mergeCell ref="BJ9:CB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96" priority="1" stopIfTrue="1" operator="between">
      <formula>563</formula>
      <formula>569</formula>
    </cfRule>
    <cfRule type="cellIs" dxfId="95" priority="2" stopIfTrue="1" operator="between">
      <formula>570</formula>
      <formula>571</formula>
    </cfRule>
    <cfRule type="cellIs" dxfId="94" priority="3" stopIfTrue="1" operator="between">
      <formula>572</formula>
      <formula>600</formula>
    </cfRule>
  </conditionalFormatting>
  <conditionalFormatting sqref="F14:F263">
    <cfRule type="cellIs" dxfId="93" priority="4" stopIfTrue="1" operator="equal">
      <formula>"A"</formula>
    </cfRule>
    <cfRule type="cellIs" dxfId="92" priority="5" stopIfTrue="1" operator="equal">
      <formula>"B"</formula>
    </cfRule>
    <cfRule type="cellIs" dxfId="91" priority="6" stopIfTrue="1" operator="equal">
      <formula>"C"</formula>
    </cfRule>
  </conditionalFormatting>
  <conditionalFormatting sqref="E14:E263">
    <cfRule type="cellIs" dxfId="90" priority="7" stopIfTrue="1" operator="between">
      <formula>563</formula>
      <formula>600</formula>
    </cfRule>
  </conditionalFormatting>
  <printOptions horizontalCentered="1"/>
  <pageMargins left="0.74791666666666667" right="0.74791666666666667" top="0.19652777777777777" bottom="0.19652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3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M4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5.85546875" style="3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8" width="15.7109375" style="5" customWidth="1"/>
    <col min="19" max="19" width="9.140625" style="6"/>
    <col min="20" max="20" width="9.140625" style="4"/>
    <col min="21" max="25" width="9.140625" style="6"/>
    <col min="26" max="245" width="9.140625" style="4"/>
    <col min="246" max="256" width="9.140625" style="6"/>
    <col min="257" max="257" width="5.85546875" style="6" customWidth="1"/>
    <col min="258" max="258" width="21.140625" style="6" customWidth="1"/>
    <col min="259" max="259" width="7.28515625" style="6" customWidth="1"/>
    <col min="260" max="260" width="9.5703125" style="6" customWidth="1"/>
    <col min="261" max="262" width="9.28515625" style="6" customWidth="1"/>
    <col min="263" max="264" width="8.140625" style="6" customWidth="1"/>
    <col min="265" max="265" width="8.28515625" style="6" customWidth="1"/>
    <col min="266" max="266" width="10" style="6" customWidth="1"/>
    <col min="267" max="267" width="11" style="6" customWidth="1"/>
    <col min="268" max="268" width="2.7109375" style="6" customWidth="1"/>
    <col min="269" max="272" width="15.7109375" style="6" customWidth="1"/>
    <col min="273" max="274" width="13.42578125" style="6" customWidth="1"/>
    <col min="275" max="512" width="9.140625" style="6"/>
    <col min="513" max="513" width="5.85546875" style="6" customWidth="1"/>
    <col min="514" max="514" width="21.140625" style="6" customWidth="1"/>
    <col min="515" max="515" width="7.28515625" style="6" customWidth="1"/>
    <col min="516" max="516" width="9.5703125" style="6" customWidth="1"/>
    <col min="517" max="518" width="9.28515625" style="6" customWidth="1"/>
    <col min="519" max="520" width="8.140625" style="6" customWidth="1"/>
    <col min="521" max="521" width="8.28515625" style="6" customWidth="1"/>
    <col min="522" max="522" width="10" style="6" customWidth="1"/>
    <col min="523" max="523" width="11" style="6" customWidth="1"/>
    <col min="524" max="524" width="2.7109375" style="6" customWidth="1"/>
    <col min="525" max="528" width="15.7109375" style="6" customWidth="1"/>
    <col min="529" max="530" width="13.42578125" style="6" customWidth="1"/>
    <col min="531" max="768" width="9.140625" style="6"/>
    <col min="769" max="769" width="5.85546875" style="6" customWidth="1"/>
    <col min="770" max="770" width="21.140625" style="6" customWidth="1"/>
    <col min="771" max="771" width="7.28515625" style="6" customWidth="1"/>
    <col min="772" max="772" width="9.5703125" style="6" customWidth="1"/>
    <col min="773" max="774" width="9.28515625" style="6" customWidth="1"/>
    <col min="775" max="776" width="8.140625" style="6" customWidth="1"/>
    <col min="777" max="777" width="8.28515625" style="6" customWidth="1"/>
    <col min="778" max="778" width="10" style="6" customWidth="1"/>
    <col min="779" max="779" width="11" style="6" customWidth="1"/>
    <col min="780" max="780" width="2.7109375" style="6" customWidth="1"/>
    <col min="781" max="784" width="15.7109375" style="6" customWidth="1"/>
    <col min="785" max="786" width="13.42578125" style="6" customWidth="1"/>
    <col min="787" max="1024" width="9.140625" style="6"/>
    <col min="1025" max="1025" width="5.85546875" style="6" customWidth="1"/>
    <col min="1026" max="1026" width="21.140625" style="6" customWidth="1"/>
    <col min="1027" max="1027" width="7.28515625" style="6" customWidth="1"/>
    <col min="1028" max="1028" width="9.5703125" style="6" customWidth="1"/>
    <col min="1029" max="1030" width="9.28515625" style="6" customWidth="1"/>
    <col min="1031" max="1032" width="8.140625" style="6" customWidth="1"/>
    <col min="1033" max="1033" width="8.28515625" style="6" customWidth="1"/>
    <col min="1034" max="1034" width="10" style="6" customWidth="1"/>
    <col min="1035" max="1035" width="11" style="6" customWidth="1"/>
    <col min="1036" max="1036" width="2.7109375" style="6" customWidth="1"/>
    <col min="1037" max="1040" width="15.7109375" style="6" customWidth="1"/>
    <col min="1041" max="1042" width="13.42578125" style="6" customWidth="1"/>
    <col min="1043" max="1280" width="9.140625" style="6"/>
    <col min="1281" max="1281" width="5.85546875" style="6" customWidth="1"/>
    <col min="1282" max="1282" width="21.140625" style="6" customWidth="1"/>
    <col min="1283" max="1283" width="7.28515625" style="6" customWidth="1"/>
    <col min="1284" max="1284" width="9.5703125" style="6" customWidth="1"/>
    <col min="1285" max="1286" width="9.28515625" style="6" customWidth="1"/>
    <col min="1287" max="1288" width="8.140625" style="6" customWidth="1"/>
    <col min="1289" max="1289" width="8.28515625" style="6" customWidth="1"/>
    <col min="1290" max="1290" width="10" style="6" customWidth="1"/>
    <col min="1291" max="1291" width="11" style="6" customWidth="1"/>
    <col min="1292" max="1292" width="2.7109375" style="6" customWidth="1"/>
    <col min="1293" max="1296" width="15.7109375" style="6" customWidth="1"/>
    <col min="1297" max="1298" width="13.42578125" style="6" customWidth="1"/>
    <col min="1299" max="1536" width="9.140625" style="6"/>
    <col min="1537" max="1537" width="5.85546875" style="6" customWidth="1"/>
    <col min="1538" max="1538" width="21.140625" style="6" customWidth="1"/>
    <col min="1539" max="1539" width="7.28515625" style="6" customWidth="1"/>
    <col min="1540" max="1540" width="9.5703125" style="6" customWidth="1"/>
    <col min="1541" max="1542" width="9.28515625" style="6" customWidth="1"/>
    <col min="1543" max="1544" width="8.140625" style="6" customWidth="1"/>
    <col min="1545" max="1545" width="8.28515625" style="6" customWidth="1"/>
    <col min="1546" max="1546" width="10" style="6" customWidth="1"/>
    <col min="1547" max="1547" width="11" style="6" customWidth="1"/>
    <col min="1548" max="1548" width="2.7109375" style="6" customWidth="1"/>
    <col min="1549" max="1552" width="15.7109375" style="6" customWidth="1"/>
    <col min="1553" max="1554" width="13.42578125" style="6" customWidth="1"/>
    <col min="1555" max="1792" width="9.140625" style="6"/>
    <col min="1793" max="1793" width="5.85546875" style="6" customWidth="1"/>
    <col min="1794" max="1794" width="21.140625" style="6" customWidth="1"/>
    <col min="1795" max="1795" width="7.28515625" style="6" customWidth="1"/>
    <col min="1796" max="1796" width="9.5703125" style="6" customWidth="1"/>
    <col min="1797" max="1798" width="9.28515625" style="6" customWidth="1"/>
    <col min="1799" max="1800" width="8.140625" style="6" customWidth="1"/>
    <col min="1801" max="1801" width="8.28515625" style="6" customWidth="1"/>
    <col min="1802" max="1802" width="10" style="6" customWidth="1"/>
    <col min="1803" max="1803" width="11" style="6" customWidth="1"/>
    <col min="1804" max="1804" width="2.7109375" style="6" customWidth="1"/>
    <col min="1805" max="1808" width="15.7109375" style="6" customWidth="1"/>
    <col min="1809" max="1810" width="13.42578125" style="6" customWidth="1"/>
    <col min="1811" max="2048" width="9.140625" style="6"/>
    <col min="2049" max="2049" width="5.85546875" style="6" customWidth="1"/>
    <col min="2050" max="2050" width="21.140625" style="6" customWidth="1"/>
    <col min="2051" max="2051" width="7.28515625" style="6" customWidth="1"/>
    <col min="2052" max="2052" width="9.5703125" style="6" customWidth="1"/>
    <col min="2053" max="2054" width="9.28515625" style="6" customWidth="1"/>
    <col min="2055" max="2056" width="8.140625" style="6" customWidth="1"/>
    <col min="2057" max="2057" width="8.28515625" style="6" customWidth="1"/>
    <col min="2058" max="2058" width="10" style="6" customWidth="1"/>
    <col min="2059" max="2059" width="11" style="6" customWidth="1"/>
    <col min="2060" max="2060" width="2.7109375" style="6" customWidth="1"/>
    <col min="2061" max="2064" width="15.7109375" style="6" customWidth="1"/>
    <col min="2065" max="2066" width="13.42578125" style="6" customWidth="1"/>
    <col min="2067" max="2304" width="9.140625" style="6"/>
    <col min="2305" max="2305" width="5.85546875" style="6" customWidth="1"/>
    <col min="2306" max="2306" width="21.140625" style="6" customWidth="1"/>
    <col min="2307" max="2307" width="7.28515625" style="6" customWidth="1"/>
    <col min="2308" max="2308" width="9.5703125" style="6" customWidth="1"/>
    <col min="2309" max="2310" width="9.28515625" style="6" customWidth="1"/>
    <col min="2311" max="2312" width="8.140625" style="6" customWidth="1"/>
    <col min="2313" max="2313" width="8.28515625" style="6" customWidth="1"/>
    <col min="2314" max="2314" width="10" style="6" customWidth="1"/>
    <col min="2315" max="2315" width="11" style="6" customWidth="1"/>
    <col min="2316" max="2316" width="2.7109375" style="6" customWidth="1"/>
    <col min="2317" max="2320" width="15.7109375" style="6" customWidth="1"/>
    <col min="2321" max="2322" width="13.42578125" style="6" customWidth="1"/>
    <col min="2323" max="2560" width="9.140625" style="6"/>
    <col min="2561" max="2561" width="5.85546875" style="6" customWidth="1"/>
    <col min="2562" max="2562" width="21.140625" style="6" customWidth="1"/>
    <col min="2563" max="2563" width="7.28515625" style="6" customWidth="1"/>
    <col min="2564" max="2564" width="9.5703125" style="6" customWidth="1"/>
    <col min="2565" max="2566" width="9.28515625" style="6" customWidth="1"/>
    <col min="2567" max="2568" width="8.140625" style="6" customWidth="1"/>
    <col min="2569" max="2569" width="8.28515625" style="6" customWidth="1"/>
    <col min="2570" max="2570" width="10" style="6" customWidth="1"/>
    <col min="2571" max="2571" width="11" style="6" customWidth="1"/>
    <col min="2572" max="2572" width="2.7109375" style="6" customWidth="1"/>
    <col min="2573" max="2576" width="15.7109375" style="6" customWidth="1"/>
    <col min="2577" max="2578" width="13.42578125" style="6" customWidth="1"/>
    <col min="2579" max="2816" width="9.140625" style="6"/>
    <col min="2817" max="2817" width="5.85546875" style="6" customWidth="1"/>
    <col min="2818" max="2818" width="21.140625" style="6" customWidth="1"/>
    <col min="2819" max="2819" width="7.28515625" style="6" customWidth="1"/>
    <col min="2820" max="2820" width="9.5703125" style="6" customWidth="1"/>
    <col min="2821" max="2822" width="9.28515625" style="6" customWidth="1"/>
    <col min="2823" max="2824" width="8.140625" style="6" customWidth="1"/>
    <col min="2825" max="2825" width="8.28515625" style="6" customWidth="1"/>
    <col min="2826" max="2826" width="10" style="6" customWidth="1"/>
    <col min="2827" max="2827" width="11" style="6" customWidth="1"/>
    <col min="2828" max="2828" width="2.7109375" style="6" customWidth="1"/>
    <col min="2829" max="2832" width="15.7109375" style="6" customWidth="1"/>
    <col min="2833" max="2834" width="13.42578125" style="6" customWidth="1"/>
    <col min="2835" max="3072" width="9.140625" style="6"/>
    <col min="3073" max="3073" width="5.85546875" style="6" customWidth="1"/>
    <col min="3074" max="3074" width="21.140625" style="6" customWidth="1"/>
    <col min="3075" max="3075" width="7.28515625" style="6" customWidth="1"/>
    <col min="3076" max="3076" width="9.5703125" style="6" customWidth="1"/>
    <col min="3077" max="3078" width="9.28515625" style="6" customWidth="1"/>
    <col min="3079" max="3080" width="8.140625" style="6" customWidth="1"/>
    <col min="3081" max="3081" width="8.28515625" style="6" customWidth="1"/>
    <col min="3082" max="3082" width="10" style="6" customWidth="1"/>
    <col min="3083" max="3083" width="11" style="6" customWidth="1"/>
    <col min="3084" max="3084" width="2.7109375" style="6" customWidth="1"/>
    <col min="3085" max="3088" width="15.7109375" style="6" customWidth="1"/>
    <col min="3089" max="3090" width="13.42578125" style="6" customWidth="1"/>
    <col min="3091" max="3328" width="9.140625" style="6"/>
    <col min="3329" max="3329" width="5.85546875" style="6" customWidth="1"/>
    <col min="3330" max="3330" width="21.140625" style="6" customWidth="1"/>
    <col min="3331" max="3331" width="7.28515625" style="6" customWidth="1"/>
    <col min="3332" max="3332" width="9.5703125" style="6" customWidth="1"/>
    <col min="3333" max="3334" width="9.28515625" style="6" customWidth="1"/>
    <col min="3335" max="3336" width="8.140625" style="6" customWidth="1"/>
    <col min="3337" max="3337" width="8.28515625" style="6" customWidth="1"/>
    <col min="3338" max="3338" width="10" style="6" customWidth="1"/>
    <col min="3339" max="3339" width="11" style="6" customWidth="1"/>
    <col min="3340" max="3340" width="2.7109375" style="6" customWidth="1"/>
    <col min="3341" max="3344" width="15.7109375" style="6" customWidth="1"/>
    <col min="3345" max="3346" width="13.42578125" style="6" customWidth="1"/>
    <col min="3347" max="3584" width="9.140625" style="6"/>
    <col min="3585" max="3585" width="5.85546875" style="6" customWidth="1"/>
    <col min="3586" max="3586" width="21.140625" style="6" customWidth="1"/>
    <col min="3587" max="3587" width="7.28515625" style="6" customWidth="1"/>
    <col min="3588" max="3588" width="9.5703125" style="6" customWidth="1"/>
    <col min="3589" max="3590" width="9.28515625" style="6" customWidth="1"/>
    <col min="3591" max="3592" width="8.140625" style="6" customWidth="1"/>
    <col min="3593" max="3593" width="8.28515625" style="6" customWidth="1"/>
    <col min="3594" max="3594" width="10" style="6" customWidth="1"/>
    <col min="3595" max="3595" width="11" style="6" customWidth="1"/>
    <col min="3596" max="3596" width="2.7109375" style="6" customWidth="1"/>
    <col min="3597" max="3600" width="15.7109375" style="6" customWidth="1"/>
    <col min="3601" max="3602" width="13.42578125" style="6" customWidth="1"/>
    <col min="3603" max="3840" width="9.140625" style="6"/>
    <col min="3841" max="3841" width="5.85546875" style="6" customWidth="1"/>
    <col min="3842" max="3842" width="21.140625" style="6" customWidth="1"/>
    <col min="3843" max="3843" width="7.28515625" style="6" customWidth="1"/>
    <col min="3844" max="3844" width="9.5703125" style="6" customWidth="1"/>
    <col min="3845" max="3846" width="9.28515625" style="6" customWidth="1"/>
    <col min="3847" max="3848" width="8.140625" style="6" customWidth="1"/>
    <col min="3849" max="3849" width="8.28515625" style="6" customWidth="1"/>
    <col min="3850" max="3850" width="10" style="6" customWidth="1"/>
    <col min="3851" max="3851" width="11" style="6" customWidth="1"/>
    <col min="3852" max="3852" width="2.7109375" style="6" customWidth="1"/>
    <col min="3853" max="3856" width="15.7109375" style="6" customWidth="1"/>
    <col min="3857" max="3858" width="13.42578125" style="6" customWidth="1"/>
    <col min="3859" max="4096" width="9.140625" style="6"/>
    <col min="4097" max="4097" width="5.85546875" style="6" customWidth="1"/>
    <col min="4098" max="4098" width="21.140625" style="6" customWidth="1"/>
    <col min="4099" max="4099" width="7.28515625" style="6" customWidth="1"/>
    <col min="4100" max="4100" width="9.5703125" style="6" customWidth="1"/>
    <col min="4101" max="4102" width="9.28515625" style="6" customWidth="1"/>
    <col min="4103" max="4104" width="8.140625" style="6" customWidth="1"/>
    <col min="4105" max="4105" width="8.28515625" style="6" customWidth="1"/>
    <col min="4106" max="4106" width="10" style="6" customWidth="1"/>
    <col min="4107" max="4107" width="11" style="6" customWidth="1"/>
    <col min="4108" max="4108" width="2.7109375" style="6" customWidth="1"/>
    <col min="4109" max="4112" width="15.7109375" style="6" customWidth="1"/>
    <col min="4113" max="4114" width="13.42578125" style="6" customWidth="1"/>
    <col min="4115" max="4352" width="9.140625" style="6"/>
    <col min="4353" max="4353" width="5.85546875" style="6" customWidth="1"/>
    <col min="4354" max="4354" width="21.140625" style="6" customWidth="1"/>
    <col min="4355" max="4355" width="7.28515625" style="6" customWidth="1"/>
    <col min="4356" max="4356" width="9.5703125" style="6" customWidth="1"/>
    <col min="4357" max="4358" width="9.28515625" style="6" customWidth="1"/>
    <col min="4359" max="4360" width="8.140625" style="6" customWidth="1"/>
    <col min="4361" max="4361" width="8.28515625" style="6" customWidth="1"/>
    <col min="4362" max="4362" width="10" style="6" customWidth="1"/>
    <col min="4363" max="4363" width="11" style="6" customWidth="1"/>
    <col min="4364" max="4364" width="2.7109375" style="6" customWidth="1"/>
    <col min="4365" max="4368" width="15.7109375" style="6" customWidth="1"/>
    <col min="4369" max="4370" width="13.42578125" style="6" customWidth="1"/>
    <col min="4371" max="4608" width="9.140625" style="6"/>
    <col min="4609" max="4609" width="5.85546875" style="6" customWidth="1"/>
    <col min="4610" max="4610" width="21.140625" style="6" customWidth="1"/>
    <col min="4611" max="4611" width="7.28515625" style="6" customWidth="1"/>
    <col min="4612" max="4612" width="9.5703125" style="6" customWidth="1"/>
    <col min="4613" max="4614" width="9.28515625" style="6" customWidth="1"/>
    <col min="4615" max="4616" width="8.140625" style="6" customWidth="1"/>
    <col min="4617" max="4617" width="8.28515625" style="6" customWidth="1"/>
    <col min="4618" max="4618" width="10" style="6" customWidth="1"/>
    <col min="4619" max="4619" width="11" style="6" customWidth="1"/>
    <col min="4620" max="4620" width="2.7109375" style="6" customWidth="1"/>
    <col min="4621" max="4624" width="15.7109375" style="6" customWidth="1"/>
    <col min="4625" max="4626" width="13.42578125" style="6" customWidth="1"/>
    <col min="4627" max="4864" width="9.140625" style="6"/>
    <col min="4865" max="4865" width="5.85546875" style="6" customWidth="1"/>
    <col min="4866" max="4866" width="21.140625" style="6" customWidth="1"/>
    <col min="4867" max="4867" width="7.28515625" style="6" customWidth="1"/>
    <col min="4868" max="4868" width="9.5703125" style="6" customWidth="1"/>
    <col min="4869" max="4870" width="9.28515625" style="6" customWidth="1"/>
    <col min="4871" max="4872" width="8.140625" style="6" customWidth="1"/>
    <col min="4873" max="4873" width="8.28515625" style="6" customWidth="1"/>
    <col min="4874" max="4874" width="10" style="6" customWidth="1"/>
    <col min="4875" max="4875" width="11" style="6" customWidth="1"/>
    <col min="4876" max="4876" width="2.7109375" style="6" customWidth="1"/>
    <col min="4877" max="4880" width="15.7109375" style="6" customWidth="1"/>
    <col min="4881" max="4882" width="13.42578125" style="6" customWidth="1"/>
    <col min="4883" max="5120" width="9.140625" style="6"/>
    <col min="5121" max="5121" width="5.85546875" style="6" customWidth="1"/>
    <col min="5122" max="5122" width="21.140625" style="6" customWidth="1"/>
    <col min="5123" max="5123" width="7.28515625" style="6" customWidth="1"/>
    <col min="5124" max="5124" width="9.5703125" style="6" customWidth="1"/>
    <col min="5125" max="5126" width="9.28515625" style="6" customWidth="1"/>
    <col min="5127" max="5128" width="8.140625" style="6" customWidth="1"/>
    <col min="5129" max="5129" width="8.28515625" style="6" customWidth="1"/>
    <col min="5130" max="5130" width="10" style="6" customWidth="1"/>
    <col min="5131" max="5131" width="11" style="6" customWidth="1"/>
    <col min="5132" max="5132" width="2.7109375" style="6" customWidth="1"/>
    <col min="5133" max="5136" width="15.7109375" style="6" customWidth="1"/>
    <col min="5137" max="5138" width="13.42578125" style="6" customWidth="1"/>
    <col min="5139" max="5376" width="9.140625" style="6"/>
    <col min="5377" max="5377" width="5.85546875" style="6" customWidth="1"/>
    <col min="5378" max="5378" width="21.140625" style="6" customWidth="1"/>
    <col min="5379" max="5379" width="7.28515625" style="6" customWidth="1"/>
    <col min="5380" max="5380" width="9.5703125" style="6" customWidth="1"/>
    <col min="5381" max="5382" width="9.28515625" style="6" customWidth="1"/>
    <col min="5383" max="5384" width="8.140625" style="6" customWidth="1"/>
    <col min="5385" max="5385" width="8.28515625" style="6" customWidth="1"/>
    <col min="5386" max="5386" width="10" style="6" customWidth="1"/>
    <col min="5387" max="5387" width="11" style="6" customWidth="1"/>
    <col min="5388" max="5388" width="2.7109375" style="6" customWidth="1"/>
    <col min="5389" max="5392" width="15.7109375" style="6" customWidth="1"/>
    <col min="5393" max="5394" width="13.42578125" style="6" customWidth="1"/>
    <col min="5395" max="5632" width="9.140625" style="6"/>
    <col min="5633" max="5633" width="5.85546875" style="6" customWidth="1"/>
    <col min="5634" max="5634" width="21.140625" style="6" customWidth="1"/>
    <col min="5635" max="5635" width="7.28515625" style="6" customWidth="1"/>
    <col min="5636" max="5636" width="9.5703125" style="6" customWidth="1"/>
    <col min="5637" max="5638" width="9.28515625" style="6" customWidth="1"/>
    <col min="5639" max="5640" width="8.140625" style="6" customWidth="1"/>
    <col min="5641" max="5641" width="8.28515625" style="6" customWidth="1"/>
    <col min="5642" max="5642" width="10" style="6" customWidth="1"/>
    <col min="5643" max="5643" width="11" style="6" customWidth="1"/>
    <col min="5644" max="5644" width="2.7109375" style="6" customWidth="1"/>
    <col min="5645" max="5648" width="15.7109375" style="6" customWidth="1"/>
    <col min="5649" max="5650" width="13.42578125" style="6" customWidth="1"/>
    <col min="5651" max="5888" width="9.140625" style="6"/>
    <col min="5889" max="5889" width="5.85546875" style="6" customWidth="1"/>
    <col min="5890" max="5890" width="21.140625" style="6" customWidth="1"/>
    <col min="5891" max="5891" width="7.28515625" style="6" customWidth="1"/>
    <col min="5892" max="5892" width="9.5703125" style="6" customWidth="1"/>
    <col min="5893" max="5894" width="9.28515625" style="6" customWidth="1"/>
    <col min="5895" max="5896" width="8.140625" style="6" customWidth="1"/>
    <col min="5897" max="5897" width="8.28515625" style="6" customWidth="1"/>
    <col min="5898" max="5898" width="10" style="6" customWidth="1"/>
    <col min="5899" max="5899" width="11" style="6" customWidth="1"/>
    <col min="5900" max="5900" width="2.7109375" style="6" customWidth="1"/>
    <col min="5901" max="5904" width="15.7109375" style="6" customWidth="1"/>
    <col min="5905" max="5906" width="13.42578125" style="6" customWidth="1"/>
    <col min="5907" max="6144" width="9.140625" style="6"/>
    <col min="6145" max="6145" width="5.85546875" style="6" customWidth="1"/>
    <col min="6146" max="6146" width="21.140625" style="6" customWidth="1"/>
    <col min="6147" max="6147" width="7.28515625" style="6" customWidth="1"/>
    <col min="6148" max="6148" width="9.5703125" style="6" customWidth="1"/>
    <col min="6149" max="6150" width="9.28515625" style="6" customWidth="1"/>
    <col min="6151" max="6152" width="8.140625" style="6" customWidth="1"/>
    <col min="6153" max="6153" width="8.28515625" style="6" customWidth="1"/>
    <col min="6154" max="6154" width="10" style="6" customWidth="1"/>
    <col min="6155" max="6155" width="11" style="6" customWidth="1"/>
    <col min="6156" max="6156" width="2.7109375" style="6" customWidth="1"/>
    <col min="6157" max="6160" width="15.7109375" style="6" customWidth="1"/>
    <col min="6161" max="6162" width="13.42578125" style="6" customWidth="1"/>
    <col min="6163" max="6400" width="9.140625" style="6"/>
    <col min="6401" max="6401" width="5.85546875" style="6" customWidth="1"/>
    <col min="6402" max="6402" width="21.140625" style="6" customWidth="1"/>
    <col min="6403" max="6403" width="7.28515625" style="6" customWidth="1"/>
    <col min="6404" max="6404" width="9.5703125" style="6" customWidth="1"/>
    <col min="6405" max="6406" width="9.28515625" style="6" customWidth="1"/>
    <col min="6407" max="6408" width="8.140625" style="6" customWidth="1"/>
    <col min="6409" max="6409" width="8.28515625" style="6" customWidth="1"/>
    <col min="6410" max="6410" width="10" style="6" customWidth="1"/>
    <col min="6411" max="6411" width="11" style="6" customWidth="1"/>
    <col min="6412" max="6412" width="2.7109375" style="6" customWidth="1"/>
    <col min="6413" max="6416" width="15.7109375" style="6" customWidth="1"/>
    <col min="6417" max="6418" width="13.42578125" style="6" customWidth="1"/>
    <col min="6419" max="6656" width="9.140625" style="6"/>
    <col min="6657" max="6657" width="5.85546875" style="6" customWidth="1"/>
    <col min="6658" max="6658" width="21.140625" style="6" customWidth="1"/>
    <col min="6659" max="6659" width="7.28515625" style="6" customWidth="1"/>
    <col min="6660" max="6660" width="9.5703125" style="6" customWidth="1"/>
    <col min="6661" max="6662" width="9.28515625" style="6" customWidth="1"/>
    <col min="6663" max="6664" width="8.140625" style="6" customWidth="1"/>
    <col min="6665" max="6665" width="8.28515625" style="6" customWidth="1"/>
    <col min="6666" max="6666" width="10" style="6" customWidth="1"/>
    <col min="6667" max="6667" width="11" style="6" customWidth="1"/>
    <col min="6668" max="6668" width="2.7109375" style="6" customWidth="1"/>
    <col min="6669" max="6672" width="15.7109375" style="6" customWidth="1"/>
    <col min="6673" max="6674" width="13.42578125" style="6" customWidth="1"/>
    <col min="6675" max="6912" width="9.140625" style="6"/>
    <col min="6913" max="6913" width="5.85546875" style="6" customWidth="1"/>
    <col min="6914" max="6914" width="21.140625" style="6" customWidth="1"/>
    <col min="6915" max="6915" width="7.28515625" style="6" customWidth="1"/>
    <col min="6916" max="6916" width="9.5703125" style="6" customWidth="1"/>
    <col min="6917" max="6918" width="9.28515625" style="6" customWidth="1"/>
    <col min="6919" max="6920" width="8.140625" style="6" customWidth="1"/>
    <col min="6921" max="6921" width="8.28515625" style="6" customWidth="1"/>
    <col min="6922" max="6922" width="10" style="6" customWidth="1"/>
    <col min="6923" max="6923" width="11" style="6" customWidth="1"/>
    <col min="6924" max="6924" width="2.7109375" style="6" customWidth="1"/>
    <col min="6925" max="6928" width="15.7109375" style="6" customWidth="1"/>
    <col min="6929" max="6930" width="13.42578125" style="6" customWidth="1"/>
    <col min="6931" max="7168" width="9.140625" style="6"/>
    <col min="7169" max="7169" width="5.85546875" style="6" customWidth="1"/>
    <col min="7170" max="7170" width="21.140625" style="6" customWidth="1"/>
    <col min="7171" max="7171" width="7.28515625" style="6" customWidth="1"/>
    <col min="7172" max="7172" width="9.5703125" style="6" customWidth="1"/>
    <col min="7173" max="7174" width="9.28515625" style="6" customWidth="1"/>
    <col min="7175" max="7176" width="8.140625" style="6" customWidth="1"/>
    <col min="7177" max="7177" width="8.28515625" style="6" customWidth="1"/>
    <col min="7178" max="7178" width="10" style="6" customWidth="1"/>
    <col min="7179" max="7179" width="11" style="6" customWidth="1"/>
    <col min="7180" max="7180" width="2.7109375" style="6" customWidth="1"/>
    <col min="7181" max="7184" width="15.7109375" style="6" customWidth="1"/>
    <col min="7185" max="7186" width="13.42578125" style="6" customWidth="1"/>
    <col min="7187" max="7424" width="9.140625" style="6"/>
    <col min="7425" max="7425" width="5.85546875" style="6" customWidth="1"/>
    <col min="7426" max="7426" width="21.140625" style="6" customWidth="1"/>
    <col min="7427" max="7427" width="7.28515625" style="6" customWidth="1"/>
    <col min="7428" max="7428" width="9.5703125" style="6" customWidth="1"/>
    <col min="7429" max="7430" width="9.28515625" style="6" customWidth="1"/>
    <col min="7431" max="7432" width="8.140625" style="6" customWidth="1"/>
    <col min="7433" max="7433" width="8.28515625" style="6" customWidth="1"/>
    <col min="7434" max="7434" width="10" style="6" customWidth="1"/>
    <col min="7435" max="7435" width="11" style="6" customWidth="1"/>
    <col min="7436" max="7436" width="2.7109375" style="6" customWidth="1"/>
    <col min="7437" max="7440" width="15.7109375" style="6" customWidth="1"/>
    <col min="7441" max="7442" width="13.42578125" style="6" customWidth="1"/>
    <col min="7443" max="7680" width="9.140625" style="6"/>
    <col min="7681" max="7681" width="5.85546875" style="6" customWidth="1"/>
    <col min="7682" max="7682" width="21.140625" style="6" customWidth="1"/>
    <col min="7683" max="7683" width="7.28515625" style="6" customWidth="1"/>
    <col min="7684" max="7684" width="9.5703125" style="6" customWidth="1"/>
    <col min="7685" max="7686" width="9.28515625" style="6" customWidth="1"/>
    <col min="7687" max="7688" width="8.140625" style="6" customWidth="1"/>
    <col min="7689" max="7689" width="8.28515625" style="6" customWidth="1"/>
    <col min="7690" max="7690" width="10" style="6" customWidth="1"/>
    <col min="7691" max="7691" width="11" style="6" customWidth="1"/>
    <col min="7692" max="7692" width="2.7109375" style="6" customWidth="1"/>
    <col min="7693" max="7696" width="15.7109375" style="6" customWidth="1"/>
    <col min="7697" max="7698" width="13.42578125" style="6" customWidth="1"/>
    <col min="7699" max="7936" width="9.140625" style="6"/>
    <col min="7937" max="7937" width="5.85546875" style="6" customWidth="1"/>
    <col min="7938" max="7938" width="21.140625" style="6" customWidth="1"/>
    <col min="7939" max="7939" width="7.28515625" style="6" customWidth="1"/>
    <col min="7940" max="7940" width="9.5703125" style="6" customWidth="1"/>
    <col min="7941" max="7942" width="9.28515625" style="6" customWidth="1"/>
    <col min="7943" max="7944" width="8.140625" style="6" customWidth="1"/>
    <col min="7945" max="7945" width="8.28515625" style="6" customWidth="1"/>
    <col min="7946" max="7946" width="10" style="6" customWidth="1"/>
    <col min="7947" max="7947" width="11" style="6" customWidth="1"/>
    <col min="7948" max="7948" width="2.7109375" style="6" customWidth="1"/>
    <col min="7949" max="7952" width="15.7109375" style="6" customWidth="1"/>
    <col min="7953" max="7954" width="13.42578125" style="6" customWidth="1"/>
    <col min="7955" max="8192" width="9.140625" style="6"/>
    <col min="8193" max="8193" width="5.85546875" style="6" customWidth="1"/>
    <col min="8194" max="8194" width="21.140625" style="6" customWidth="1"/>
    <col min="8195" max="8195" width="7.28515625" style="6" customWidth="1"/>
    <col min="8196" max="8196" width="9.5703125" style="6" customWidth="1"/>
    <col min="8197" max="8198" width="9.28515625" style="6" customWidth="1"/>
    <col min="8199" max="8200" width="8.140625" style="6" customWidth="1"/>
    <col min="8201" max="8201" width="8.28515625" style="6" customWidth="1"/>
    <col min="8202" max="8202" width="10" style="6" customWidth="1"/>
    <col min="8203" max="8203" width="11" style="6" customWidth="1"/>
    <col min="8204" max="8204" width="2.7109375" style="6" customWidth="1"/>
    <col min="8205" max="8208" width="15.7109375" style="6" customWidth="1"/>
    <col min="8209" max="8210" width="13.42578125" style="6" customWidth="1"/>
    <col min="8211" max="8448" width="9.140625" style="6"/>
    <col min="8449" max="8449" width="5.85546875" style="6" customWidth="1"/>
    <col min="8450" max="8450" width="21.140625" style="6" customWidth="1"/>
    <col min="8451" max="8451" width="7.28515625" style="6" customWidth="1"/>
    <col min="8452" max="8452" width="9.5703125" style="6" customWidth="1"/>
    <col min="8453" max="8454" width="9.28515625" style="6" customWidth="1"/>
    <col min="8455" max="8456" width="8.140625" style="6" customWidth="1"/>
    <col min="8457" max="8457" width="8.28515625" style="6" customWidth="1"/>
    <col min="8458" max="8458" width="10" style="6" customWidth="1"/>
    <col min="8459" max="8459" width="11" style="6" customWidth="1"/>
    <col min="8460" max="8460" width="2.7109375" style="6" customWidth="1"/>
    <col min="8461" max="8464" width="15.7109375" style="6" customWidth="1"/>
    <col min="8465" max="8466" width="13.42578125" style="6" customWidth="1"/>
    <col min="8467" max="8704" width="9.140625" style="6"/>
    <col min="8705" max="8705" width="5.85546875" style="6" customWidth="1"/>
    <col min="8706" max="8706" width="21.140625" style="6" customWidth="1"/>
    <col min="8707" max="8707" width="7.28515625" style="6" customWidth="1"/>
    <col min="8708" max="8708" width="9.5703125" style="6" customWidth="1"/>
    <col min="8709" max="8710" width="9.28515625" style="6" customWidth="1"/>
    <col min="8711" max="8712" width="8.140625" style="6" customWidth="1"/>
    <col min="8713" max="8713" width="8.28515625" style="6" customWidth="1"/>
    <col min="8714" max="8714" width="10" style="6" customWidth="1"/>
    <col min="8715" max="8715" width="11" style="6" customWidth="1"/>
    <col min="8716" max="8716" width="2.7109375" style="6" customWidth="1"/>
    <col min="8717" max="8720" width="15.7109375" style="6" customWidth="1"/>
    <col min="8721" max="8722" width="13.42578125" style="6" customWidth="1"/>
    <col min="8723" max="8960" width="9.140625" style="6"/>
    <col min="8961" max="8961" width="5.85546875" style="6" customWidth="1"/>
    <col min="8962" max="8962" width="21.140625" style="6" customWidth="1"/>
    <col min="8963" max="8963" width="7.28515625" style="6" customWidth="1"/>
    <col min="8964" max="8964" width="9.5703125" style="6" customWidth="1"/>
    <col min="8965" max="8966" width="9.28515625" style="6" customWidth="1"/>
    <col min="8967" max="8968" width="8.140625" style="6" customWidth="1"/>
    <col min="8969" max="8969" width="8.28515625" style="6" customWidth="1"/>
    <col min="8970" max="8970" width="10" style="6" customWidth="1"/>
    <col min="8971" max="8971" width="11" style="6" customWidth="1"/>
    <col min="8972" max="8972" width="2.7109375" style="6" customWidth="1"/>
    <col min="8973" max="8976" width="15.7109375" style="6" customWidth="1"/>
    <col min="8977" max="8978" width="13.42578125" style="6" customWidth="1"/>
    <col min="8979" max="9216" width="9.140625" style="6"/>
    <col min="9217" max="9217" width="5.85546875" style="6" customWidth="1"/>
    <col min="9218" max="9218" width="21.140625" style="6" customWidth="1"/>
    <col min="9219" max="9219" width="7.28515625" style="6" customWidth="1"/>
    <col min="9220" max="9220" width="9.5703125" style="6" customWidth="1"/>
    <col min="9221" max="9222" width="9.28515625" style="6" customWidth="1"/>
    <col min="9223" max="9224" width="8.140625" style="6" customWidth="1"/>
    <col min="9225" max="9225" width="8.28515625" style="6" customWidth="1"/>
    <col min="9226" max="9226" width="10" style="6" customWidth="1"/>
    <col min="9227" max="9227" width="11" style="6" customWidth="1"/>
    <col min="9228" max="9228" width="2.7109375" style="6" customWidth="1"/>
    <col min="9229" max="9232" width="15.7109375" style="6" customWidth="1"/>
    <col min="9233" max="9234" width="13.42578125" style="6" customWidth="1"/>
    <col min="9235" max="9472" width="9.140625" style="6"/>
    <col min="9473" max="9473" width="5.85546875" style="6" customWidth="1"/>
    <col min="9474" max="9474" width="21.140625" style="6" customWidth="1"/>
    <col min="9475" max="9475" width="7.28515625" style="6" customWidth="1"/>
    <col min="9476" max="9476" width="9.5703125" style="6" customWidth="1"/>
    <col min="9477" max="9478" width="9.28515625" style="6" customWidth="1"/>
    <col min="9479" max="9480" width="8.140625" style="6" customWidth="1"/>
    <col min="9481" max="9481" width="8.28515625" style="6" customWidth="1"/>
    <col min="9482" max="9482" width="10" style="6" customWidth="1"/>
    <col min="9483" max="9483" width="11" style="6" customWidth="1"/>
    <col min="9484" max="9484" width="2.7109375" style="6" customWidth="1"/>
    <col min="9485" max="9488" width="15.7109375" style="6" customWidth="1"/>
    <col min="9489" max="9490" width="13.42578125" style="6" customWidth="1"/>
    <col min="9491" max="9728" width="9.140625" style="6"/>
    <col min="9729" max="9729" width="5.85546875" style="6" customWidth="1"/>
    <col min="9730" max="9730" width="21.140625" style="6" customWidth="1"/>
    <col min="9731" max="9731" width="7.28515625" style="6" customWidth="1"/>
    <col min="9732" max="9732" width="9.5703125" style="6" customWidth="1"/>
    <col min="9733" max="9734" width="9.28515625" style="6" customWidth="1"/>
    <col min="9735" max="9736" width="8.140625" style="6" customWidth="1"/>
    <col min="9737" max="9737" width="8.28515625" style="6" customWidth="1"/>
    <col min="9738" max="9738" width="10" style="6" customWidth="1"/>
    <col min="9739" max="9739" width="11" style="6" customWidth="1"/>
    <col min="9740" max="9740" width="2.7109375" style="6" customWidth="1"/>
    <col min="9741" max="9744" width="15.7109375" style="6" customWidth="1"/>
    <col min="9745" max="9746" width="13.42578125" style="6" customWidth="1"/>
    <col min="9747" max="9984" width="9.140625" style="6"/>
    <col min="9985" max="9985" width="5.85546875" style="6" customWidth="1"/>
    <col min="9986" max="9986" width="21.140625" style="6" customWidth="1"/>
    <col min="9987" max="9987" width="7.28515625" style="6" customWidth="1"/>
    <col min="9988" max="9988" width="9.5703125" style="6" customWidth="1"/>
    <col min="9989" max="9990" width="9.28515625" style="6" customWidth="1"/>
    <col min="9991" max="9992" width="8.140625" style="6" customWidth="1"/>
    <col min="9993" max="9993" width="8.28515625" style="6" customWidth="1"/>
    <col min="9994" max="9994" width="10" style="6" customWidth="1"/>
    <col min="9995" max="9995" width="11" style="6" customWidth="1"/>
    <col min="9996" max="9996" width="2.7109375" style="6" customWidth="1"/>
    <col min="9997" max="10000" width="15.7109375" style="6" customWidth="1"/>
    <col min="10001" max="10002" width="13.42578125" style="6" customWidth="1"/>
    <col min="10003" max="10240" width="9.140625" style="6"/>
    <col min="10241" max="10241" width="5.85546875" style="6" customWidth="1"/>
    <col min="10242" max="10242" width="21.140625" style="6" customWidth="1"/>
    <col min="10243" max="10243" width="7.28515625" style="6" customWidth="1"/>
    <col min="10244" max="10244" width="9.5703125" style="6" customWidth="1"/>
    <col min="10245" max="10246" width="9.28515625" style="6" customWidth="1"/>
    <col min="10247" max="10248" width="8.140625" style="6" customWidth="1"/>
    <col min="10249" max="10249" width="8.28515625" style="6" customWidth="1"/>
    <col min="10250" max="10250" width="10" style="6" customWidth="1"/>
    <col min="10251" max="10251" width="11" style="6" customWidth="1"/>
    <col min="10252" max="10252" width="2.7109375" style="6" customWidth="1"/>
    <col min="10253" max="10256" width="15.7109375" style="6" customWidth="1"/>
    <col min="10257" max="10258" width="13.42578125" style="6" customWidth="1"/>
    <col min="10259" max="10496" width="9.140625" style="6"/>
    <col min="10497" max="10497" width="5.85546875" style="6" customWidth="1"/>
    <col min="10498" max="10498" width="21.140625" style="6" customWidth="1"/>
    <col min="10499" max="10499" width="7.28515625" style="6" customWidth="1"/>
    <col min="10500" max="10500" width="9.5703125" style="6" customWidth="1"/>
    <col min="10501" max="10502" width="9.28515625" style="6" customWidth="1"/>
    <col min="10503" max="10504" width="8.140625" style="6" customWidth="1"/>
    <col min="10505" max="10505" width="8.28515625" style="6" customWidth="1"/>
    <col min="10506" max="10506" width="10" style="6" customWidth="1"/>
    <col min="10507" max="10507" width="11" style="6" customWidth="1"/>
    <col min="10508" max="10508" width="2.7109375" style="6" customWidth="1"/>
    <col min="10509" max="10512" width="15.7109375" style="6" customWidth="1"/>
    <col min="10513" max="10514" width="13.42578125" style="6" customWidth="1"/>
    <col min="10515" max="10752" width="9.140625" style="6"/>
    <col min="10753" max="10753" width="5.85546875" style="6" customWidth="1"/>
    <col min="10754" max="10754" width="21.140625" style="6" customWidth="1"/>
    <col min="10755" max="10755" width="7.28515625" style="6" customWidth="1"/>
    <col min="10756" max="10756" width="9.5703125" style="6" customWidth="1"/>
    <col min="10757" max="10758" width="9.28515625" style="6" customWidth="1"/>
    <col min="10759" max="10760" width="8.140625" style="6" customWidth="1"/>
    <col min="10761" max="10761" width="8.28515625" style="6" customWidth="1"/>
    <col min="10762" max="10762" width="10" style="6" customWidth="1"/>
    <col min="10763" max="10763" width="11" style="6" customWidth="1"/>
    <col min="10764" max="10764" width="2.7109375" style="6" customWidth="1"/>
    <col min="10765" max="10768" width="15.7109375" style="6" customWidth="1"/>
    <col min="10769" max="10770" width="13.42578125" style="6" customWidth="1"/>
    <col min="10771" max="11008" width="9.140625" style="6"/>
    <col min="11009" max="11009" width="5.85546875" style="6" customWidth="1"/>
    <col min="11010" max="11010" width="21.140625" style="6" customWidth="1"/>
    <col min="11011" max="11011" width="7.28515625" style="6" customWidth="1"/>
    <col min="11012" max="11012" width="9.5703125" style="6" customWidth="1"/>
    <col min="11013" max="11014" width="9.28515625" style="6" customWidth="1"/>
    <col min="11015" max="11016" width="8.140625" style="6" customWidth="1"/>
    <col min="11017" max="11017" width="8.28515625" style="6" customWidth="1"/>
    <col min="11018" max="11018" width="10" style="6" customWidth="1"/>
    <col min="11019" max="11019" width="11" style="6" customWidth="1"/>
    <col min="11020" max="11020" width="2.7109375" style="6" customWidth="1"/>
    <col min="11021" max="11024" width="15.7109375" style="6" customWidth="1"/>
    <col min="11025" max="11026" width="13.42578125" style="6" customWidth="1"/>
    <col min="11027" max="11264" width="9.140625" style="6"/>
    <col min="11265" max="11265" width="5.85546875" style="6" customWidth="1"/>
    <col min="11266" max="11266" width="21.140625" style="6" customWidth="1"/>
    <col min="11267" max="11267" width="7.28515625" style="6" customWidth="1"/>
    <col min="11268" max="11268" width="9.5703125" style="6" customWidth="1"/>
    <col min="11269" max="11270" width="9.28515625" style="6" customWidth="1"/>
    <col min="11271" max="11272" width="8.140625" style="6" customWidth="1"/>
    <col min="11273" max="11273" width="8.28515625" style="6" customWidth="1"/>
    <col min="11274" max="11274" width="10" style="6" customWidth="1"/>
    <col min="11275" max="11275" width="11" style="6" customWidth="1"/>
    <col min="11276" max="11276" width="2.7109375" style="6" customWidth="1"/>
    <col min="11277" max="11280" width="15.7109375" style="6" customWidth="1"/>
    <col min="11281" max="11282" width="13.42578125" style="6" customWidth="1"/>
    <col min="11283" max="11520" width="9.140625" style="6"/>
    <col min="11521" max="11521" width="5.85546875" style="6" customWidth="1"/>
    <col min="11522" max="11522" width="21.140625" style="6" customWidth="1"/>
    <col min="11523" max="11523" width="7.28515625" style="6" customWidth="1"/>
    <col min="11524" max="11524" width="9.5703125" style="6" customWidth="1"/>
    <col min="11525" max="11526" width="9.28515625" style="6" customWidth="1"/>
    <col min="11527" max="11528" width="8.140625" style="6" customWidth="1"/>
    <col min="11529" max="11529" width="8.28515625" style="6" customWidth="1"/>
    <col min="11530" max="11530" width="10" style="6" customWidth="1"/>
    <col min="11531" max="11531" width="11" style="6" customWidth="1"/>
    <col min="11532" max="11532" width="2.7109375" style="6" customWidth="1"/>
    <col min="11533" max="11536" width="15.7109375" style="6" customWidth="1"/>
    <col min="11537" max="11538" width="13.42578125" style="6" customWidth="1"/>
    <col min="11539" max="11776" width="9.140625" style="6"/>
    <col min="11777" max="11777" width="5.85546875" style="6" customWidth="1"/>
    <col min="11778" max="11778" width="21.140625" style="6" customWidth="1"/>
    <col min="11779" max="11779" width="7.28515625" style="6" customWidth="1"/>
    <col min="11780" max="11780" width="9.5703125" style="6" customWidth="1"/>
    <col min="11781" max="11782" width="9.28515625" style="6" customWidth="1"/>
    <col min="11783" max="11784" width="8.140625" style="6" customWidth="1"/>
    <col min="11785" max="11785" width="8.28515625" style="6" customWidth="1"/>
    <col min="11786" max="11786" width="10" style="6" customWidth="1"/>
    <col min="11787" max="11787" width="11" style="6" customWidth="1"/>
    <col min="11788" max="11788" width="2.7109375" style="6" customWidth="1"/>
    <col min="11789" max="11792" width="15.7109375" style="6" customWidth="1"/>
    <col min="11793" max="11794" width="13.42578125" style="6" customWidth="1"/>
    <col min="11795" max="12032" width="9.140625" style="6"/>
    <col min="12033" max="12033" width="5.85546875" style="6" customWidth="1"/>
    <col min="12034" max="12034" width="21.140625" style="6" customWidth="1"/>
    <col min="12035" max="12035" width="7.28515625" style="6" customWidth="1"/>
    <col min="12036" max="12036" width="9.5703125" style="6" customWidth="1"/>
    <col min="12037" max="12038" width="9.28515625" style="6" customWidth="1"/>
    <col min="12039" max="12040" width="8.140625" style="6" customWidth="1"/>
    <col min="12041" max="12041" width="8.28515625" style="6" customWidth="1"/>
    <col min="12042" max="12042" width="10" style="6" customWidth="1"/>
    <col min="12043" max="12043" width="11" style="6" customWidth="1"/>
    <col min="12044" max="12044" width="2.7109375" style="6" customWidth="1"/>
    <col min="12045" max="12048" width="15.7109375" style="6" customWidth="1"/>
    <col min="12049" max="12050" width="13.42578125" style="6" customWidth="1"/>
    <col min="12051" max="12288" width="9.140625" style="6"/>
    <col min="12289" max="12289" width="5.85546875" style="6" customWidth="1"/>
    <col min="12290" max="12290" width="21.140625" style="6" customWidth="1"/>
    <col min="12291" max="12291" width="7.28515625" style="6" customWidth="1"/>
    <col min="12292" max="12292" width="9.5703125" style="6" customWidth="1"/>
    <col min="12293" max="12294" width="9.28515625" style="6" customWidth="1"/>
    <col min="12295" max="12296" width="8.140625" style="6" customWidth="1"/>
    <col min="12297" max="12297" width="8.28515625" style="6" customWidth="1"/>
    <col min="12298" max="12298" width="10" style="6" customWidth="1"/>
    <col min="12299" max="12299" width="11" style="6" customWidth="1"/>
    <col min="12300" max="12300" width="2.7109375" style="6" customWidth="1"/>
    <col min="12301" max="12304" width="15.7109375" style="6" customWidth="1"/>
    <col min="12305" max="12306" width="13.42578125" style="6" customWidth="1"/>
    <col min="12307" max="12544" width="9.140625" style="6"/>
    <col min="12545" max="12545" width="5.85546875" style="6" customWidth="1"/>
    <col min="12546" max="12546" width="21.140625" style="6" customWidth="1"/>
    <col min="12547" max="12547" width="7.28515625" style="6" customWidth="1"/>
    <col min="12548" max="12548" width="9.5703125" style="6" customWidth="1"/>
    <col min="12549" max="12550" width="9.28515625" style="6" customWidth="1"/>
    <col min="12551" max="12552" width="8.140625" style="6" customWidth="1"/>
    <col min="12553" max="12553" width="8.28515625" style="6" customWidth="1"/>
    <col min="12554" max="12554" width="10" style="6" customWidth="1"/>
    <col min="12555" max="12555" width="11" style="6" customWidth="1"/>
    <col min="12556" max="12556" width="2.7109375" style="6" customWidth="1"/>
    <col min="12557" max="12560" width="15.7109375" style="6" customWidth="1"/>
    <col min="12561" max="12562" width="13.42578125" style="6" customWidth="1"/>
    <col min="12563" max="12800" width="9.140625" style="6"/>
    <col min="12801" max="12801" width="5.85546875" style="6" customWidth="1"/>
    <col min="12802" max="12802" width="21.140625" style="6" customWidth="1"/>
    <col min="12803" max="12803" width="7.28515625" style="6" customWidth="1"/>
    <col min="12804" max="12804" width="9.5703125" style="6" customWidth="1"/>
    <col min="12805" max="12806" width="9.28515625" style="6" customWidth="1"/>
    <col min="12807" max="12808" width="8.140625" style="6" customWidth="1"/>
    <col min="12809" max="12809" width="8.28515625" style="6" customWidth="1"/>
    <col min="12810" max="12810" width="10" style="6" customWidth="1"/>
    <col min="12811" max="12811" width="11" style="6" customWidth="1"/>
    <col min="12812" max="12812" width="2.7109375" style="6" customWidth="1"/>
    <col min="12813" max="12816" width="15.7109375" style="6" customWidth="1"/>
    <col min="12817" max="12818" width="13.42578125" style="6" customWidth="1"/>
    <col min="12819" max="13056" width="9.140625" style="6"/>
    <col min="13057" max="13057" width="5.85546875" style="6" customWidth="1"/>
    <col min="13058" max="13058" width="21.140625" style="6" customWidth="1"/>
    <col min="13059" max="13059" width="7.28515625" style="6" customWidth="1"/>
    <col min="13060" max="13060" width="9.5703125" style="6" customWidth="1"/>
    <col min="13061" max="13062" width="9.28515625" style="6" customWidth="1"/>
    <col min="13063" max="13064" width="8.140625" style="6" customWidth="1"/>
    <col min="13065" max="13065" width="8.28515625" style="6" customWidth="1"/>
    <col min="13066" max="13066" width="10" style="6" customWidth="1"/>
    <col min="13067" max="13067" width="11" style="6" customWidth="1"/>
    <col min="13068" max="13068" width="2.7109375" style="6" customWidth="1"/>
    <col min="13069" max="13072" width="15.7109375" style="6" customWidth="1"/>
    <col min="13073" max="13074" width="13.42578125" style="6" customWidth="1"/>
    <col min="13075" max="13312" width="9.140625" style="6"/>
    <col min="13313" max="13313" width="5.85546875" style="6" customWidth="1"/>
    <col min="13314" max="13314" width="21.140625" style="6" customWidth="1"/>
    <col min="13315" max="13315" width="7.28515625" style="6" customWidth="1"/>
    <col min="13316" max="13316" width="9.5703125" style="6" customWidth="1"/>
    <col min="13317" max="13318" width="9.28515625" style="6" customWidth="1"/>
    <col min="13319" max="13320" width="8.140625" style="6" customWidth="1"/>
    <col min="13321" max="13321" width="8.28515625" style="6" customWidth="1"/>
    <col min="13322" max="13322" width="10" style="6" customWidth="1"/>
    <col min="13323" max="13323" width="11" style="6" customWidth="1"/>
    <col min="13324" max="13324" width="2.7109375" style="6" customWidth="1"/>
    <col min="13325" max="13328" width="15.7109375" style="6" customWidth="1"/>
    <col min="13329" max="13330" width="13.42578125" style="6" customWidth="1"/>
    <col min="13331" max="13568" width="9.140625" style="6"/>
    <col min="13569" max="13569" width="5.85546875" style="6" customWidth="1"/>
    <col min="13570" max="13570" width="21.140625" style="6" customWidth="1"/>
    <col min="13571" max="13571" width="7.28515625" style="6" customWidth="1"/>
    <col min="13572" max="13572" width="9.5703125" style="6" customWidth="1"/>
    <col min="13573" max="13574" width="9.28515625" style="6" customWidth="1"/>
    <col min="13575" max="13576" width="8.140625" style="6" customWidth="1"/>
    <col min="13577" max="13577" width="8.28515625" style="6" customWidth="1"/>
    <col min="13578" max="13578" width="10" style="6" customWidth="1"/>
    <col min="13579" max="13579" width="11" style="6" customWidth="1"/>
    <col min="13580" max="13580" width="2.7109375" style="6" customWidth="1"/>
    <col min="13581" max="13584" width="15.7109375" style="6" customWidth="1"/>
    <col min="13585" max="13586" width="13.42578125" style="6" customWidth="1"/>
    <col min="13587" max="13824" width="9.140625" style="6"/>
    <col min="13825" max="13825" width="5.85546875" style="6" customWidth="1"/>
    <col min="13826" max="13826" width="21.140625" style="6" customWidth="1"/>
    <col min="13827" max="13827" width="7.28515625" style="6" customWidth="1"/>
    <col min="13828" max="13828" width="9.5703125" style="6" customWidth="1"/>
    <col min="13829" max="13830" width="9.28515625" style="6" customWidth="1"/>
    <col min="13831" max="13832" width="8.140625" style="6" customWidth="1"/>
    <col min="13833" max="13833" width="8.28515625" style="6" customWidth="1"/>
    <col min="13834" max="13834" width="10" style="6" customWidth="1"/>
    <col min="13835" max="13835" width="11" style="6" customWidth="1"/>
    <col min="13836" max="13836" width="2.7109375" style="6" customWidth="1"/>
    <col min="13837" max="13840" width="15.7109375" style="6" customWidth="1"/>
    <col min="13841" max="13842" width="13.42578125" style="6" customWidth="1"/>
    <col min="13843" max="14080" width="9.140625" style="6"/>
    <col min="14081" max="14081" width="5.85546875" style="6" customWidth="1"/>
    <col min="14082" max="14082" width="21.140625" style="6" customWidth="1"/>
    <col min="14083" max="14083" width="7.28515625" style="6" customWidth="1"/>
    <col min="14084" max="14084" width="9.5703125" style="6" customWidth="1"/>
    <col min="14085" max="14086" width="9.28515625" style="6" customWidth="1"/>
    <col min="14087" max="14088" width="8.140625" style="6" customWidth="1"/>
    <col min="14089" max="14089" width="8.28515625" style="6" customWidth="1"/>
    <col min="14090" max="14090" width="10" style="6" customWidth="1"/>
    <col min="14091" max="14091" width="11" style="6" customWidth="1"/>
    <col min="14092" max="14092" width="2.7109375" style="6" customWidth="1"/>
    <col min="14093" max="14096" width="15.7109375" style="6" customWidth="1"/>
    <col min="14097" max="14098" width="13.42578125" style="6" customWidth="1"/>
    <col min="14099" max="14336" width="9.140625" style="6"/>
    <col min="14337" max="14337" width="5.85546875" style="6" customWidth="1"/>
    <col min="14338" max="14338" width="21.140625" style="6" customWidth="1"/>
    <col min="14339" max="14339" width="7.28515625" style="6" customWidth="1"/>
    <col min="14340" max="14340" width="9.5703125" style="6" customWidth="1"/>
    <col min="14341" max="14342" width="9.28515625" style="6" customWidth="1"/>
    <col min="14343" max="14344" width="8.140625" style="6" customWidth="1"/>
    <col min="14345" max="14345" width="8.28515625" style="6" customWidth="1"/>
    <col min="14346" max="14346" width="10" style="6" customWidth="1"/>
    <col min="14347" max="14347" width="11" style="6" customWidth="1"/>
    <col min="14348" max="14348" width="2.7109375" style="6" customWidth="1"/>
    <col min="14349" max="14352" width="15.7109375" style="6" customWidth="1"/>
    <col min="14353" max="14354" width="13.42578125" style="6" customWidth="1"/>
    <col min="14355" max="14592" width="9.140625" style="6"/>
    <col min="14593" max="14593" width="5.85546875" style="6" customWidth="1"/>
    <col min="14594" max="14594" width="21.140625" style="6" customWidth="1"/>
    <col min="14595" max="14595" width="7.28515625" style="6" customWidth="1"/>
    <col min="14596" max="14596" width="9.5703125" style="6" customWidth="1"/>
    <col min="14597" max="14598" width="9.28515625" style="6" customWidth="1"/>
    <col min="14599" max="14600" width="8.140625" style="6" customWidth="1"/>
    <col min="14601" max="14601" width="8.28515625" style="6" customWidth="1"/>
    <col min="14602" max="14602" width="10" style="6" customWidth="1"/>
    <col min="14603" max="14603" width="11" style="6" customWidth="1"/>
    <col min="14604" max="14604" width="2.7109375" style="6" customWidth="1"/>
    <col min="14605" max="14608" width="15.7109375" style="6" customWidth="1"/>
    <col min="14609" max="14610" width="13.42578125" style="6" customWidth="1"/>
    <col min="14611" max="14848" width="9.140625" style="6"/>
    <col min="14849" max="14849" width="5.85546875" style="6" customWidth="1"/>
    <col min="14850" max="14850" width="21.140625" style="6" customWidth="1"/>
    <col min="14851" max="14851" width="7.28515625" style="6" customWidth="1"/>
    <col min="14852" max="14852" width="9.5703125" style="6" customWidth="1"/>
    <col min="14853" max="14854" width="9.28515625" style="6" customWidth="1"/>
    <col min="14855" max="14856" width="8.140625" style="6" customWidth="1"/>
    <col min="14857" max="14857" width="8.28515625" style="6" customWidth="1"/>
    <col min="14858" max="14858" width="10" style="6" customWidth="1"/>
    <col min="14859" max="14859" width="11" style="6" customWidth="1"/>
    <col min="14860" max="14860" width="2.7109375" style="6" customWidth="1"/>
    <col min="14861" max="14864" width="15.7109375" style="6" customWidth="1"/>
    <col min="14865" max="14866" width="13.42578125" style="6" customWidth="1"/>
    <col min="14867" max="15104" width="9.140625" style="6"/>
    <col min="15105" max="15105" width="5.85546875" style="6" customWidth="1"/>
    <col min="15106" max="15106" width="21.140625" style="6" customWidth="1"/>
    <col min="15107" max="15107" width="7.28515625" style="6" customWidth="1"/>
    <col min="15108" max="15108" width="9.5703125" style="6" customWidth="1"/>
    <col min="15109" max="15110" width="9.28515625" style="6" customWidth="1"/>
    <col min="15111" max="15112" width="8.140625" style="6" customWidth="1"/>
    <col min="15113" max="15113" width="8.28515625" style="6" customWidth="1"/>
    <col min="15114" max="15114" width="10" style="6" customWidth="1"/>
    <col min="15115" max="15115" width="11" style="6" customWidth="1"/>
    <col min="15116" max="15116" width="2.7109375" style="6" customWidth="1"/>
    <col min="15117" max="15120" width="15.7109375" style="6" customWidth="1"/>
    <col min="15121" max="15122" width="13.42578125" style="6" customWidth="1"/>
    <col min="15123" max="15360" width="9.140625" style="6"/>
    <col min="15361" max="15361" width="5.85546875" style="6" customWidth="1"/>
    <col min="15362" max="15362" width="21.140625" style="6" customWidth="1"/>
    <col min="15363" max="15363" width="7.28515625" style="6" customWidth="1"/>
    <col min="15364" max="15364" width="9.5703125" style="6" customWidth="1"/>
    <col min="15365" max="15366" width="9.28515625" style="6" customWidth="1"/>
    <col min="15367" max="15368" width="8.140625" style="6" customWidth="1"/>
    <col min="15369" max="15369" width="8.28515625" style="6" customWidth="1"/>
    <col min="15370" max="15370" width="10" style="6" customWidth="1"/>
    <col min="15371" max="15371" width="11" style="6" customWidth="1"/>
    <col min="15372" max="15372" width="2.7109375" style="6" customWidth="1"/>
    <col min="15373" max="15376" width="15.7109375" style="6" customWidth="1"/>
    <col min="15377" max="15378" width="13.42578125" style="6" customWidth="1"/>
    <col min="15379" max="15616" width="9.140625" style="6"/>
    <col min="15617" max="15617" width="5.85546875" style="6" customWidth="1"/>
    <col min="15618" max="15618" width="21.140625" style="6" customWidth="1"/>
    <col min="15619" max="15619" width="7.28515625" style="6" customWidth="1"/>
    <col min="15620" max="15620" width="9.5703125" style="6" customWidth="1"/>
    <col min="15621" max="15622" width="9.28515625" style="6" customWidth="1"/>
    <col min="15623" max="15624" width="8.140625" style="6" customWidth="1"/>
    <col min="15625" max="15625" width="8.28515625" style="6" customWidth="1"/>
    <col min="15626" max="15626" width="10" style="6" customWidth="1"/>
    <col min="15627" max="15627" width="11" style="6" customWidth="1"/>
    <col min="15628" max="15628" width="2.7109375" style="6" customWidth="1"/>
    <col min="15629" max="15632" width="15.7109375" style="6" customWidth="1"/>
    <col min="15633" max="15634" width="13.42578125" style="6" customWidth="1"/>
    <col min="15635" max="15872" width="9.140625" style="6"/>
    <col min="15873" max="15873" width="5.85546875" style="6" customWidth="1"/>
    <col min="15874" max="15874" width="21.140625" style="6" customWidth="1"/>
    <col min="15875" max="15875" width="7.28515625" style="6" customWidth="1"/>
    <col min="15876" max="15876" width="9.5703125" style="6" customWidth="1"/>
    <col min="15877" max="15878" width="9.28515625" style="6" customWidth="1"/>
    <col min="15879" max="15880" width="8.140625" style="6" customWidth="1"/>
    <col min="15881" max="15881" width="8.28515625" style="6" customWidth="1"/>
    <col min="15882" max="15882" width="10" style="6" customWidth="1"/>
    <col min="15883" max="15883" width="11" style="6" customWidth="1"/>
    <col min="15884" max="15884" width="2.7109375" style="6" customWidth="1"/>
    <col min="15885" max="15888" width="15.7109375" style="6" customWidth="1"/>
    <col min="15889" max="15890" width="13.42578125" style="6" customWidth="1"/>
    <col min="15891" max="16128" width="9.140625" style="6"/>
    <col min="16129" max="16129" width="5.85546875" style="6" customWidth="1"/>
    <col min="16130" max="16130" width="21.140625" style="6" customWidth="1"/>
    <col min="16131" max="16131" width="7.28515625" style="6" customWidth="1"/>
    <col min="16132" max="16132" width="9.5703125" style="6" customWidth="1"/>
    <col min="16133" max="16134" width="9.28515625" style="6" customWidth="1"/>
    <col min="16135" max="16136" width="8.140625" style="6" customWidth="1"/>
    <col min="16137" max="16137" width="8.28515625" style="6" customWidth="1"/>
    <col min="16138" max="16138" width="10" style="6" customWidth="1"/>
    <col min="16139" max="16139" width="11" style="6" customWidth="1"/>
    <col min="16140" max="16140" width="2.7109375" style="6" customWidth="1"/>
    <col min="16141" max="16144" width="15.7109375" style="6" customWidth="1"/>
    <col min="16145" max="16146" width="13.42578125" style="6" customWidth="1"/>
    <col min="16147" max="16384" width="9.140625" style="6"/>
  </cols>
  <sheetData>
    <row r="2" spans="1:247" x14ac:dyDescent="0.2">
      <c r="A2" s="4"/>
      <c r="B2" s="4"/>
      <c r="C2" s="4"/>
      <c r="D2" s="4"/>
    </row>
    <row r="5" spans="1:247" x14ac:dyDescent="0.2">
      <c r="A5" s="209" t="s">
        <v>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8"/>
      <c r="M5" s="8"/>
      <c r="N5" s="8"/>
      <c r="O5" s="8"/>
      <c r="P5" s="8"/>
      <c r="Q5" s="8"/>
      <c r="R5" s="8"/>
    </row>
    <row r="9" spans="1:247" s="10" customFormat="1" ht="24.75" customHeight="1" x14ac:dyDescent="0.25">
      <c r="A9" s="210" t="s">
        <v>474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9"/>
      <c r="M9" s="204">
        <v>2018</v>
      </c>
      <c r="N9" s="205"/>
      <c r="O9" s="205"/>
      <c r="P9" s="205"/>
      <c r="Q9" s="205"/>
      <c r="R9" s="208"/>
    </row>
    <row r="10" spans="1:247" s="10" customFormat="1" x14ac:dyDescent="0.2">
      <c r="A10" s="211" t="s">
        <v>1</v>
      </c>
      <c r="B10" s="211" t="s">
        <v>2</v>
      </c>
      <c r="C10" s="211" t="s">
        <v>3</v>
      </c>
      <c r="D10" s="211" t="s">
        <v>4</v>
      </c>
      <c r="E10" s="212" t="s">
        <v>5</v>
      </c>
      <c r="F10" s="213"/>
      <c r="G10" s="218" t="s">
        <v>6</v>
      </c>
      <c r="H10" s="218"/>
      <c r="I10" s="218"/>
      <c r="J10" s="59" t="s">
        <v>7</v>
      </c>
      <c r="K10" s="12" t="s">
        <v>8</v>
      </c>
      <c r="L10" s="13"/>
      <c r="M10" s="169">
        <v>43254</v>
      </c>
      <c r="N10" s="169">
        <v>43246</v>
      </c>
      <c r="O10" s="169">
        <v>43239</v>
      </c>
      <c r="P10" s="169">
        <v>43232</v>
      </c>
      <c r="Q10" s="169">
        <v>43218</v>
      </c>
      <c r="R10" s="102">
        <v>43169</v>
      </c>
      <c r="T10" s="86"/>
    </row>
    <row r="11" spans="1:247" s="10" customFormat="1" x14ac:dyDescent="0.2">
      <c r="A11" s="211"/>
      <c r="B11" s="211"/>
      <c r="C11" s="211"/>
      <c r="D11" s="211"/>
      <c r="E11" s="214"/>
      <c r="F11" s="215"/>
      <c r="G11" s="219">
        <v>1</v>
      </c>
      <c r="H11" s="219">
        <v>2</v>
      </c>
      <c r="I11" s="219">
        <v>3</v>
      </c>
      <c r="J11" s="11" t="s">
        <v>9</v>
      </c>
      <c r="K11" s="15" t="s">
        <v>10</v>
      </c>
      <c r="L11" s="13"/>
      <c r="M11" s="170" t="s">
        <v>14</v>
      </c>
      <c r="N11" s="170" t="s">
        <v>15</v>
      </c>
      <c r="O11" s="170" t="s">
        <v>552</v>
      </c>
      <c r="P11" s="170" t="s">
        <v>18</v>
      </c>
      <c r="Q11" s="170" t="s">
        <v>18</v>
      </c>
      <c r="R11" s="17" t="s">
        <v>12</v>
      </c>
      <c r="T11" s="88"/>
    </row>
    <row r="12" spans="1:247" s="10" customFormat="1" x14ac:dyDescent="0.2">
      <c r="A12" s="211"/>
      <c r="B12" s="211"/>
      <c r="C12" s="211"/>
      <c r="D12" s="211"/>
      <c r="E12" s="216"/>
      <c r="F12" s="217"/>
      <c r="G12" s="219"/>
      <c r="H12" s="219"/>
      <c r="I12" s="219"/>
      <c r="J12" s="19" t="s">
        <v>10</v>
      </c>
      <c r="K12" s="20" t="s">
        <v>20</v>
      </c>
      <c r="L12" s="21"/>
      <c r="M12" s="171" t="s">
        <v>32</v>
      </c>
      <c r="N12" s="171" t="s">
        <v>54</v>
      </c>
      <c r="O12" s="171" t="s">
        <v>28</v>
      </c>
      <c r="P12" s="171" t="s">
        <v>38</v>
      </c>
      <c r="Q12" s="171" t="s">
        <v>34</v>
      </c>
      <c r="R12" s="23" t="s">
        <v>31</v>
      </c>
      <c r="T12" s="92"/>
    </row>
    <row r="13" spans="1:247" s="4" customFormat="1" x14ac:dyDescent="0.2">
      <c r="A13" s="3"/>
      <c r="B13" s="2"/>
      <c r="C13" s="2"/>
      <c r="D13" s="2"/>
      <c r="L13" s="5"/>
      <c r="M13" s="103"/>
      <c r="N13" s="103"/>
      <c r="O13" s="103"/>
      <c r="P13" s="103"/>
      <c r="Q13" s="103"/>
      <c r="R13" s="103"/>
      <c r="T13" s="3"/>
      <c r="IL13" s="6"/>
      <c r="IM13" s="6"/>
    </row>
    <row r="14" spans="1:247" ht="14.1" customHeight="1" x14ac:dyDescent="0.25">
      <c r="A14" s="26">
        <f t="shared" ref="A14:A43" si="0">A13+1</f>
        <v>1</v>
      </c>
      <c r="B14" s="159" t="s">
        <v>206</v>
      </c>
      <c r="C14" s="160">
        <v>362</v>
      </c>
      <c r="D14" s="161" t="s">
        <v>77</v>
      </c>
      <c r="E14" s="162">
        <f t="shared" ref="E14:E43" si="1">MAX(M14:Q14)</f>
        <v>542</v>
      </c>
      <c r="F14" s="162" t="str">
        <f>VLOOKUP(E14,Tab!$I$2:$J$255,2,TRUE)</f>
        <v>Não</v>
      </c>
      <c r="G14" s="163">
        <f t="shared" ref="G14:G43" si="2">LARGE(M14:R14,1)</f>
        <v>542</v>
      </c>
      <c r="H14" s="163">
        <f t="shared" ref="H14:H43" si="3">LARGE(M14:R14,2)</f>
        <v>542</v>
      </c>
      <c r="I14" s="163">
        <f t="shared" ref="I14:I43" si="4">LARGE(M14:R14,3)</f>
        <v>537</v>
      </c>
      <c r="J14" s="32">
        <f t="shared" ref="J14:J43" si="5">SUM(G14:I14)</f>
        <v>1621</v>
      </c>
      <c r="K14" s="164">
        <f t="shared" ref="K14:K43" si="6">J14/3</f>
        <v>540.33333333333337</v>
      </c>
      <c r="L14" s="34"/>
      <c r="M14" s="172">
        <v>526</v>
      </c>
      <c r="N14" s="172">
        <v>537</v>
      </c>
      <c r="O14" s="172">
        <v>542</v>
      </c>
      <c r="P14" s="172">
        <v>0</v>
      </c>
      <c r="Q14" s="172">
        <v>542</v>
      </c>
      <c r="R14" s="104">
        <v>0</v>
      </c>
      <c r="T14" s="95"/>
    </row>
    <row r="15" spans="1:247" ht="14.1" customHeight="1" x14ac:dyDescent="0.25">
      <c r="A15" s="26">
        <f t="shared" si="0"/>
        <v>2</v>
      </c>
      <c r="B15" s="40" t="s">
        <v>166</v>
      </c>
      <c r="C15" s="28">
        <v>11120</v>
      </c>
      <c r="D15" s="29" t="s">
        <v>75</v>
      </c>
      <c r="E15" s="162">
        <f t="shared" si="1"/>
        <v>535</v>
      </c>
      <c r="F15" s="162" t="str">
        <f>VLOOKUP(E15,Tab!$I$2:$J$255,2,TRUE)</f>
        <v>Não</v>
      </c>
      <c r="G15" s="163">
        <f t="shared" si="2"/>
        <v>535</v>
      </c>
      <c r="H15" s="163">
        <f t="shared" si="3"/>
        <v>533</v>
      </c>
      <c r="I15" s="163">
        <f t="shared" si="4"/>
        <v>522</v>
      </c>
      <c r="J15" s="32">
        <f t="shared" si="5"/>
        <v>1590</v>
      </c>
      <c r="K15" s="164">
        <f t="shared" si="6"/>
        <v>530</v>
      </c>
      <c r="L15" s="34"/>
      <c r="M15" s="172">
        <v>533</v>
      </c>
      <c r="N15" s="172">
        <v>0</v>
      </c>
      <c r="O15" s="172">
        <v>0</v>
      </c>
      <c r="P15" s="172">
        <v>0</v>
      </c>
      <c r="Q15" s="172">
        <v>535</v>
      </c>
      <c r="R15" s="104">
        <v>522</v>
      </c>
      <c r="T15" s="95"/>
    </row>
    <row r="16" spans="1:247" ht="14.1" customHeight="1" x14ac:dyDescent="0.25">
      <c r="A16" s="26">
        <f t="shared" si="0"/>
        <v>3</v>
      </c>
      <c r="B16" s="159" t="s">
        <v>400</v>
      </c>
      <c r="C16" s="160">
        <v>154</v>
      </c>
      <c r="D16" s="161" t="s">
        <v>77</v>
      </c>
      <c r="E16" s="162">
        <f t="shared" si="1"/>
        <v>531</v>
      </c>
      <c r="F16" s="162" t="str">
        <f>VLOOKUP(E16,Tab!$I$2:$J$255,2,TRUE)</f>
        <v>Não</v>
      </c>
      <c r="G16" s="163">
        <f t="shared" si="2"/>
        <v>531</v>
      </c>
      <c r="H16" s="163">
        <f t="shared" si="3"/>
        <v>531</v>
      </c>
      <c r="I16" s="163">
        <f t="shared" si="4"/>
        <v>514</v>
      </c>
      <c r="J16" s="32">
        <f t="shared" si="5"/>
        <v>1576</v>
      </c>
      <c r="K16" s="164">
        <f t="shared" si="6"/>
        <v>525.33333333333337</v>
      </c>
      <c r="L16" s="34"/>
      <c r="M16" s="172">
        <v>531</v>
      </c>
      <c r="N16" s="172">
        <v>0</v>
      </c>
      <c r="O16" s="172">
        <v>531</v>
      </c>
      <c r="P16" s="172">
        <v>0</v>
      </c>
      <c r="Q16" s="172">
        <v>514</v>
      </c>
      <c r="R16" s="104">
        <v>0</v>
      </c>
      <c r="T16" s="95"/>
    </row>
    <row r="17" spans="1:20" ht="14.1" customHeight="1" x14ac:dyDescent="0.25">
      <c r="A17" s="26">
        <f t="shared" si="0"/>
        <v>4</v>
      </c>
      <c r="B17" s="37" t="s">
        <v>174</v>
      </c>
      <c r="C17" s="38">
        <v>6463</v>
      </c>
      <c r="D17" s="39" t="s">
        <v>175</v>
      </c>
      <c r="E17" s="162">
        <f t="shared" si="1"/>
        <v>531</v>
      </c>
      <c r="F17" s="162" t="str">
        <f>VLOOKUP(E17,Tab!$I$2:$J$255,2,TRUE)</f>
        <v>Não</v>
      </c>
      <c r="G17" s="163">
        <f t="shared" si="2"/>
        <v>531</v>
      </c>
      <c r="H17" s="163">
        <f t="shared" si="3"/>
        <v>527</v>
      </c>
      <c r="I17" s="163">
        <f t="shared" si="4"/>
        <v>517</v>
      </c>
      <c r="J17" s="32">
        <f t="shared" si="5"/>
        <v>1575</v>
      </c>
      <c r="K17" s="164">
        <f t="shared" si="6"/>
        <v>525</v>
      </c>
      <c r="L17" s="34"/>
      <c r="M17" s="172">
        <v>517</v>
      </c>
      <c r="N17" s="172">
        <v>0</v>
      </c>
      <c r="O17" s="172">
        <v>531</v>
      </c>
      <c r="P17" s="172">
        <v>0</v>
      </c>
      <c r="Q17" s="172">
        <v>527</v>
      </c>
      <c r="R17" s="104">
        <v>469</v>
      </c>
      <c r="T17" s="95"/>
    </row>
    <row r="18" spans="1:20" ht="14.1" customHeight="1" x14ac:dyDescent="0.25">
      <c r="A18" s="26">
        <f t="shared" si="0"/>
        <v>5</v>
      </c>
      <c r="B18" s="37" t="s">
        <v>82</v>
      </c>
      <c r="C18" s="38">
        <v>12263</v>
      </c>
      <c r="D18" s="39" t="s">
        <v>54</v>
      </c>
      <c r="E18" s="162">
        <f t="shared" si="1"/>
        <v>514</v>
      </c>
      <c r="F18" s="162" t="str">
        <f>VLOOKUP(E18,Tab!$I$2:$J$255,2,TRUE)</f>
        <v>Não</v>
      </c>
      <c r="G18" s="163">
        <f t="shared" si="2"/>
        <v>514</v>
      </c>
      <c r="H18" s="163">
        <f t="shared" si="3"/>
        <v>505</v>
      </c>
      <c r="I18" s="163">
        <f t="shared" si="4"/>
        <v>500</v>
      </c>
      <c r="J18" s="32">
        <f t="shared" si="5"/>
        <v>1519</v>
      </c>
      <c r="K18" s="164">
        <f t="shared" si="6"/>
        <v>506.33333333333331</v>
      </c>
      <c r="L18" s="34"/>
      <c r="M18" s="172">
        <v>514</v>
      </c>
      <c r="N18" s="172">
        <v>0</v>
      </c>
      <c r="O18" s="172">
        <v>500</v>
      </c>
      <c r="P18" s="172">
        <v>0</v>
      </c>
      <c r="Q18" s="172">
        <v>505</v>
      </c>
      <c r="R18" s="104">
        <v>486</v>
      </c>
      <c r="T18" s="95"/>
    </row>
    <row r="19" spans="1:20" ht="14.1" customHeight="1" x14ac:dyDescent="0.25">
      <c r="A19" s="26">
        <f t="shared" si="0"/>
        <v>6</v>
      </c>
      <c r="B19" s="37" t="s">
        <v>401</v>
      </c>
      <c r="C19" s="38">
        <v>3268</v>
      </c>
      <c r="D19" s="39" t="s">
        <v>54</v>
      </c>
      <c r="E19" s="162">
        <f t="shared" si="1"/>
        <v>499</v>
      </c>
      <c r="F19" s="162" t="e">
        <f>VLOOKUP(E19,Tab!$I$2:$J$255,2,TRUE)</f>
        <v>#N/A</v>
      </c>
      <c r="G19" s="163">
        <f t="shared" si="2"/>
        <v>499</v>
      </c>
      <c r="H19" s="163">
        <f t="shared" si="3"/>
        <v>495</v>
      </c>
      <c r="I19" s="163">
        <f t="shared" si="4"/>
        <v>494</v>
      </c>
      <c r="J19" s="32">
        <f t="shared" si="5"/>
        <v>1488</v>
      </c>
      <c r="K19" s="164">
        <f t="shared" si="6"/>
        <v>496</v>
      </c>
      <c r="L19" s="34"/>
      <c r="M19" s="172">
        <v>499</v>
      </c>
      <c r="N19" s="172">
        <v>492</v>
      </c>
      <c r="O19" s="172">
        <v>0</v>
      </c>
      <c r="P19" s="172">
        <v>0</v>
      </c>
      <c r="Q19" s="172">
        <v>495</v>
      </c>
      <c r="R19" s="104">
        <v>494</v>
      </c>
      <c r="T19" s="95"/>
    </row>
    <row r="20" spans="1:20" ht="14.1" customHeight="1" x14ac:dyDescent="0.25">
      <c r="A20" s="26">
        <f t="shared" si="0"/>
        <v>7</v>
      </c>
      <c r="B20" s="37" t="s">
        <v>93</v>
      </c>
      <c r="C20" s="38">
        <v>10</v>
      </c>
      <c r="D20" s="39" t="s">
        <v>54</v>
      </c>
      <c r="E20" s="162">
        <f t="shared" si="1"/>
        <v>484</v>
      </c>
      <c r="F20" s="162" t="e">
        <f>VLOOKUP(E20,Tab!$I$2:$J$255,2,TRUE)</f>
        <v>#N/A</v>
      </c>
      <c r="G20" s="163">
        <f t="shared" si="2"/>
        <v>484</v>
      </c>
      <c r="H20" s="163">
        <f t="shared" si="3"/>
        <v>484</v>
      </c>
      <c r="I20" s="163">
        <f t="shared" si="4"/>
        <v>474</v>
      </c>
      <c r="J20" s="32">
        <f t="shared" si="5"/>
        <v>1442</v>
      </c>
      <c r="K20" s="164">
        <f t="shared" si="6"/>
        <v>480.66666666666669</v>
      </c>
      <c r="L20" s="34"/>
      <c r="M20" s="172">
        <v>484</v>
      </c>
      <c r="N20" s="172">
        <v>484</v>
      </c>
      <c r="O20" s="172">
        <v>474</v>
      </c>
      <c r="P20" s="172">
        <v>0</v>
      </c>
      <c r="Q20" s="172">
        <v>469</v>
      </c>
      <c r="R20" s="104">
        <v>453</v>
      </c>
      <c r="T20" s="95"/>
    </row>
    <row r="21" spans="1:20" ht="14.1" customHeight="1" x14ac:dyDescent="0.25">
      <c r="A21" s="26">
        <f t="shared" si="0"/>
        <v>8</v>
      </c>
      <c r="B21" s="37" t="s">
        <v>402</v>
      </c>
      <c r="C21" s="38">
        <v>12</v>
      </c>
      <c r="D21" s="39" t="s">
        <v>54</v>
      </c>
      <c r="E21" s="162">
        <f t="shared" si="1"/>
        <v>466</v>
      </c>
      <c r="F21" s="162" t="e">
        <f>VLOOKUP(E21,Tab!$I$2:$J$255,2,TRUE)</f>
        <v>#N/A</v>
      </c>
      <c r="G21" s="163">
        <f t="shared" si="2"/>
        <v>466</v>
      </c>
      <c r="H21" s="163">
        <f t="shared" si="3"/>
        <v>425</v>
      </c>
      <c r="I21" s="163">
        <f t="shared" si="4"/>
        <v>417</v>
      </c>
      <c r="J21" s="32">
        <f t="shared" si="5"/>
        <v>1308</v>
      </c>
      <c r="K21" s="164">
        <f t="shared" si="6"/>
        <v>436</v>
      </c>
      <c r="L21" s="34"/>
      <c r="M21" s="172">
        <v>466</v>
      </c>
      <c r="N21" s="172">
        <v>425</v>
      </c>
      <c r="O21" s="172">
        <v>378</v>
      </c>
      <c r="P21" s="172">
        <v>0</v>
      </c>
      <c r="Q21" s="172">
        <v>417</v>
      </c>
      <c r="R21" s="104">
        <v>0</v>
      </c>
      <c r="T21" s="95"/>
    </row>
    <row r="22" spans="1:20" ht="14.1" customHeight="1" x14ac:dyDescent="0.25">
      <c r="A22" s="26">
        <f t="shared" si="0"/>
        <v>9</v>
      </c>
      <c r="B22" s="159" t="s">
        <v>454</v>
      </c>
      <c r="C22" s="160">
        <v>13828</v>
      </c>
      <c r="D22" s="161" t="s">
        <v>54</v>
      </c>
      <c r="E22" s="162">
        <f t="shared" si="1"/>
        <v>449</v>
      </c>
      <c r="F22" s="162" t="e">
        <f>VLOOKUP(E22,Tab!$I$2:$J$255,2,TRUE)</f>
        <v>#N/A</v>
      </c>
      <c r="G22" s="163">
        <f t="shared" si="2"/>
        <v>449</v>
      </c>
      <c r="H22" s="163">
        <f t="shared" si="3"/>
        <v>438</v>
      </c>
      <c r="I22" s="163">
        <f t="shared" si="4"/>
        <v>397</v>
      </c>
      <c r="J22" s="32">
        <f t="shared" si="5"/>
        <v>1284</v>
      </c>
      <c r="K22" s="164">
        <f t="shared" si="6"/>
        <v>428</v>
      </c>
      <c r="L22" s="34"/>
      <c r="M22" s="172">
        <v>394</v>
      </c>
      <c r="N22" s="172">
        <v>379</v>
      </c>
      <c r="O22" s="172">
        <v>397</v>
      </c>
      <c r="P22" s="172">
        <v>0</v>
      </c>
      <c r="Q22" s="172">
        <v>449</v>
      </c>
      <c r="R22" s="104">
        <v>438</v>
      </c>
      <c r="T22" s="95"/>
    </row>
    <row r="23" spans="1:20" ht="14.1" customHeight="1" x14ac:dyDescent="0.25">
      <c r="A23" s="26">
        <f t="shared" si="0"/>
        <v>10</v>
      </c>
      <c r="B23" s="37" t="s">
        <v>368</v>
      </c>
      <c r="C23" s="38">
        <v>1024</v>
      </c>
      <c r="D23" s="39" t="s">
        <v>54</v>
      </c>
      <c r="E23" s="162">
        <f t="shared" si="1"/>
        <v>427</v>
      </c>
      <c r="F23" s="162" t="e">
        <f>VLOOKUP(E23,Tab!$I$2:$J$255,2,TRUE)</f>
        <v>#N/A</v>
      </c>
      <c r="G23" s="163">
        <f t="shared" si="2"/>
        <v>427</v>
      </c>
      <c r="H23" s="163">
        <f t="shared" si="3"/>
        <v>397</v>
      </c>
      <c r="I23" s="163">
        <f t="shared" si="4"/>
        <v>397</v>
      </c>
      <c r="J23" s="32">
        <f t="shared" si="5"/>
        <v>1221</v>
      </c>
      <c r="K23" s="164">
        <f t="shared" si="6"/>
        <v>407</v>
      </c>
      <c r="L23" s="34"/>
      <c r="M23" s="172">
        <v>427</v>
      </c>
      <c r="N23" s="172">
        <v>397</v>
      </c>
      <c r="O23" s="172">
        <v>397</v>
      </c>
      <c r="P23" s="172">
        <v>0</v>
      </c>
      <c r="Q23" s="172">
        <v>383</v>
      </c>
      <c r="R23" s="104">
        <v>381</v>
      </c>
      <c r="T23" s="95"/>
    </row>
    <row r="24" spans="1:20" ht="14.1" customHeight="1" x14ac:dyDescent="0.25">
      <c r="A24" s="26">
        <f t="shared" si="0"/>
        <v>11</v>
      </c>
      <c r="B24" s="159" t="s">
        <v>86</v>
      </c>
      <c r="C24" s="160">
        <v>10928</v>
      </c>
      <c r="D24" s="161" t="s">
        <v>77</v>
      </c>
      <c r="E24" s="162">
        <f t="shared" si="1"/>
        <v>541</v>
      </c>
      <c r="F24" s="162" t="str">
        <f>VLOOKUP(E24,Tab!$I$2:$J$255,2,TRUE)</f>
        <v>Não</v>
      </c>
      <c r="G24" s="163">
        <f t="shared" si="2"/>
        <v>541</v>
      </c>
      <c r="H24" s="163">
        <f t="shared" si="3"/>
        <v>513</v>
      </c>
      <c r="I24" s="163">
        <f t="shared" si="4"/>
        <v>0</v>
      </c>
      <c r="J24" s="32">
        <f t="shared" si="5"/>
        <v>1054</v>
      </c>
      <c r="K24" s="164">
        <f t="shared" si="6"/>
        <v>351.33333333333331</v>
      </c>
      <c r="L24" s="34"/>
      <c r="M24" s="172">
        <v>541</v>
      </c>
      <c r="N24" s="172">
        <v>513</v>
      </c>
      <c r="O24" s="172">
        <v>0</v>
      </c>
      <c r="P24" s="172">
        <v>0</v>
      </c>
      <c r="Q24" s="172">
        <v>0</v>
      </c>
      <c r="R24" s="104">
        <v>0</v>
      </c>
      <c r="T24" s="95"/>
    </row>
    <row r="25" spans="1:20" ht="14.1" customHeight="1" x14ac:dyDescent="0.25">
      <c r="A25" s="26">
        <f t="shared" si="0"/>
        <v>12</v>
      </c>
      <c r="B25" s="37" t="s">
        <v>488</v>
      </c>
      <c r="C25" s="38">
        <v>602</v>
      </c>
      <c r="D25" s="39" t="s">
        <v>75</v>
      </c>
      <c r="E25" s="162">
        <f t="shared" si="1"/>
        <v>538</v>
      </c>
      <c r="F25" s="162" t="str">
        <f>VLOOKUP(E25,Tab!$I$2:$J$255,2,TRUE)</f>
        <v>Não</v>
      </c>
      <c r="G25" s="163">
        <f t="shared" si="2"/>
        <v>538</v>
      </c>
      <c r="H25" s="163">
        <f t="shared" si="3"/>
        <v>491</v>
      </c>
      <c r="I25" s="163">
        <f t="shared" si="4"/>
        <v>0</v>
      </c>
      <c r="J25" s="32">
        <f t="shared" si="5"/>
        <v>1029</v>
      </c>
      <c r="K25" s="164">
        <f t="shared" si="6"/>
        <v>343</v>
      </c>
      <c r="L25" s="34"/>
      <c r="M25" s="172">
        <v>491</v>
      </c>
      <c r="N25" s="172">
        <v>0</v>
      </c>
      <c r="O25" s="172">
        <v>0</v>
      </c>
      <c r="P25" s="172">
        <v>0</v>
      </c>
      <c r="Q25" s="172">
        <v>538</v>
      </c>
      <c r="R25" s="104">
        <v>0</v>
      </c>
      <c r="T25" s="95"/>
    </row>
    <row r="26" spans="1:20" ht="14.1" customHeight="1" x14ac:dyDescent="0.25">
      <c r="A26" s="26">
        <f t="shared" si="0"/>
        <v>13</v>
      </c>
      <c r="B26" s="159" t="s">
        <v>223</v>
      </c>
      <c r="C26" s="160">
        <v>10362</v>
      </c>
      <c r="D26" s="161" t="s">
        <v>112</v>
      </c>
      <c r="E26" s="162">
        <f t="shared" si="1"/>
        <v>521</v>
      </c>
      <c r="F26" s="162" t="str">
        <f>VLOOKUP(E26,Tab!$I$2:$J$255,2,TRUE)</f>
        <v>Não</v>
      </c>
      <c r="G26" s="163">
        <f t="shared" si="2"/>
        <v>521</v>
      </c>
      <c r="H26" s="163">
        <f t="shared" si="3"/>
        <v>501</v>
      </c>
      <c r="I26" s="163">
        <f t="shared" si="4"/>
        <v>0</v>
      </c>
      <c r="J26" s="32">
        <f t="shared" si="5"/>
        <v>1022</v>
      </c>
      <c r="K26" s="164">
        <f t="shared" si="6"/>
        <v>340.66666666666669</v>
      </c>
      <c r="L26" s="34"/>
      <c r="M26" s="172">
        <v>521</v>
      </c>
      <c r="N26" s="172">
        <v>0</v>
      </c>
      <c r="O26" s="172">
        <v>0</v>
      </c>
      <c r="P26" s="172">
        <v>501</v>
      </c>
      <c r="Q26" s="172">
        <v>0</v>
      </c>
      <c r="R26" s="104">
        <v>0</v>
      </c>
      <c r="T26" s="95"/>
    </row>
    <row r="27" spans="1:20" ht="14.1" customHeight="1" x14ac:dyDescent="0.25">
      <c r="A27" s="26">
        <f t="shared" si="0"/>
        <v>14</v>
      </c>
      <c r="B27" s="159" t="s">
        <v>76</v>
      </c>
      <c r="C27" s="160">
        <v>2090</v>
      </c>
      <c r="D27" s="161" t="s">
        <v>77</v>
      </c>
      <c r="E27" s="162">
        <f t="shared" si="1"/>
        <v>511</v>
      </c>
      <c r="F27" s="162" t="str">
        <f>VLOOKUP(E27,Tab!$I$2:$J$255,2,TRUE)</f>
        <v>Não</v>
      </c>
      <c r="G27" s="163">
        <f t="shared" si="2"/>
        <v>511</v>
      </c>
      <c r="H27" s="163">
        <f t="shared" si="3"/>
        <v>500</v>
      </c>
      <c r="I27" s="163">
        <f t="shared" si="4"/>
        <v>0</v>
      </c>
      <c r="J27" s="32">
        <f t="shared" si="5"/>
        <v>1011</v>
      </c>
      <c r="K27" s="164">
        <f t="shared" si="6"/>
        <v>337</v>
      </c>
      <c r="L27" s="34"/>
      <c r="M27" s="172">
        <v>511</v>
      </c>
      <c r="N27" s="172">
        <v>0</v>
      </c>
      <c r="O27" s="172">
        <v>0</v>
      </c>
      <c r="P27" s="172">
        <v>0</v>
      </c>
      <c r="Q27" s="172">
        <v>500</v>
      </c>
      <c r="R27" s="104">
        <v>0</v>
      </c>
      <c r="T27" s="95"/>
    </row>
    <row r="28" spans="1:20" ht="14.1" customHeight="1" x14ac:dyDescent="0.25">
      <c r="A28" s="26">
        <f t="shared" si="0"/>
        <v>15</v>
      </c>
      <c r="B28" s="159" t="s">
        <v>146</v>
      </c>
      <c r="C28" s="160">
        <v>2483</v>
      </c>
      <c r="D28" s="161" t="s">
        <v>112</v>
      </c>
      <c r="E28" s="162">
        <f t="shared" si="1"/>
        <v>486</v>
      </c>
      <c r="F28" s="162" t="e">
        <f>VLOOKUP(E28,Tab!$I$2:$J$255,2,TRUE)</f>
        <v>#N/A</v>
      </c>
      <c r="G28" s="163">
        <f t="shared" si="2"/>
        <v>486</v>
      </c>
      <c r="H28" s="163">
        <f t="shared" si="3"/>
        <v>475</v>
      </c>
      <c r="I28" s="163">
        <f t="shared" si="4"/>
        <v>0</v>
      </c>
      <c r="J28" s="32">
        <f t="shared" si="5"/>
        <v>961</v>
      </c>
      <c r="K28" s="164">
        <f t="shared" si="6"/>
        <v>320.33333333333331</v>
      </c>
      <c r="L28" s="34"/>
      <c r="M28" s="172">
        <v>475</v>
      </c>
      <c r="N28" s="172">
        <v>0</v>
      </c>
      <c r="O28" s="172">
        <v>0</v>
      </c>
      <c r="P28" s="172">
        <v>486</v>
      </c>
      <c r="Q28" s="172">
        <v>0</v>
      </c>
      <c r="R28" s="104">
        <v>0</v>
      </c>
      <c r="T28" s="95"/>
    </row>
    <row r="29" spans="1:20" ht="14.1" customHeight="1" x14ac:dyDescent="0.25">
      <c r="A29" s="26">
        <f t="shared" si="0"/>
        <v>16</v>
      </c>
      <c r="B29" s="37" t="s">
        <v>209</v>
      </c>
      <c r="C29" s="38">
        <v>634</v>
      </c>
      <c r="D29" s="39" t="s">
        <v>33</v>
      </c>
      <c r="E29" s="162">
        <f t="shared" si="1"/>
        <v>486</v>
      </c>
      <c r="F29" s="162" t="e">
        <f>VLOOKUP(E29,Tab!$I$2:$J$255,2,TRUE)</f>
        <v>#N/A</v>
      </c>
      <c r="G29" s="163">
        <f t="shared" si="2"/>
        <v>486</v>
      </c>
      <c r="H29" s="163">
        <f t="shared" si="3"/>
        <v>438</v>
      </c>
      <c r="I29" s="163">
        <f t="shared" si="4"/>
        <v>0</v>
      </c>
      <c r="J29" s="32">
        <f t="shared" si="5"/>
        <v>924</v>
      </c>
      <c r="K29" s="164">
        <f t="shared" si="6"/>
        <v>308</v>
      </c>
      <c r="L29" s="34"/>
      <c r="M29" s="172">
        <v>438</v>
      </c>
      <c r="N29" s="172">
        <v>0</v>
      </c>
      <c r="O29" s="172">
        <v>0</v>
      </c>
      <c r="P29" s="172">
        <v>0</v>
      </c>
      <c r="Q29" s="172">
        <v>486</v>
      </c>
      <c r="R29" s="104">
        <v>0</v>
      </c>
      <c r="T29" s="95"/>
    </row>
    <row r="30" spans="1:20" ht="14.1" customHeight="1" x14ac:dyDescent="0.25">
      <c r="A30" s="26">
        <f t="shared" si="0"/>
        <v>17</v>
      </c>
      <c r="B30" s="37" t="s">
        <v>104</v>
      </c>
      <c r="C30" s="38">
        <v>1805</v>
      </c>
      <c r="D30" s="39" t="s">
        <v>33</v>
      </c>
      <c r="E30" s="162">
        <f t="shared" si="1"/>
        <v>441</v>
      </c>
      <c r="F30" s="162" t="e">
        <f>VLOOKUP(E30,Tab!$I$2:$J$255,2,TRUE)</f>
        <v>#N/A</v>
      </c>
      <c r="G30" s="163">
        <f t="shared" si="2"/>
        <v>441</v>
      </c>
      <c r="H30" s="163">
        <f t="shared" si="3"/>
        <v>433</v>
      </c>
      <c r="I30" s="163">
        <f t="shared" si="4"/>
        <v>0</v>
      </c>
      <c r="J30" s="32">
        <f t="shared" si="5"/>
        <v>874</v>
      </c>
      <c r="K30" s="164">
        <f t="shared" si="6"/>
        <v>291.33333333333331</v>
      </c>
      <c r="L30" s="34"/>
      <c r="M30" s="172">
        <v>441</v>
      </c>
      <c r="N30" s="172">
        <v>0</v>
      </c>
      <c r="O30" s="172">
        <v>0</v>
      </c>
      <c r="P30" s="172">
        <v>0</v>
      </c>
      <c r="Q30" s="172">
        <v>433</v>
      </c>
      <c r="R30" s="104">
        <v>0</v>
      </c>
      <c r="T30" s="95"/>
    </row>
    <row r="31" spans="1:20" ht="14.1" customHeight="1" x14ac:dyDescent="0.25">
      <c r="A31" s="26">
        <f t="shared" si="0"/>
        <v>18</v>
      </c>
      <c r="B31" s="37" t="s">
        <v>165</v>
      </c>
      <c r="C31" s="38">
        <v>787</v>
      </c>
      <c r="D31" s="39" t="s">
        <v>75</v>
      </c>
      <c r="E31" s="162">
        <f t="shared" si="1"/>
        <v>547</v>
      </c>
      <c r="F31" s="162" t="str">
        <f>VLOOKUP(E31,Tab!$I$2:$J$255,2,TRUE)</f>
        <v>Não</v>
      </c>
      <c r="G31" s="163">
        <f t="shared" si="2"/>
        <v>547</v>
      </c>
      <c r="H31" s="163">
        <f t="shared" si="3"/>
        <v>0</v>
      </c>
      <c r="I31" s="163">
        <f t="shared" si="4"/>
        <v>0</v>
      </c>
      <c r="J31" s="32">
        <f t="shared" si="5"/>
        <v>547</v>
      </c>
      <c r="K31" s="164">
        <f t="shared" si="6"/>
        <v>182.33333333333334</v>
      </c>
      <c r="L31" s="34"/>
      <c r="M31" s="172">
        <v>547</v>
      </c>
      <c r="N31" s="172">
        <v>0</v>
      </c>
      <c r="O31" s="172">
        <v>0</v>
      </c>
      <c r="P31" s="172">
        <v>0</v>
      </c>
      <c r="Q31" s="172">
        <v>0</v>
      </c>
      <c r="R31" s="104">
        <v>0</v>
      </c>
      <c r="T31" s="95"/>
    </row>
    <row r="32" spans="1:20" ht="14.1" customHeight="1" x14ac:dyDescent="0.25">
      <c r="A32" s="26">
        <f t="shared" si="0"/>
        <v>19</v>
      </c>
      <c r="B32" s="37" t="s">
        <v>403</v>
      </c>
      <c r="C32" s="38">
        <v>1671</v>
      </c>
      <c r="D32" s="39" t="s">
        <v>45</v>
      </c>
      <c r="E32" s="162">
        <f t="shared" si="1"/>
        <v>518</v>
      </c>
      <c r="F32" s="162" t="str">
        <f>VLOOKUP(E32,Tab!$I$2:$J$255,2,TRUE)</f>
        <v>Não</v>
      </c>
      <c r="G32" s="163">
        <f t="shared" si="2"/>
        <v>518</v>
      </c>
      <c r="H32" s="163">
        <f t="shared" si="3"/>
        <v>0</v>
      </c>
      <c r="I32" s="163">
        <f t="shared" si="4"/>
        <v>0</v>
      </c>
      <c r="J32" s="32">
        <f t="shared" si="5"/>
        <v>518</v>
      </c>
      <c r="K32" s="164">
        <f t="shared" si="6"/>
        <v>172.66666666666666</v>
      </c>
      <c r="L32" s="34"/>
      <c r="M32" s="172">
        <v>518</v>
      </c>
      <c r="N32" s="172">
        <v>0</v>
      </c>
      <c r="O32" s="172">
        <v>0</v>
      </c>
      <c r="P32" s="172">
        <v>0</v>
      </c>
      <c r="Q32" s="172">
        <v>0</v>
      </c>
      <c r="R32" s="104">
        <v>0</v>
      </c>
      <c r="T32" s="95"/>
    </row>
    <row r="33" spans="1:20" ht="14.1" customHeight="1" x14ac:dyDescent="0.25">
      <c r="A33" s="26">
        <f t="shared" si="0"/>
        <v>20</v>
      </c>
      <c r="B33" s="37" t="s">
        <v>52</v>
      </c>
      <c r="C33" s="38">
        <v>633</v>
      </c>
      <c r="D33" s="39" t="s">
        <v>33</v>
      </c>
      <c r="E33" s="162">
        <f t="shared" si="1"/>
        <v>497</v>
      </c>
      <c r="F33" s="162" t="e">
        <f>VLOOKUP(E33,Tab!$I$2:$J$255,2,TRUE)</f>
        <v>#N/A</v>
      </c>
      <c r="G33" s="163">
        <f t="shared" si="2"/>
        <v>497</v>
      </c>
      <c r="H33" s="163">
        <f t="shared" si="3"/>
        <v>0</v>
      </c>
      <c r="I33" s="163">
        <f t="shared" si="4"/>
        <v>0</v>
      </c>
      <c r="J33" s="32">
        <f t="shared" si="5"/>
        <v>497</v>
      </c>
      <c r="K33" s="164">
        <f t="shared" si="6"/>
        <v>165.66666666666666</v>
      </c>
      <c r="L33" s="34"/>
      <c r="M33" s="172">
        <v>497</v>
      </c>
      <c r="N33" s="172">
        <v>0</v>
      </c>
      <c r="O33" s="172">
        <v>0</v>
      </c>
      <c r="P33" s="172">
        <v>0</v>
      </c>
      <c r="Q33" s="172">
        <v>0</v>
      </c>
      <c r="R33" s="104">
        <v>0</v>
      </c>
      <c r="T33" s="95"/>
    </row>
    <row r="34" spans="1:20" ht="14.1" customHeight="1" x14ac:dyDescent="0.25">
      <c r="A34" s="26">
        <f t="shared" si="0"/>
        <v>21</v>
      </c>
      <c r="B34" s="37" t="s">
        <v>61</v>
      </c>
      <c r="C34" s="38">
        <v>10772</v>
      </c>
      <c r="D34" s="39" t="s">
        <v>54</v>
      </c>
      <c r="E34" s="162">
        <f t="shared" si="1"/>
        <v>494</v>
      </c>
      <c r="F34" s="162" t="e">
        <f>VLOOKUP(E34,Tab!$I$2:$J$255,2,TRUE)</f>
        <v>#N/A</v>
      </c>
      <c r="G34" s="163">
        <f t="shared" si="2"/>
        <v>494</v>
      </c>
      <c r="H34" s="163">
        <f t="shared" si="3"/>
        <v>0</v>
      </c>
      <c r="I34" s="163">
        <f t="shared" si="4"/>
        <v>0</v>
      </c>
      <c r="J34" s="32">
        <f t="shared" si="5"/>
        <v>494</v>
      </c>
      <c r="K34" s="164">
        <f t="shared" si="6"/>
        <v>164.66666666666666</v>
      </c>
      <c r="L34" s="34"/>
      <c r="M34" s="172">
        <v>0</v>
      </c>
      <c r="N34" s="172">
        <v>494</v>
      </c>
      <c r="O34" s="172">
        <v>0</v>
      </c>
      <c r="P34" s="172">
        <v>0</v>
      </c>
      <c r="Q34" s="172">
        <v>0</v>
      </c>
      <c r="R34" s="104">
        <v>0</v>
      </c>
      <c r="T34" s="95"/>
    </row>
    <row r="35" spans="1:20" ht="14.1" customHeight="1" x14ac:dyDescent="0.25">
      <c r="A35" s="26">
        <f t="shared" si="0"/>
        <v>22</v>
      </c>
      <c r="B35" s="40" t="s">
        <v>179</v>
      </c>
      <c r="C35" s="28">
        <v>963</v>
      </c>
      <c r="D35" s="29" t="s">
        <v>75</v>
      </c>
      <c r="E35" s="162">
        <f t="shared" si="1"/>
        <v>0</v>
      </c>
      <c r="F35" s="162" t="e">
        <f>VLOOKUP(E35,Tab!$I$2:$J$255,2,TRUE)</f>
        <v>#N/A</v>
      </c>
      <c r="G35" s="163">
        <f t="shared" si="2"/>
        <v>483</v>
      </c>
      <c r="H35" s="163">
        <f t="shared" si="3"/>
        <v>0</v>
      </c>
      <c r="I35" s="163">
        <f t="shared" si="4"/>
        <v>0</v>
      </c>
      <c r="J35" s="32">
        <f t="shared" si="5"/>
        <v>483</v>
      </c>
      <c r="K35" s="164">
        <f t="shared" si="6"/>
        <v>161</v>
      </c>
      <c r="L35" s="34"/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04">
        <v>483</v>
      </c>
      <c r="T35" s="95"/>
    </row>
    <row r="36" spans="1:20" ht="14.1" customHeight="1" x14ac:dyDescent="0.25">
      <c r="A36" s="26">
        <f t="shared" si="0"/>
        <v>23</v>
      </c>
      <c r="B36" s="37" t="s">
        <v>107</v>
      </c>
      <c r="C36" s="38">
        <v>62</v>
      </c>
      <c r="D36" s="39" t="s">
        <v>54</v>
      </c>
      <c r="E36" s="162">
        <f t="shared" si="1"/>
        <v>443</v>
      </c>
      <c r="F36" s="162" t="e">
        <f>VLOOKUP(E36,Tab!$I$2:$J$255,2,TRUE)</f>
        <v>#N/A</v>
      </c>
      <c r="G36" s="163">
        <f t="shared" si="2"/>
        <v>443</v>
      </c>
      <c r="H36" s="163">
        <f t="shared" si="3"/>
        <v>0</v>
      </c>
      <c r="I36" s="163">
        <f t="shared" si="4"/>
        <v>0</v>
      </c>
      <c r="J36" s="32">
        <f t="shared" si="5"/>
        <v>443</v>
      </c>
      <c r="K36" s="164">
        <f t="shared" si="6"/>
        <v>147.66666666666666</v>
      </c>
      <c r="L36" s="34"/>
      <c r="M36" s="172">
        <v>443</v>
      </c>
      <c r="N36" s="172">
        <v>0</v>
      </c>
      <c r="O36" s="172">
        <v>0</v>
      </c>
      <c r="P36" s="172">
        <v>0</v>
      </c>
      <c r="Q36" s="172">
        <v>0</v>
      </c>
      <c r="R36" s="104">
        <v>0</v>
      </c>
      <c r="T36" s="95"/>
    </row>
    <row r="37" spans="1:20" ht="14.1" customHeight="1" x14ac:dyDescent="0.25">
      <c r="A37" s="26">
        <f t="shared" si="0"/>
        <v>24</v>
      </c>
      <c r="B37" s="37" t="s">
        <v>553</v>
      </c>
      <c r="C37" s="38">
        <v>14412</v>
      </c>
      <c r="D37" s="39" t="s">
        <v>95</v>
      </c>
      <c r="E37" s="162">
        <f t="shared" si="1"/>
        <v>342</v>
      </c>
      <c r="F37" s="162" t="e">
        <f>VLOOKUP(E37,Tab!$I$2:$J$255,2,TRUE)</f>
        <v>#N/A</v>
      </c>
      <c r="G37" s="163">
        <f t="shared" si="2"/>
        <v>342</v>
      </c>
      <c r="H37" s="163">
        <f t="shared" si="3"/>
        <v>0</v>
      </c>
      <c r="I37" s="163">
        <f t="shared" si="4"/>
        <v>0</v>
      </c>
      <c r="J37" s="32">
        <f t="shared" si="5"/>
        <v>342</v>
      </c>
      <c r="K37" s="164">
        <f t="shared" si="6"/>
        <v>114</v>
      </c>
      <c r="L37" s="34"/>
      <c r="M37" s="172">
        <v>0</v>
      </c>
      <c r="N37" s="172">
        <v>0</v>
      </c>
      <c r="O37" s="172">
        <v>342</v>
      </c>
      <c r="P37" s="172">
        <v>0</v>
      </c>
      <c r="Q37" s="172">
        <v>0</v>
      </c>
      <c r="R37" s="104">
        <v>0</v>
      </c>
      <c r="T37" s="95"/>
    </row>
    <row r="38" spans="1:20" ht="14.1" customHeight="1" x14ac:dyDescent="0.25">
      <c r="A38" s="26">
        <f t="shared" si="0"/>
        <v>25</v>
      </c>
      <c r="B38" s="40" t="s">
        <v>505</v>
      </c>
      <c r="C38" s="28">
        <v>13310</v>
      </c>
      <c r="D38" s="29" t="s">
        <v>95</v>
      </c>
      <c r="E38" s="162">
        <f t="shared" si="1"/>
        <v>209</v>
      </c>
      <c r="F38" s="162" t="e">
        <f>VLOOKUP(E38,Tab!$I$2:$J$255,2,TRUE)</f>
        <v>#N/A</v>
      </c>
      <c r="G38" s="163">
        <f t="shared" si="2"/>
        <v>209</v>
      </c>
      <c r="H38" s="163">
        <f t="shared" si="3"/>
        <v>124</v>
      </c>
      <c r="I38" s="163">
        <f t="shared" si="4"/>
        <v>0</v>
      </c>
      <c r="J38" s="32">
        <f t="shared" si="5"/>
        <v>333</v>
      </c>
      <c r="K38" s="164">
        <f t="shared" si="6"/>
        <v>111</v>
      </c>
      <c r="L38" s="34"/>
      <c r="M38" s="172">
        <v>0</v>
      </c>
      <c r="N38" s="172">
        <v>0</v>
      </c>
      <c r="O38" s="172">
        <v>0</v>
      </c>
      <c r="P38" s="172">
        <v>0</v>
      </c>
      <c r="Q38" s="172">
        <v>209</v>
      </c>
      <c r="R38" s="104">
        <v>124</v>
      </c>
      <c r="T38" s="95"/>
    </row>
    <row r="39" spans="1:20" x14ac:dyDescent="0.25">
      <c r="A39" s="26">
        <f t="shared" si="0"/>
        <v>26</v>
      </c>
      <c r="B39" s="159" t="s">
        <v>156</v>
      </c>
      <c r="C39" s="105">
        <v>6582</v>
      </c>
      <c r="D39" s="161" t="s">
        <v>112</v>
      </c>
      <c r="E39" s="162">
        <f t="shared" si="1"/>
        <v>322</v>
      </c>
      <c r="F39" s="162" t="e">
        <f>VLOOKUP(E39,Tab!$I$2:$J$255,2,TRUE)</f>
        <v>#N/A</v>
      </c>
      <c r="G39" s="163">
        <f t="shared" si="2"/>
        <v>322</v>
      </c>
      <c r="H39" s="163">
        <f t="shared" si="3"/>
        <v>0</v>
      </c>
      <c r="I39" s="163">
        <f t="shared" si="4"/>
        <v>0</v>
      </c>
      <c r="J39" s="32">
        <f t="shared" si="5"/>
        <v>322</v>
      </c>
      <c r="K39" s="164">
        <f t="shared" si="6"/>
        <v>107.33333333333333</v>
      </c>
      <c r="L39" s="34"/>
      <c r="M39" s="172">
        <v>0</v>
      </c>
      <c r="N39" s="172">
        <v>0</v>
      </c>
      <c r="O39" s="172">
        <v>0</v>
      </c>
      <c r="P39" s="172">
        <v>322</v>
      </c>
      <c r="Q39" s="172">
        <v>0</v>
      </c>
      <c r="R39" s="104">
        <v>0</v>
      </c>
    </row>
    <row r="40" spans="1:20" x14ac:dyDescent="0.25">
      <c r="A40" s="26">
        <f t="shared" si="0"/>
        <v>27</v>
      </c>
      <c r="B40" s="37"/>
      <c r="C40" s="38"/>
      <c r="D40" s="39"/>
      <c r="E40" s="162">
        <f t="shared" si="1"/>
        <v>0</v>
      </c>
      <c r="F40" s="162" t="e">
        <f>VLOOKUP(E40,Tab!$I$2:$J$255,2,TRUE)</f>
        <v>#N/A</v>
      </c>
      <c r="G40" s="163">
        <f t="shared" si="2"/>
        <v>0</v>
      </c>
      <c r="H40" s="163">
        <f t="shared" si="3"/>
        <v>0</v>
      </c>
      <c r="I40" s="163">
        <f t="shared" si="4"/>
        <v>0</v>
      </c>
      <c r="J40" s="32">
        <f t="shared" si="5"/>
        <v>0</v>
      </c>
      <c r="K40" s="164">
        <f t="shared" si="6"/>
        <v>0</v>
      </c>
      <c r="L40" s="34"/>
      <c r="M40" s="172">
        <v>0</v>
      </c>
      <c r="N40" s="172">
        <v>0</v>
      </c>
      <c r="O40" s="172">
        <v>0</v>
      </c>
      <c r="P40" s="172">
        <v>0</v>
      </c>
      <c r="Q40" s="172">
        <v>0</v>
      </c>
      <c r="R40" s="104">
        <v>0</v>
      </c>
    </row>
    <row r="41" spans="1:20" x14ac:dyDescent="0.25">
      <c r="A41" s="26">
        <f t="shared" si="0"/>
        <v>28</v>
      </c>
      <c r="B41" s="37"/>
      <c r="C41" s="38"/>
      <c r="D41" s="39"/>
      <c r="E41" s="162">
        <f t="shared" si="1"/>
        <v>0</v>
      </c>
      <c r="F41" s="162" t="e">
        <f>VLOOKUP(E41,Tab!$I$2:$J$255,2,TRUE)</f>
        <v>#N/A</v>
      </c>
      <c r="G41" s="163">
        <f t="shared" si="2"/>
        <v>0</v>
      </c>
      <c r="H41" s="163">
        <f t="shared" si="3"/>
        <v>0</v>
      </c>
      <c r="I41" s="163">
        <f t="shared" si="4"/>
        <v>0</v>
      </c>
      <c r="J41" s="32">
        <f t="shared" si="5"/>
        <v>0</v>
      </c>
      <c r="K41" s="164">
        <f t="shared" si="6"/>
        <v>0</v>
      </c>
      <c r="L41" s="34"/>
      <c r="M41" s="172">
        <v>0</v>
      </c>
      <c r="N41" s="172">
        <v>0</v>
      </c>
      <c r="O41" s="172">
        <v>0</v>
      </c>
      <c r="P41" s="172">
        <v>0</v>
      </c>
      <c r="Q41" s="172">
        <v>0</v>
      </c>
      <c r="R41" s="104">
        <v>0</v>
      </c>
    </row>
    <row r="42" spans="1:20" x14ac:dyDescent="0.25">
      <c r="A42" s="26">
        <f t="shared" si="0"/>
        <v>29</v>
      </c>
      <c r="B42" s="37"/>
      <c r="C42" s="38"/>
      <c r="D42" s="39"/>
      <c r="E42" s="162">
        <f t="shared" si="1"/>
        <v>0</v>
      </c>
      <c r="F42" s="162" t="e">
        <f>VLOOKUP(E42,Tab!$I$2:$J$255,2,TRUE)</f>
        <v>#N/A</v>
      </c>
      <c r="G42" s="163">
        <f t="shared" si="2"/>
        <v>0</v>
      </c>
      <c r="H42" s="163">
        <f t="shared" si="3"/>
        <v>0</v>
      </c>
      <c r="I42" s="163">
        <f t="shared" si="4"/>
        <v>0</v>
      </c>
      <c r="J42" s="32">
        <f t="shared" si="5"/>
        <v>0</v>
      </c>
      <c r="K42" s="164">
        <f t="shared" si="6"/>
        <v>0</v>
      </c>
      <c r="L42" s="34"/>
      <c r="M42" s="172">
        <v>0</v>
      </c>
      <c r="N42" s="172">
        <v>0</v>
      </c>
      <c r="O42" s="172">
        <v>0</v>
      </c>
      <c r="P42" s="172">
        <v>0</v>
      </c>
      <c r="Q42" s="172">
        <v>0</v>
      </c>
      <c r="R42" s="104">
        <v>0</v>
      </c>
    </row>
    <row r="43" spans="1:20" x14ac:dyDescent="0.25">
      <c r="A43" s="26">
        <f t="shared" si="0"/>
        <v>30</v>
      </c>
      <c r="B43" s="37"/>
      <c r="C43" s="38"/>
      <c r="D43" s="39"/>
      <c r="E43" s="162">
        <f t="shared" si="1"/>
        <v>0</v>
      </c>
      <c r="F43" s="162" t="e">
        <f>VLOOKUP(E43,Tab!$I$2:$J$255,2,TRUE)</f>
        <v>#N/A</v>
      </c>
      <c r="G43" s="163">
        <f t="shared" si="2"/>
        <v>0</v>
      </c>
      <c r="H43" s="163">
        <f t="shared" si="3"/>
        <v>0</v>
      </c>
      <c r="I43" s="163">
        <f t="shared" si="4"/>
        <v>0</v>
      </c>
      <c r="J43" s="32">
        <f t="shared" si="5"/>
        <v>0</v>
      </c>
      <c r="K43" s="164">
        <f t="shared" si="6"/>
        <v>0</v>
      </c>
      <c r="L43" s="34"/>
      <c r="M43" s="172">
        <v>0</v>
      </c>
      <c r="N43" s="172">
        <v>0</v>
      </c>
      <c r="O43" s="172">
        <v>0</v>
      </c>
      <c r="P43" s="172">
        <v>0</v>
      </c>
      <c r="Q43" s="172">
        <v>0</v>
      </c>
      <c r="R43" s="104">
        <v>0</v>
      </c>
    </row>
  </sheetData>
  <sortState ref="B14:R43">
    <sortCondition descending="1" ref="J14:J43"/>
    <sortCondition descending="1" ref="E14:E43"/>
  </sortState>
  <mergeCells count="12">
    <mergeCell ref="M9:R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33" priority="1" stopIfTrue="1" operator="between">
      <formula>563</formula>
      <formula>569</formula>
    </cfRule>
    <cfRule type="cellIs" dxfId="32" priority="2" stopIfTrue="1" operator="between">
      <formula>570</formula>
      <formula>571</formula>
    </cfRule>
    <cfRule type="cellIs" dxfId="31" priority="3" stopIfTrue="1" operator="between">
      <formula>572</formula>
      <formula>600</formula>
    </cfRule>
  </conditionalFormatting>
  <conditionalFormatting sqref="E14:E43">
    <cfRule type="cellIs" dxfId="30" priority="4" stopIfTrue="1" operator="between">
      <formula>563</formula>
      <formula>600</formula>
    </cfRule>
  </conditionalFormatting>
  <conditionalFormatting sqref="F14:F43">
    <cfRule type="cellIs" dxfId="29" priority="5" stopIfTrue="1" operator="equal">
      <formula>"A"</formula>
    </cfRule>
    <cfRule type="cellIs" dxfId="28" priority="6" stopIfTrue="1" operator="equal">
      <formula>"B"</formula>
    </cfRule>
    <cfRule type="cellIs" dxfId="27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4" customWidth="1"/>
    <col min="13" max="14" width="13.28515625" style="3" customWidth="1"/>
    <col min="15" max="15" width="13.42578125" style="3" customWidth="1"/>
    <col min="16" max="16384" width="9.140625" style="4"/>
  </cols>
  <sheetData>
    <row r="2" spans="1:21" x14ac:dyDescent="0.25">
      <c r="A2" s="4"/>
      <c r="B2" s="4"/>
      <c r="C2" s="4"/>
      <c r="D2" s="4"/>
    </row>
    <row r="5" spans="1:21" x14ac:dyDescent="0.25">
      <c r="A5" s="209" t="s">
        <v>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7"/>
    </row>
    <row r="9" spans="1:21" s="10" customFormat="1" ht="24.75" customHeight="1" x14ac:dyDescent="0.25">
      <c r="A9" s="210" t="s">
        <v>475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9"/>
      <c r="M9" s="204">
        <v>2018</v>
      </c>
      <c r="N9" s="205"/>
      <c r="O9" s="208"/>
    </row>
    <row r="10" spans="1:21" s="10" customFormat="1" ht="12.75" customHeight="1" x14ac:dyDescent="0.25">
      <c r="A10" s="211" t="s">
        <v>1</v>
      </c>
      <c r="B10" s="211" t="s">
        <v>2</v>
      </c>
      <c r="C10" s="211" t="s">
        <v>3</v>
      </c>
      <c r="D10" s="211" t="s">
        <v>4</v>
      </c>
      <c r="E10" s="212" t="s">
        <v>5</v>
      </c>
      <c r="F10" s="213"/>
      <c r="G10" s="218" t="s">
        <v>6</v>
      </c>
      <c r="H10" s="218"/>
      <c r="I10" s="218"/>
      <c r="J10" s="11" t="s">
        <v>7</v>
      </c>
      <c r="K10" s="12" t="s">
        <v>8</v>
      </c>
      <c r="L10" s="13"/>
      <c r="M10" s="110"/>
      <c r="N10" s="192"/>
      <c r="O10" s="195"/>
      <c r="P10" s="86"/>
      <c r="Q10" s="86"/>
      <c r="R10" s="86"/>
      <c r="S10" s="86"/>
      <c r="T10" s="86"/>
      <c r="U10" s="86"/>
    </row>
    <row r="11" spans="1:21" s="10" customFormat="1" x14ac:dyDescent="0.25">
      <c r="A11" s="211"/>
      <c r="B11" s="211"/>
      <c r="C11" s="211"/>
      <c r="D11" s="211"/>
      <c r="E11" s="214"/>
      <c r="F11" s="215"/>
      <c r="G11" s="219">
        <v>1</v>
      </c>
      <c r="H11" s="219">
        <v>2</v>
      </c>
      <c r="I11" s="221">
        <v>3</v>
      </c>
      <c r="J11" s="11" t="s">
        <v>9</v>
      </c>
      <c r="K11" s="15" t="s">
        <v>10</v>
      </c>
      <c r="L11" s="13"/>
      <c r="M11" s="109"/>
      <c r="N11" s="193"/>
      <c r="O11" s="196"/>
      <c r="P11" s="88"/>
      <c r="Q11" s="88"/>
      <c r="R11" s="88"/>
      <c r="S11" s="88"/>
      <c r="T11" s="88"/>
      <c r="U11" s="89"/>
    </row>
    <row r="12" spans="1:21" s="10" customFormat="1" x14ac:dyDescent="0.25">
      <c r="A12" s="211"/>
      <c r="B12" s="211"/>
      <c r="C12" s="211"/>
      <c r="D12" s="211"/>
      <c r="E12" s="216"/>
      <c r="F12" s="217"/>
      <c r="G12" s="219"/>
      <c r="H12" s="219"/>
      <c r="I12" s="221"/>
      <c r="J12" s="19" t="s">
        <v>10</v>
      </c>
      <c r="K12" s="20" t="s">
        <v>20</v>
      </c>
      <c r="L12" s="21"/>
      <c r="M12" s="108"/>
      <c r="N12" s="194"/>
      <c r="O12" s="197"/>
      <c r="P12" s="92"/>
      <c r="Q12" s="92"/>
      <c r="R12" s="92"/>
      <c r="S12" s="92"/>
      <c r="T12" s="92"/>
      <c r="U12" s="89"/>
    </row>
    <row r="13" spans="1:21" x14ac:dyDescent="0.25">
      <c r="L13" s="5"/>
      <c r="O13" s="107"/>
      <c r="P13" s="3"/>
      <c r="Q13" s="3"/>
      <c r="R13" s="3"/>
      <c r="S13" s="3"/>
      <c r="T13" s="3"/>
      <c r="U13" s="3"/>
    </row>
    <row r="14" spans="1:21" ht="14.1" customHeight="1" x14ac:dyDescent="0.25">
      <c r="A14" s="26">
        <f t="shared" ref="A14:A23" si="0">A13+1</f>
        <v>1</v>
      </c>
      <c r="B14" s="27"/>
      <c r="C14" s="40"/>
      <c r="D14" s="41"/>
      <c r="E14" s="30">
        <f>MAX(M14:O14)</f>
        <v>0</v>
      </c>
      <c r="F14" s="30" t="e">
        <f>VLOOKUP(E14,Tab!$K$2:$L$255,2,TRUE)</f>
        <v>#N/A</v>
      </c>
      <c r="G14" s="31">
        <f t="shared" ref="G14:G23" si="1">LARGE(M14:O14,1)</f>
        <v>0</v>
      </c>
      <c r="H14" s="31">
        <f t="shared" ref="H14:H23" si="2">LARGE(M14:O14,2)</f>
        <v>0</v>
      </c>
      <c r="I14" s="31">
        <f t="shared" ref="I14:I23" si="3">LARGE(M14:O14,3)</f>
        <v>0</v>
      </c>
      <c r="J14" s="32">
        <f t="shared" ref="J14:J23" si="4">SUM(G14:I14)</f>
        <v>0</v>
      </c>
      <c r="K14" s="33">
        <f t="shared" ref="K14:K23" si="5">J14/3</f>
        <v>0</v>
      </c>
      <c r="L14" s="34"/>
      <c r="M14" s="106">
        <v>0</v>
      </c>
      <c r="N14" s="106">
        <v>0</v>
      </c>
      <c r="O14" s="36">
        <v>0</v>
      </c>
      <c r="P14" s="95"/>
      <c r="Q14" s="95"/>
      <c r="R14" s="95"/>
      <c r="S14" s="95"/>
      <c r="T14" s="95"/>
      <c r="U14" s="95"/>
    </row>
    <row r="15" spans="1:21" ht="14.1" customHeight="1" x14ac:dyDescent="0.25">
      <c r="A15" s="26">
        <f t="shared" si="0"/>
        <v>2</v>
      </c>
      <c r="B15" s="40"/>
      <c r="C15" s="40"/>
      <c r="D15" s="40"/>
      <c r="E15" s="30">
        <f t="shared" ref="E15:E23" si="6">MAX(M15:O15)</f>
        <v>0</v>
      </c>
      <c r="F15" s="30" t="e">
        <f>VLOOKUP(E15,Tab!$K$2:$L$255,2,TRUE)</f>
        <v>#N/A</v>
      </c>
      <c r="G15" s="31">
        <f t="shared" si="1"/>
        <v>0</v>
      </c>
      <c r="H15" s="31">
        <f t="shared" si="2"/>
        <v>0</v>
      </c>
      <c r="I15" s="31">
        <f t="shared" si="3"/>
        <v>0</v>
      </c>
      <c r="J15" s="32">
        <f t="shared" si="4"/>
        <v>0</v>
      </c>
      <c r="K15" s="33">
        <f t="shared" si="5"/>
        <v>0</v>
      </c>
      <c r="L15" s="34"/>
      <c r="M15" s="106">
        <v>0</v>
      </c>
      <c r="N15" s="106">
        <v>0</v>
      </c>
      <c r="O15" s="36">
        <v>0</v>
      </c>
      <c r="P15" s="95"/>
      <c r="Q15" s="95"/>
      <c r="R15" s="95"/>
      <c r="S15" s="95"/>
      <c r="T15" s="95"/>
      <c r="U15" s="95"/>
    </row>
    <row r="16" spans="1:21" ht="14.1" customHeight="1" x14ac:dyDescent="0.25">
      <c r="A16" s="26">
        <f t="shared" si="0"/>
        <v>3</v>
      </c>
      <c r="B16" s="97"/>
      <c r="C16" s="97"/>
      <c r="D16" s="97"/>
      <c r="E16" s="30">
        <f t="shared" si="6"/>
        <v>0</v>
      </c>
      <c r="F16" s="30" t="e">
        <f>VLOOKUP(E16,Tab!$K$2:$L$255,2,TRUE)</f>
        <v>#N/A</v>
      </c>
      <c r="G16" s="31">
        <f t="shared" si="1"/>
        <v>0</v>
      </c>
      <c r="H16" s="31">
        <f t="shared" si="2"/>
        <v>0</v>
      </c>
      <c r="I16" s="31">
        <f t="shared" si="3"/>
        <v>0</v>
      </c>
      <c r="J16" s="32">
        <f t="shared" si="4"/>
        <v>0</v>
      </c>
      <c r="K16" s="33">
        <f t="shared" si="5"/>
        <v>0</v>
      </c>
      <c r="L16" s="34"/>
      <c r="M16" s="106">
        <v>0</v>
      </c>
      <c r="N16" s="106">
        <v>0</v>
      </c>
      <c r="O16" s="36">
        <v>0</v>
      </c>
      <c r="P16" s="95"/>
      <c r="Q16" s="95"/>
      <c r="R16" s="95"/>
      <c r="S16" s="95"/>
      <c r="T16" s="95"/>
      <c r="U16" s="95"/>
    </row>
    <row r="17" spans="1:21" ht="14.1" customHeight="1" x14ac:dyDescent="0.25">
      <c r="A17" s="26">
        <f t="shared" si="0"/>
        <v>4</v>
      </c>
      <c r="B17" s="99"/>
      <c r="C17" s="99"/>
      <c r="D17" s="99"/>
      <c r="E17" s="30">
        <f t="shared" si="6"/>
        <v>0</v>
      </c>
      <c r="F17" s="30" t="e">
        <f>VLOOKUP(E17,Tab!$K$2:$L$255,2,TRUE)</f>
        <v>#N/A</v>
      </c>
      <c r="G17" s="31">
        <f t="shared" si="1"/>
        <v>0</v>
      </c>
      <c r="H17" s="31">
        <f t="shared" si="2"/>
        <v>0</v>
      </c>
      <c r="I17" s="31">
        <f t="shared" si="3"/>
        <v>0</v>
      </c>
      <c r="J17" s="32">
        <f t="shared" si="4"/>
        <v>0</v>
      </c>
      <c r="K17" s="33">
        <f t="shared" si="5"/>
        <v>0</v>
      </c>
      <c r="L17" s="34"/>
      <c r="M17" s="106">
        <v>0</v>
      </c>
      <c r="N17" s="106">
        <v>0</v>
      </c>
      <c r="O17" s="36">
        <v>0</v>
      </c>
      <c r="P17" s="95"/>
      <c r="Q17" s="95"/>
      <c r="R17" s="95"/>
      <c r="S17" s="95"/>
      <c r="T17" s="95"/>
      <c r="U17" s="95"/>
    </row>
    <row r="18" spans="1:21" ht="14.1" customHeight="1" x14ac:dyDescent="0.25">
      <c r="A18" s="26">
        <f t="shared" si="0"/>
        <v>5</v>
      </c>
      <c r="B18" s="97"/>
      <c r="C18" s="97"/>
      <c r="D18" s="97"/>
      <c r="E18" s="30">
        <f t="shared" si="6"/>
        <v>0</v>
      </c>
      <c r="F18" s="30" t="e">
        <f>VLOOKUP(E18,Tab!$K$2:$L$255,2,TRUE)</f>
        <v>#N/A</v>
      </c>
      <c r="G18" s="31">
        <f t="shared" si="1"/>
        <v>0</v>
      </c>
      <c r="H18" s="31">
        <f t="shared" si="2"/>
        <v>0</v>
      </c>
      <c r="I18" s="31">
        <f t="shared" si="3"/>
        <v>0</v>
      </c>
      <c r="J18" s="32">
        <f t="shared" si="4"/>
        <v>0</v>
      </c>
      <c r="K18" s="33">
        <f t="shared" si="5"/>
        <v>0</v>
      </c>
      <c r="L18" s="34"/>
      <c r="M18" s="106">
        <v>0</v>
      </c>
      <c r="N18" s="106">
        <v>0</v>
      </c>
      <c r="O18" s="36">
        <v>0</v>
      </c>
      <c r="P18" s="95"/>
      <c r="Q18" s="95"/>
      <c r="R18" s="95"/>
      <c r="S18" s="95"/>
      <c r="T18" s="95"/>
      <c r="U18" s="95"/>
    </row>
    <row r="19" spans="1:21" ht="14.1" customHeight="1" x14ac:dyDescent="0.25">
      <c r="A19" s="26">
        <f t="shared" si="0"/>
        <v>6</v>
      </c>
      <c r="B19" s="97"/>
      <c r="C19" s="97"/>
      <c r="D19" s="97"/>
      <c r="E19" s="30">
        <f t="shared" si="6"/>
        <v>0</v>
      </c>
      <c r="F19" s="30" t="e">
        <f>VLOOKUP(E19,Tab!$K$2:$L$255,2,TRUE)</f>
        <v>#N/A</v>
      </c>
      <c r="G19" s="31">
        <f t="shared" si="1"/>
        <v>0</v>
      </c>
      <c r="H19" s="31">
        <f t="shared" si="2"/>
        <v>0</v>
      </c>
      <c r="I19" s="31">
        <f t="shared" si="3"/>
        <v>0</v>
      </c>
      <c r="J19" s="32">
        <f t="shared" si="4"/>
        <v>0</v>
      </c>
      <c r="K19" s="33">
        <f t="shared" si="5"/>
        <v>0</v>
      </c>
      <c r="L19" s="34"/>
      <c r="M19" s="106">
        <v>0</v>
      </c>
      <c r="N19" s="106">
        <v>0</v>
      </c>
      <c r="O19" s="36">
        <v>0</v>
      </c>
      <c r="P19" s="95"/>
      <c r="Q19" s="95"/>
      <c r="R19" s="95"/>
      <c r="S19" s="95"/>
      <c r="T19" s="95"/>
      <c r="U19" s="95"/>
    </row>
    <row r="20" spans="1:21" ht="14.1" customHeight="1" x14ac:dyDescent="0.25">
      <c r="A20" s="26">
        <f t="shared" si="0"/>
        <v>7</v>
      </c>
      <c r="B20" s="99"/>
      <c r="C20" s="99"/>
      <c r="D20" s="99"/>
      <c r="E20" s="30">
        <f t="shared" si="6"/>
        <v>0</v>
      </c>
      <c r="F20" s="30" t="e">
        <f>VLOOKUP(E20,Tab!$K$2:$L$255,2,TRUE)</f>
        <v>#N/A</v>
      </c>
      <c r="G20" s="31">
        <f t="shared" si="1"/>
        <v>0</v>
      </c>
      <c r="H20" s="31">
        <f t="shared" si="2"/>
        <v>0</v>
      </c>
      <c r="I20" s="31">
        <f t="shared" si="3"/>
        <v>0</v>
      </c>
      <c r="J20" s="32">
        <f t="shared" si="4"/>
        <v>0</v>
      </c>
      <c r="K20" s="33">
        <f t="shared" si="5"/>
        <v>0</v>
      </c>
      <c r="L20" s="34"/>
      <c r="M20" s="106">
        <v>0</v>
      </c>
      <c r="N20" s="106">
        <v>0</v>
      </c>
      <c r="O20" s="36">
        <v>0</v>
      </c>
      <c r="P20" s="95"/>
      <c r="Q20" s="95"/>
      <c r="R20" s="95"/>
      <c r="S20" s="95"/>
      <c r="T20" s="95"/>
      <c r="U20" s="95"/>
    </row>
    <row r="21" spans="1:21" ht="14.1" customHeight="1" x14ac:dyDescent="0.25">
      <c r="A21" s="26">
        <f t="shared" si="0"/>
        <v>8</v>
      </c>
      <c r="B21" s="99"/>
      <c r="C21" s="99"/>
      <c r="D21" s="99"/>
      <c r="E21" s="30">
        <f t="shared" si="6"/>
        <v>0</v>
      </c>
      <c r="F21" s="30" t="e">
        <f>VLOOKUP(E21,Tab!$K$2:$L$255,2,TRUE)</f>
        <v>#N/A</v>
      </c>
      <c r="G21" s="31">
        <f t="shared" si="1"/>
        <v>0</v>
      </c>
      <c r="H21" s="31">
        <f t="shared" si="2"/>
        <v>0</v>
      </c>
      <c r="I21" s="31">
        <f t="shared" si="3"/>
        <v>0</v>
      </c>
      <c r="J21" s="32">
        <f t="shared" si="4"/>
        <v>0</v>
      </c>
      <c r="K21" s="33">
        <f t="shared" si="5"/>
        <v>0</v>
      </c>
      <c r="L21" s="34"/>
      <c r="M21" s="106">
        <v>0</v>
      </c>
      <c r="N21" s="106">
        <v>0</v>
      </c>
      <c r="O21" s="36">
        <v>0</v>
      </c>
      <c r="P21" s="95"/>
      <c r="Q21" s="95"/>
      <c r="R21" s="95"/>
      <c r="S21" s="95"/>
      <c r="T21" s="95"/>
      <c r="U21" s="95"/>
    </row>
    <row r="22" spans="1:21" ht="14.1" customHeight="1" x14ac:dyDescent="0.25">
      <c r="A22" s="26">
        <f t="shared" si="0"/>
        <v>9</v>
      </c>
      <c r="B22" s="97"/>
      <c r="C22" s="97"/>
      <c r="D22" s="97"/>
      <c r="E22" s="30">
        <f t="shared" si="6"/>
        <v>0</v>
      </c>
      <c r="F22" s="30" t="e">
        <f>VLOOKUP(E22,Tab!$K$2:$L$255,2,TRUE)</f>
        <v>#N/A</v>
      </c>
      <c r="G22" s="31">
        <f t="shared" si="1"/>
        <v>0</v>
      </c>
      <c r="H22" s="31">
        <f t="shared" si="2"/>
        <v>0</v>
      </c>
      <c r="I22" s="31">
        <f t="shared" si="3"/>
        <v>0</v>
      </c>
      <c r="J22" s="32">
        <f t="shared" si="4"/>
        <v>0</v>
      </c>
      <c r="K22" s="33">
        <f t="shared" si="5"/>
        <v>0</v>
      </c>
      <c r="L22" s="34"/>
      <c r="M22" s="106">
        <v>0</v>
      </c>
      <c r="N22" s="106">
        <v>0</v>
      </c>
      <c r="O22" s="36">
        <v>0</v>
      </c>
      <c r="P22" s="95"/>
      <c r="Q22" s="95"/>
      <c r="R22" s="95"/>
      <c r="S22" s="95"/>
      <c r="T22" s="95"/>
      <c r="U22" s="95"/>
    </row>
    <row r="23" spans="1:21" ht="14.1" customHeight="1" x14ac:dyDescent="0.25">
      <c r="A23" s="26">
        <f t="shared" si="0"/>
        <v>10</v>
      </c>
      <c r="B23" s="97"/>
      <c r="C23" s="97"/>
      <c r="D23" s="97"/>
      <c r="E23" s="30">
        <f t="shared" si="6"/>
        <v>0</v>
      </c>
      <c r="F23" s="30" t="e">
        <f>VLOOKUP(E23,Tab!$K$2:$L$255,2,TRUE)</f>
        <v>#N/A</v>
      </c>
      <c r="G23" s="31">
        <f t="shared" si="1"/>
        <v>0</v>
      </c>
      <c r="H23" s="31">
        <f t="shared" si="2"/>
        <v>0</v>
      </c>
      <c r="I23" s="31">
        <f t="shared" si="3"/>
        <v>0</v>
      </c>
      <c r="J23" s="32">
        <f t="shared" si="4"/>
        <v>0</v>
      </c>
      <c r="K23" s="33">
        <f t="shared" si="5"/>
        <v>0</v>
      </c>
      <c r="L23" s="34"/>
      <c r="M23" s="106">
        <v>0</v>
      </c>
      <c r="N23" s="106">
        <v>0</v>
      </c>
      <c r="O23" s="36">
        <v>0</v>
      </c>
      <c r="P23" s="95"/>
      <c r="Q23" s="95"/>
      <c r="R23" s="95"/>
      <c r="S23" s="95"/>
      <c r="T23" s="95"/>
      <c r="U23" s="95"/>
    </row>
  </sheetData>
  <sortState ref="B14:O23">
    <sortCondition descending="1" ref="J14:J23"/>
    <sortCondition descending="1" ref="E14:E23"/>
  </sortState>
  <mergeCells count="12">
    <mergeCell ref="M9:O9"/>
    <mergeCell ref="G11:G12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</mergeCells>
  <conditionalFormatting sqref="E14:E23">
    <cfRule type="cellIs" dxfId="26" priority="1" stopIfTrue="1" operator="between">
      <formula>563</formula>
      <formula>600</formula>
    </cfRule>
  </conditionalFormatting>
  <conditionalFormatting sqref="F14:F23">
    <cfRule type="cellIs" dxfId="25" priority="2" stopIfTrue="1" operator="equal">
      <formula>"A"</formula>
    </cfRule>
    <cfRule type="cellIs" dxfId="24" priority="3" stopIfTrue="1" operator="equal">
      <formula>"B"</formula>
    </cfRule>
    <cfRule type="cellIs" dxfId="23" priority="4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4" style="3" customWidth="1"/>
    <col min="2" max="2" width="21.14062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1.7109375" style="5" customWidth="1"/>
    <col min="13" max="28" width="16.85546875" style="5" customWidth="1"/>
    <col min="29" max="259" width="9.140625" style="6"/>
    <col min="260" max="260" width="4" style="6" customWidth="1"/>
    <col min="261" max="261" width="21.140625" style="6" customWidth="1"/>
    <col min="262" max="262" width="7.28515625" style="6" customWidth="1"/>
    <col min="263" max="263" width="10" style="6" customWidth="1"/>
    <col min="264" max="265" width="9.28515625" style="6" customWidth="1"/>
    <col min="266" max="267" width="8.140625" style="6" customWidth="1"/>
    <col min="268" max="268" width="8.28515625" style="6" customWidth="1"/>
    <col min="269" max="269" width="10" style="6" customWidth="1"/>
    <col min="270" max="270" width="11" style="6" customWidth="1"/>
    <col min="271" max="271" width="1.5703125" style="6" customWidth="1"/>
    <col min="272" max="276" width="16.85546875" style="6" customWidth="1"/>
    <col min="277" max="277" width="17.28515625" style="6" bestFit="1" customWidth="1"/>
    <col min="278" max="283" width="16.85546875" style="6" customWidth="1"/>
    <col min="284" max="284" width="14.7109375" style="6" customWidth="1"/>
    <col min="285" max="515" width="9.140625" style="6"/>
    <col min="516" max="516" width="4" style="6" customWidth="1"/>
    <col min="517" max="517" width="21.140625" style="6" customWidth="1"/>
    <col min="518" max="518" width="7.28515625" style="6" customWidth="1"/>
    <col min="519" max="519" width="10" style="6" customWidth="1"/>
    <col min="520" max="521" width="9.28515625" style="6" customWidth="1"/>
    <col min="522" max="523" width="8.140625" style="6" customWidth="1"/>
    <col min="524" max="524" width="8.28515625" style="6" customWidth="1"/>
    <col min="525" max="525" width="10" style="6" customWidth="1"/>
    <col min="526" max="526" width="11" style="6" customWidth="1"/>
    <col min="527" max="527" width="1.5703125" style="6" customWidth="1"/>
    <col min="528" max="532" width="16.85546875" style="6" customWidth="1"/>
    <col min="533" max="533" width="17.28515625" style="6" bestFit="1" customWidth="1"/>
    <col min="534" max="539" width="16.85546875" style="6" customWidth="1"/>
    <col min="540" max="540" width="14.7109375" style="6" customWidth="1"/>
    <col min="541" max="771" width="9.140625" style="6"/>
    <col min="772" max="772" width="4" style="6" customWidth="1"/>
    <col min="773" max="773" width="21.140625" style="6" customWidth="1"/>
    <col min="774" max="774" width="7.28515625" style="6" customWidth="1"/>
    <col min="775" max="775" width="10" style="6" customWidth="1"/>
    <col min="776" max="777" width="9.28515625" style="6" customWidth="1"/>
    <col min="778" max="779" width="8.140625" style="6" customWidth="1"/>
    <col min="780" max="780" width="8.28515625" style="6" customWidth="1"/>
    <col min="781" max="781" width="10" style="6" customWidth="1"/>
    <col min="782" max="782" width="11" style="6" customWidth="1"/>
    <col min="783" max="783" width="1.5703125" style="6" customWidth="1"/>
    <col min="784" max="788" width="16.85546875" style="6" customWidth="1"/>
    <col min="789" max="789" width="17.28515625" style="6" bestFit="1" customWidth="1"/>
    <col min="790" max="795" width="16.85546875" style="6" customWidth="1"/>
    <col min="796" max="796" width="14.7109375" style="6" customWidth="1"/>
    <col min="797" max="1027" width="9.140625" style="6"/>
    <col min="1028" max="1028" width="4" style="6" customWidth="1"/>
    <col min="1029" max="1029" width="21.140625" style="6" customWidth="1"/>
    <col min="1030" max="1030" width="7.28515625" style="6" customWidth="1"/>
    <col min="1031" max="1031" width="10" style="6" customWidth="1"/>
    <col min="1032" max="1033" width="9.28515625" style="6" customWidth="1"/>
    <col min="1034" max="1035" width="8.140625" style="6" customWidth="1"/>
    <col min="1036" max="1036" width="8.28515625" style="6" customWidth="1"/>
    <col min="1037" max="1037" width="10" style="6" customWidth="1"/>
    <col min="1038" max="1038" width="11" style="6" customWidth="1"/>
    <col min="1039" max="1039" width="1.5703125" style="6" customWidth="1"/>
    <col min="1040" max="1044" width="16.85546875" style="6" customWidth="1"/>
    <col min="1045" max="1045" width="17.28515625" style="6" bestFit="1" customWidth="1"/>
    <col min="1046" max="1051" width="16.85546875" style="6" customWidth="1"/>
    <col min="1052" max="1052" width="14.7109375" style="6" customWidth="1"/>
    <col min="1053" max="1283" width="9.140625" style="6"/>
    <col min="1284" max="1284" width="4" style="6" customWidth="1"/>
    <col min="1285" max="1285" width="21.140625" style="6" customWidth="1"/>
    <col min="1286" max="1286" width="7.28515625" style="6" customWidth="1"/>
    <col min="1287" max="1287" width="10" style="6" customWidth="1"/>
    <col min="1288" max="1289" width="9.28515625" style="6" customWidth="1"/>
    <col min="1290" max="1291" width="8.140625" style="6" customWidth="1"/>
    <col min="1292" max="1292" width="8.28515625" style="6" customWidth="1"/>
    <col min="1293" max="1293" width="10" style="6" customWidth="1"/>
    <col min="1294" max="1294" width="11" style="6" customWidth="1"/>
    <col min="1295" max="1295" width="1.5703125" style="6" customWidth="1"/>
    <col min="1296" max="1300" width="16.85546875" style="6" customWidth="1"/>
    <col min="1301" max="1301" width="17.28515625" style="6" bestFit="1" customWidth="1"/>
    <col min="1302" max="1307" width="16.85546875" style="6" customWidth="1"/>
    <col min="1308" max="1308" width="14.7109375" style="6" customWidth="1"/>
    <col min="1309" max="1539" width="9.140625" style="6"/>
    <col min="1540" max="1540" width="4" style="6" customWidth="1"/>
    <col min="1541" max="1541" width="21.140625" style="6" customWidth="1"/>
    <col min="1542" max="1542" width="7.28515625" style="6" customWidth="1"/>
    <col min="1543" max="1543" width="10" style="6" customWidth="1"/>
    <col min="1544" max="1545" width="9.28515625" style="6" customWidth="1"/>
    <col min="1546" max="1547" width="8.140625" style="6" customWidth="1"/>
    <col min="1548" max="1548" width="8.28515625" style="6" customWidth="1"/>
    <col min="1549" max="1549" width="10" style="6" customWidth="1"/>
    <col min="1550" max="1550" width="11" style="6" customWidth="1"/>
    <col min="1551" max="1551" width="1.5703125" style="6" customWidth="1"/>
    <col min="1552" max="1556" width="16.85546875" style="6" customWidth="1"/>
    <col min="1557" max="1557" width="17.28515625" style="6" bestFit="1" customWidth="1"/>
    <col min="1558" max="1563" width="16.85546875" style="6" customWidth="1"/>
    <col min="1564" max="1564" width="14.7109375" style="6" customWidth="1"/>
    <col min="1565" max="1795" width="9.140625" style="6"/>
    <col min="1796" max="1796" width="4" style="6" customWidth="1"/>
    <col min="1797" max="1797" width="21.140625" style="6" customWidth="1"/>
    <col min="1798" max="1798" width="7.28515625" style="6" customWidth="1"/>
    <col min="1799" max="1799" width="10" style="6" customWidth="1"/>
    <col min="1800" max="1801" width="9.28515625" style="6" customWidth="1"/>
    <col min="1802" max="1803" width="8.140625" style="6" customWidth="1"/>
    <col min="1804" max="1804" width="8.28515625" style="6" customWidth="1"/>
    <col min="1805" max="1805" width="10" style="6" customWidth="1"/>
    <col min="1806" max="1806" width="11" style="6" customWidth="1"/>
    <col min="1807" max="1807" width="1.5703125" style="6" customWidth="1"/>
    <col min="1808" max="1812" width="16.85546875" style="6" customWidth="1"/>
    <col min="1813" max="1813" width="17.28515625" style="6" bestFit="1" customWidth="1"/>
    <col min="1814" max="1819" width="16.85546875" style="6" customWidth="1"/>
    <col min="1820" max="1820" width="14.7109375" style="6" customWidth="1"/>
    <col min="1821" max="2051" width="9.140625" style="6"/>
    <col min="2052" max="2052" width="4" style="6" customWidth="1"/>
    <col min="2053" max="2053" width="21.140625" style="6" customWidth="1"/>
    <col min="2054" max="2054" width="7.28515625" style="6" customWidth="1"/>
    <col min="2055" max="2055" width="10" style="6" customWidth="1"/>
    <col min="2056" max="2057" width="9.28515625" style="6" customWidth="1"/>
    <col min="2058" max="2059" width="8.140625" style="6" customWidth="1"/>
    <col min="2060" max="2060" width="8.28515625" style="6" customWidth="1"/>
    <col min="2061" max="2061" width="10" style="6" customWidth="1"/>
    <col min="2062" max="2062" width="11" style="6" customWidth="1"/>
    <col min="2063" max="2063" width="1.5703125" style="6" customWidth="1"/>
    <col min="2064" max="2068" width="16.85546875" style="6" customWidth="1"/>
    <col min="2069" max="2069" width="17.28515625" style="6" bestFit="1" customWidth="1"/>
    <col min="2070" max="2075" width="16.85546875" style="6" customWidth="1"/>
    <col min="2076" max="2076" width="14.7109375" style="6" customWidth="1"/>
    <col min="2077" max="2307" width="9.140625" style="6"/>
    <col min="2308" max="2308" width="4" style="6" customWidth="1"/>
    <col min="2309" max="2309" width="21.140625" style="6" customWidth="1"/>
    <col min="2310" max="2310" width="7.28515625" style="6" customWidth="1"/>
    <col min="2311" max="2311" width="10" style="6" customWidth="1"/>
    <col min="2312" max="2313" width="9.28515625" style="6" customWidth="1"/>
    <col min="2314" max="2315" width="8.140625" style="6" customWidth="1"/>
    <col min="2316" max="2316" width="8.28515625" style="6" customWidth="1"/>
    <col min="2317" max="2317" width="10" style="6" customWidth="1"/>
    <col min="2318" max="2318" width="11" style="6" customWidth="1"/>
    <col min="2319" max="2319" width="1.5703125" style="6" customWidth="1"/>
    <col min="2320" max="2324" width="16.85546875" style="6" customWidth="1"/>
    <col min="2325" max="2325" width="17.28515625" style="6" bestFit="1" customWidth="1"/>
    <col min="2326" max="2331" width="16.85546875" style="6" customWidth="1"/>
    <col min="2332" max="2332" width="14.7109375" style="6" customWidth="1"/>
    <col min="2333" max="2563" width="9.140625" style="6"/>
    <col min="2564" max="2564" width="4" style="6" customWidth="1"/>
    <col min="2565" max="2565" width="21.140625" style="6" customWidth="1"/>
    <col min="2566" max="2566" width="7.28515625" style="6" customWidth="1"/>
    <col min="2567" max="2567" width="10" style="6" customWidth="1"/>
    <col min="2568" max="2569" width="9.28515625" style="6" customWidth="1"/>
    <col min="2570" max="2571" width="8.140625" style="6" customWidth="1"/>
    <col min="2572" max="2572" width="8.28515625" style="6" customWidth="1"/>
    <col min="2573" max="2573" width="10" style="6" customWidth="1"/>
    <col min="2574" max="2574" width="11" style="6" customWidth="1"/>
    <col min="2575" max="2575" width="1.5703125" style="6" customWidth="1"/>
    <col min="2576" max="2580" width="16.85546875" style="6" customWidth="1"/>
    <col min="2581" max="2581" width="17.28515625" style="6" bestFit="1" customWidth="1"/>
    <col min="2582" max="2587" width="16.85546875" style="6" customWidth="1"/>
    <col min="2588" max="2588" width="14.7109375" style="6" customWidth="1"/>
    <col min="2589" max="2819" width="9.140625" style="6"/>
    <col min="2820" max="2820" width="4" style="6" customWidth="1"/>
    <col min="2821" max="2821" width="21.140625" style="6" customWidth="1"/>
    <col min="2822" max="2822" width="7.28515625" style="6" customWidth="1"/>
    <col min="2823" max="2823" width="10" style="6" customWidth="1"/>
    <col min="2824" max="2825" width="9.28515625" style="6" customWidth="1"/>
    <col min="2826" max="2827" width="8.140625" style="6" customWidth="1"/>
    <col min="2828" max="2828" width="8.28515625" style="6" customWidth="1"/>
    <col min="2829" max="2829" width="10" style="6" customWidth="1"/>
    <col min="2830" max="2830" width="11" style="6" customWidth="1"/>
    <col min="2831" max="2831" width="1.5703125" style="6" customWidth="1"/>
    <col min="2832" max="2836" width="16.85546875" style="6" customWidth="1"/>
    <col min="2837" max="2837" width="17.28515625" style="6" bestFit="1" customWidth="1"/>
    <col min="2838" max="2843" width="16.85546875" style="6" customWidth="1"/>
    <col min="2844" max="2844" width="14.7109375" style="6" customWidth="1"/>
    <col min="2845" max="3075" width="9.140625" style="6"/>
    <col min="3076" max="3076" width="4" style="6" customWidth="1"/>
    <col min="3077" max="3077" width="21.140625" style="6" customWidth="1"/>
    <col min="3078" max="3078" width="7.28515625" style="6" customWidth="1"/>
    <col min="3079" max="3079" width="10" style="6" customWidth="1"/>
    <col min="3080" max="3081" width="9.28515625" style="6" customWidth="1"/>
    <col min="3082" max="3083" width="8.140625" style="6" customWidth="1"/>
    <col min="3084" max="3084" width="8.28515625" style="6" customWidth="1"/>
    <col min="3085" max="3085" width="10" style="6" customWidth="1"/>
    <col min="3086" max="3086" width="11" style="6" customWidth="1"/>
    <col min="3087" max="3087" width="1.5703125" style="6" customWidth="1"/>
    <col min="3088" max="3092" width="16.85546875" style="6" customWidth="1"/>
    <col min="3093" max="3093" width="17.28515625" style="6" bestFit="1" customWidth="1"/>
    <col min="3094" max="3099" width="16.85546875" style="6" customWidth="1"/>
    <col min="3100" max="3100" width="14.7109375" style="6" customWidth="1"/>
    <col min="3101" max="3331" width="9.140625" style="6"/>
    <col min="3332" max="3332" width="4" style="6" customWidth="1"/>
    <col min="3333" max="3333" width="21.140625" style="6" customWidth="1"/>
    <col min="3334" max="3334" width="7.28515625" style="6" customWidth="1"/>
    <col min="3335" max="3335" width="10" style="6" customWidth="1"/>
    <col min="3336" max="3337" width="9.28515625" style="6" customWidth="1"/>
    <col min="3338" max="3339" width="8.140625" style="6" customWidth="1"/>
    <col min="3340" max="3340" width="8.28515625" style="6" customWidth="1"/>
    <col min="3341" max="3341" width="10" style="6" customWidth="1"/>
    <col min="3342" max="3342" width="11" style="6" customWidth="1"/>
    <col min="3343" max="3343" width="1.5703125" style="6" customWidth="1"/>
    <col min="3344" max="3348" width="16.85546875" style="6" customWidth="1"/>
    <col min="3349" max="3349" width="17.28515625" style="6" bestFit="1" customWidth="1"/>
    <col min="3350" max="3355" width="16.85546875" style="6" customWidth="1"/>
    <col min="3356" max="3356" width="14.7109375" style="6" customWidth="1"/>
    <col min="3357" max="3587" width="9.140625" style="6"/>
    <col min="3588" max="3588" width="4" style="6" customWidth="1"/>
    <col min="3589" max="3589" width="21.140625" style="6" customWidth="1"/>
    <col min="3590" max="3590" width="7.28515625" style="6" customWidth="1"/>
    <col min="3591" max="3591" width="10" style="6" customWidth="1"/>
    <col min="3592" max="3593" width="9.28515625" style="6" customWidth="1"/>
    <col min="3594" max="3595" width="8.140625" style="6" customWidth="1"/>
    <col min="3596" max="3596" width="8.28515625" style="6" customWidth="1"/>
    <col min="3597" max="3597" width="10" style="6" customWidth="1"/>
    <col min="3598" max="3598" width="11" style="6" customWidth="1"/>
    <col min="3599" max="3599" width="1.5703125" style="6" customWidth="1"/>
    <col min="3600" max="3604" width="16.85546875" style="6" customWidth="1"/>
    <col min="3605" max="3605" width="17.28515625" style="6" bestFit="1" customWidth="1"/>
    <col min="3606" max="3611" width="16.85546875" style="6" customWidth="1"/>
    <col min="3612" max="3612" width="14.7109375" style="6" customWidth="1"/>
    <col min="3613" max="3843" width="9.140625" style="6"/>
    <col min="3844" max="3844" width="4" style="6" customWidth="1"/>
    <col min="3845" max="3845" width="21.140625" style="6" customWidth="1"/>
    <col min="3846" max="3846" width="7.28515625" style="6" customWidth="1"/>
    <col min="3847" max="3847" width="10" style="6" customWidth="1"/>
    <col min="3848" max="3849" width="9.28515625" style="6" customWidth="1"/>
    <col min="3850" max="3851" width="8.140625" style="6" customWidth="1"/>
    <col min="3852" max="3852" width="8.28515625" style="6" customWidth="1"/>
    <col min="3853" max="3853" width="10" style="6" customWidth="1"/>
    <col min="3854" max="3854" width="11" style="6" customWidth="1"/>
    <col min="3855" max="3855" width="1.5703125" style="6" customWidth="1"/>
    <col min="3856" max="3860" width="16.85546875" style="6" customWidth="1"/>
    <col min="3861" max="3861" width="17.28515625" style="6" bestFit="1" customWidth="1"/>
    <col min="3862" max="3867" width="16.85546875" style="6" customWidth="1"/>
    <col min="3868" max="3868" width="14.7109375" style="6" customWidth="1"/>
    <col min="3869" max="4099" width="9.140625" style="6"/>
    <col min="4100" max="4100" width="4" style="6" customWidth="1"/>
    <col min="4101" max="4101" width="21.140625" style="6" customWidth="1"/>
    <col min="4102" max="4102" width="7.28515625" style="6" customWidth="1"/>
    <col min="4103" max="4103" width="10" style="6" customWidth="1"/>
    <col min="4104" max="4105" width="9.28515625" style="6" customWidth="1"/>
    <col min="4106" max="4107" width="8.140625" style="6" customWidth="1"/>
    <col min="4108" max="4108" width="8.28515625" style="6" customWidth="1"/>
    <col min="4109" max="4109" width="10" style="6" customWidth="1"/>
    <col min="4110" max="4110" width="11" style="6" customWidth="1"/>
    <col min="4111" max="4111" width="1.5703125" style="6" customWidth="1"/>
    <col min="4112" max="4116" width="16.85546875" style="6" customWidth="1"/>
    <col min="4117" max="4117" width="17.28515625" style="6" bestFit="1" customWidth="1"/>
    <col min="4118" max="4123" width="16.85546875" style="6" customWidth="1"/>
    <col min="4124" max="4124" width="14.7109375" style="6" customWidth="1"/>
    <col min="4125" max="4355" width="9.140625" style="6"/>
    <col min="4356" max="4356" width="4" style="6" customWidth="1"/>
    <col min="4357" max="4357" width="21.140625" style="6" customWidth="1"/>
    <col min="4358" max="4358" width="7.28515625" style="6" customWidth="1"/>
    <col min="4359" max="4359" width="10" style="6" customWidth="1"/>
    <col min="4360" max="4361" width="9.28515625" style="6" customWidth="1"/>
    <col min="4362" max="4363" width="8.140625" style="6" customWidth="1"/>
    <col min="4364" max="4364" width="8.28515625" style="6" customWidth="1"/>
    <col min="4365" max="4365" width="10" style="6" customWidth="1"/>
    <col min="4366" max="4366" width="11" style="6" customWidth="1"/>
    <col min="4367" max="4367" width="1.5703125" style="6" customWidth="1"/>
    <col min="4368" max="4372" width="16.85546875" style="6" customWidth="1"/>
    <col min="4373" max="4373" width="17.28515625" style="6" bestFit="1" customWidth="1"/>
    <col min="4374" max="4379" width="16.85546875" style="6" customWidth="1"/>
    <col min="4380" max="4380" width="14.7109375" style="6" customWidth="1"/>
    <col min="4381" max="4611" width="9.140625" style="6"/>
    <col min="4612" max="4612" width="4" style="6" customWidth="1"/>
    <col min="4613" max="4613" width="21.140625" style="6" customWidth="1"/>
    <col min="4614" max="4614" width="7.28515625" style="6" customWidth="1"/>
    <col min="4615" max="4615" width="10" style="6" customWidth="1"/>
    <col min="4616" max="4617" width="9.28515625" style="6" customWidth="1"/>
    <col min="4618" max="4619" width="8.140625" style="6" customWidth="1"/>
    <col min="4620" max="4620" width="8.28515625" style="6" customWidth="1"/>
    <col min="4621" max="4621" width="10" style="6" customWidth="1"/>
    <col min="4622" max="4622" width="11" style="6" customWidth="1"/>
    <col min="4623" max="4623" width="1.5703125" style="6" customWidth="1"/>
    <col min="4624" max="4628" width="16.85546875" style="6" customWidth="1"/>
    <col min="4629" max="4629" width="17.28515625" style="6" bestFit="1" customWidth="1"/>
    <col min="4630" max="4635" width="16.85546875" style="6" customWidth="1"/>
    <col min="4636" max="4636" width="14.7109375" style="6" customWidth="1"/>
    <col min="4637" max="4867" width="9.140625" style="6"/>
    <col min="4868" max="4868" width="4" style="6" customWidth="1"/>
    <col min="4869" max="4869" width="21.140625" style="6" customWidth="1"/>
    <col min="4870" max="4870" width="7.28515625" style="6" customWidth="1"/>
    <col min="4871" max="4871" width="10" style="6" customWidth="1"/>
    <col min="4872" max="4873" width="9.28515625" style="6" customWidth="1"/>
    <col min="4874" max="4875" width="8.140625" style="6" customWidth="1"/>
    <col min="4876" max="4876" width="8.28515625" style="6" customWidth="1"/>
    <col min="4877" max="4877" width="10" style="6" customWidth="1"/>
    <col min="4878" max="4878" width="11" style="6" customWidth="1"/>
    <col min="4879" max="4879" width="1.5703125" style="6" customWidth="1"/>
    <col min="4880" max="4884" width="16.85546875" style="6" customWidth="1"/>
    <col min="4885" max="4885" width="17.28515625" style="6" bestFit="1" customWidth="1"/>
    <col min="4886" max="4891" width="16.85546875" style="6" customWidth="1"/>
    <col min="4892" max="4892" width="14.7109375" style="6" customWidth="1"/>
    <col min="4893" max="5123" width="9.140625" style="6"/>
    <col min="5124" max="5124" width="4" style="6" customWidth="1"/>
    <col min="5125" max="5125" width="21.140625" style="6" customWidth="1"/>
    <col min="5126" max="5126" width="7.28515625" style="6" customWidth="1"/>
    <col min="5127" max="5127" width="10" style="6" customWidth="1"/>
    <col min="5128" max="5129" width="9.28515625" style="6" customWidth="1"/>
    <col min="5130" max="5131" width="8.140625" style="6" customWidth="1"/>
    <col min="5132" max="5132" width="8.28515625" style="6" customWidth="1"/>
    <col min="5133" max="5133" width="10" style="6" customWidth="1"/>
    <col min="5134" max="5134" width="11" style="6" customWidth="1"/>
    <col min="5135" max="5135" width="1.5703125" style="6" customWidth="1"/>
    <col min="5136" max="5140" width="16.85546875" style="6" customWidth="1"/>
    <col min="5141" max="5141" width="17.28515625" style="6" bestFit="1" customWidth="1"/>
    <col min="5142" max="5147" width="16.85546875" style="6" customWidth="1"/>
    <col min="5148" max="5148" width="14.7109375" style="6" customWidth="1"/>
    <col min="5149" max="5379" width="9.140625" style="6"/>
    <col min="5380" max="5380" width="4" style="6" customWidth="1"/>
    <col min="5381" max="5381" width="21.140625" style="6" customWidth="1"/>
    <col min="5382" max="5382" width="7.28515625" style="6" customWidth="1"/>
    <col min="5383" max="5383" width="10" style="6" customWidth="1"/>
    <col min="5384" max="5385" width="9.28515625" style="6" customWidth="1"/>
    <col min="5386" max="5387" width="8.140625" style="6" customWidth="1"/>
    <col min="5388" max="5388" width="8.28515625" style="6" customWidth="1"/>
    <col min="5389" max="5389" width="10" style="6" customWidth="1"/>
    <col min="5390" max="5390" width="11" style="6" customWidth="1"/>
    <col min="5391" max="5391" width="1.5703125" style="6" customWidth="1"/>
    <col min="5392" max="5396" width="16.85546875" style="6" customWidth="1"/>
    <col min="5397" max="5397" width="17.28515625" style="6" bestFit="1" customWidth="1"/>
    <col min="5398" max="5403" width="16.85546875" style="6" customWidth="1"/>
    <col min="5404" max="5404" width="14.7109375" style="6" customWidth="1"/>
    <col min="5405" max="5635" width="9.140625" style="6"/>
    <col min="5636" max="5636" width="4" style="6" customWidth="1"/>
    <col min="5637" max="5637" width="21.140625" style="6" customWidth="1"/>
    <col min="5638" max="5638" width="7.28515625" style="6" customWidth="1"/>
    <col min="5639" max="5639" width="10" style="6" customWidth="1"/>
    <col min="5640" max="5641" width="9.28515625" style="6" customWidth="1"/>
    <col min="5642" max="5643" width="8.140625" style="6" customWidth="1"/>
    <col min="5644" max="5644" width="8.28515625" style="6" customWidth="1"/>
    <col min="5645" max="5645" width="10" style="6" customWidth="1"/>
    <col min="5646" max="5646" width="11" style="6" customWidth="1"/>
    <col min="5647" max="5647" width="1.5703125" style="6" customWidth="1"/>
    <col min="5648" max="5652" width="16.85546875" style="6" customWidth="1"/>
    <col min="5653" max="5653" width="17.28515625" style="6" bestFit="1" customWidth="1"/>
    <col min="5654" max="5659" width="16.85546875" style="6" customWidth="1"/>
    <col min="5660" max="5660" width="14.7109375" style="6" customWidth="1"/>
    <col min="5661" max="5891" width="9.140625" style="6"/>
    <col min="5892" max="5892" width="4" style="6" customWidth="1"/>
    <col min="5893" max="5893" width="21.140625" style="6" customWidth="1"/>
    <col min="5894" max="5894" width="7.28515625" style="6" customWidth="1"/>
    <col min="5895" max="5895" width="10" style="6" customWidth="1"/>
    <col min="5896" max="5897" width="9.28515625" style="6" customWidth="1"/>
    <col min="5898" max="5899" width="8.140625" style="6" customWidth="1"/>
    <col min="5900" max="5900" width="8.28515625" style="6" customWidth="1"/>
    <col min="5901" max="5901" width="10" style="6" customWidth="1"/>
    <col min="5902" max="5902" width="11" style="6" customWidth="1"/>
    <col min="5903" max="5903" width="1.5703125" style="6" customWidth="1"/>
    <col min="5904" max="5908" width="16.85546875" style="6" customWidth="1"/>
    <col min="5909" max="5909" width="17.28515625" style="6" bestFit="1" customWidth="1"/>
    <col min="5910" max="5915" width="16.85546875" style="6" customWidth="1"/>
    <col min="5916" max="5916" width="14.7109375" style="6" customWidth="1"/>
    <col min="5917" max="6147" width="9.140625" style="6"/>
    <col min="6148" max="6148" width="4" style="6" customWidth="1"/>
    <col min="6149" max="6149" width="21.140625" style="6" customWidth="1"/>
    <col min="6150" max="6150" width="7.28515625" style="6" customWidth="1"/>
    <col min="6151" max="6151" width="10" style="6" customWidth="1"/>
    <col min="6152" max="6153" width="9.28515625" style="6" customWidth="1"/>
    <col min="6154" max="6155" width="8.140625" style="6" customWidth="1"/>
    <col min="6156" max="6156" width="8.28515625" style="6" customWidth="1"/>
    <col min="6157" max="6157" width="10" style="6" customWidth="1"/>
    <col min="6158" max="6158" width="11" style="6" customWidth="1"/>
    <col min="6159" max="6159" width="1.5703125" style="6" customWidth="1"/>
    <col min="6160" max="6164" width="16.85546875" style="6" customWidth="1"/>
    <col min="6165" max="6165" width="17.28515625" style="6" bestFit="1" customWidth="1"/>
    <col min="6166" max="6171" width="16.85546875" style="6" customWidth="1"/>
    <col min="6172" max="6172" width="14.7109375" style="6" customWidth="1"/>
    <col min="6173" max="6403" width="9.140625" style="6"/>
    <col min="6404" max="6404" width="4" style="6" customWidth="1"/>
    <col min="6405" max="6405" width="21.140625" style="6" customWidth="1"/>
    <col min="6406" max="6406" width="7.28515625" style="6" customWidth="1"/>
    <col min="6407" max="6407" width="10" style="6" customWidth="1"/>
    <col min="6408" max="6409" width="9.28515625" style="6" customWidth="1"/>
    <col min="6410" max="6411" width="8.140625" style="6" customWidth="1"/>
    <col min="6412" max="6412" width="8.28515625" style="6" customWidth="1"/>
    <col min="6413" max="6413" width="10" style="6" customWidth="1"/>
    <col min="6414" max="6414" width="11" style="6" customWidth="1"/>
    <col min="6415" max="6415" width="1.5703125" style="6" customWidth="1"/>
    <col min="6416" max="6420" width="16.85546875" style="6" customWidth="1"/>
    <col min="6421" max="6421" width="17.28515625" style="6" bestFit="1" customWidth="1"/>
    <col min="6422" max="6427" width="16.85546875" style="6" customWidth="1"/>
    <col min="6428" max="6428" width="14.7109375" style="6" customWidth="1"/>
    <col min="6429" max="6659" width="9.140625" style="6"/>
    <col min="6660" max="6660" width="4" style="6" customWidth="1"/>
    <col min="6661" max="6661" width="21.140625" style="6" customWidth="1"/>
    <col min="6662" max="6662" width="7.28515625" style="6" customWidth="1"/>
    <col min="6663" max="6663" width="10" style="6" customWidth="1"/>
    <col min="6664" max="6665" width="9.28515625" style="6" customWidth="1"/>
    <col min="6666" max="6667" width="8.140625" style="6" customWidth="1"/>
    <col min="6668" max="6668" width="8.28515625" style="6" customWidth="1"/>
    <col min="6669" max="6669" width="10" style="6" customWidth="1"/>
    <col min="6670" max="6670" width="11" style="6" customWidth="1"/>
    <col min="6671" max="6671" width="1.5703125" style="6" customWidth="1"/>
    <col min="6672" max="6676" width="16.85546875" style="6" customWidth="1"/>
    <col min="6677" max="6677" width="17.28515625" style="6" bestFit="1" customWidth="1"/>
    <col min="6678" max="6683" width="16.85546875" style="6" customWidth="1"/>
    <col min="6684" max="6684" width="14.7109375" style="6" customWidth="1"/>
    <col min="6685" max="6915" width="9.140625" style="6"/>
    <col min="6916" max="6916" width="4" style="6" customWidth="1"/>
    <col min="6917" max="6917" width="21.140625" style="6" customWidth="1"/>
    <col min="6918" max="6918" width="7.28515625" style="6" customWidth="1"/>
    <col min="6919" max="6919" width="10" style="6" customWidth="1"/>
    <col min="6920" max="6921" width="9.28515625" style="6" customWidth="1"/>
    <col min="6922" max="6923" width="8.140625" style="6" customWidth="1"/>
    <col min="6924" max="6924" width="8.28515625" style="6" customWidth="1"/>
    <col min="6925" max="6925" width="10" style="6" customWidth="1"/>
    <col min="6926" max="6926" width="11" style="6" customWidth="1"/>
    <col min="6927" max="6927" width="1.5703125" style="6" customWidth="1"/>
    <col min="6928" max="6932" width="16.85546875" style="6" customWidth="1"/>
    <col min="6933" max="6933" width="17.28515625" style="6" bestFit="1" customWidth="1"/>
    <col min="6934" max="6939" width="16.85546875" style="6" customWidth="1"/>
    <col min="6940" max="6940" width="14.7109375" style="6" customWidth="1"/>
    <col min="6941" max="7171" width="9.140625" style="6"/>
    <col min="7172" max="7172" width="4" style="6" customWidth="1"/>
    <col min="7173" max="7173" width="21.140625" style="6" customWidth="1"/>
    <col min="7174" max="7174" width="7.28515625" style="6" customWidth="1"/>
    <col min="7175" max="7175" width="10" style="6" customWidth="1"/>
    <col min="7176" max="7177" width="9.28515625" style="6" customWidth="1"/>
    <col min="7178" max="7179" width="8.140625" style="6" customWidth="1"/>
    <col min="7180" max="7180" width="8.28515625" style="6" customWidth="1"/>
    <col min="7181" max="7181" width="10" style="6" customWidth="1"/>
    <col min="7182" max="7182" width="11" style="6" customWidth="1"/>
    <col min="7183" max="7183" width="1.5703125" style="6" customWidth="1"/>
    <col min="7184" max="7188" width="16.85546875" style="6" customWidth="1"/>
    <col min="7189" max="7189" width="17.28515625" style="6" bestFit="1" customWidth="1"/>
    <col min="7190" max="7195" width="16.85546875" style="6" customWidth="1"/>
    <col min="7196" max="7196" width="14.7109375" style="6" customWidth="1"/>
    <col min="7197" max="7427" width="9.140625" style="6"/>
    <col min="7428" max="7428" width="4" style="6" customWidth="1"/>
    <col min="7429" max="7429" width="21.140625" style="6" customWidth="1"/>
    <col min="7430" max="7430" width="7.28515625" style="6" customWidth="1"/>
    <col min="7431" max="7431" width="10" style="6" customWidth="1"/>
    <col min="7432" max="7433" width="9.28515625" style="6" customWidth="1"/>
    <col min="7434" max="7435" width="8.140625" style="6" customWidth="1"/>
    <col min="7436" max="7436" width="8.28515625" style="6" customWidth="1"/>
    <col min="7437" max="7437" width="10" style="6" customWidth="1"/>
    <col min="7438" max="7438" width="11" style="6" customWidth="1"/>
    <col min="7439" max="7439" width="1.5703125" style="6" customWidth="1"/>
    <col min="7440" max="7444" width="16.85546875" style="6" customWidth="1"/>
    <col min="7445" max="7445" width="17.28515625" style="6" bestFit="1" customWidth="1"/>
    <col min="7446" max="7451" width="16.85546875" style="6" customWidth="1"/>
    <col min="7452" max="7452" width="14.7109375" style="6" customWidth="1"/>
    <col min="7453" max="7683" width="9.140625" style="6"/>
    <col min="7684" max="7684" width="4" style="6" customWidth="1"/>
    <col min="7685" max="7685" width="21.140625" style="6" customWidth="1"/>
    <col min="7686" max="7686" width="7.28515625" style="6" customWidth="1"/>
    <col min="7687" max="7687" width="10" style="6" customWidth="1"/>
    <col min="7688" max="7689" width="9.28515625" style="6" customWidth="1"/>
    <col min="7690" max="7691" width="8.140625" style="6" customWidth="1"/>
    <col min="7692" max="7692" width="8.28515625" style="6" customWidth="1"/>
    <col min="7693" max="7693" width="10" style="6" customWidth="1"/>
    <col min="7694" max="7694" width="11" style="6" customWidth="1"/>
    <col min="7695" max="7695" width="1.5703125" style="6" customWidth="1"/>
    <col min="7696" max="7700" width="16.85546875" style="6" customWidth="1"/>
    <col min="7701" max="7701" width="17.28515625" style="6" bestFit="1" customWidth="1"/>
    <col min="7702" max="7707" width="16.85546875" style="6" customWidth="1"/>
    <col min="7708" max="7708" width="14.7109375" style="6" customWidth="1"/>
    <col min="7709" max="7939" width="9.140625" style="6"/>
    <col min="7940" max="7940" width="4" style="6" customWidth="1"/>
    <col min="7941" max="7941" width="21.140625" style="6" customWidth="1"/>
    <col min="7942" max="7942" width="7.28515625" style="6" customWidth="1"/>
    <col min="7943" max="7943" width="10" style="6" customWidth="1"/>
    <col min="7944" max="7945" width="9.28515625" style="6" customWidth="1"/>
    <col min="7946" max="7947" width="8.140625" style="6" customWidth="1"/>
    <col min="7948" max="7948" width="8.28515625" style="6" customWidth="1"/>
    <col min="7949" max="7949" width="10" style="6" customWidth="1"/>
    <col min="7950" max="7950" width="11" style="6" customWidth="1"/>
    <col min="7951" max="7951" width="1.5703125" style="6" customWidth="1"/>
    <col min="7952" max="7956" width="16.85546875" style="6" customWidth="1"/>
    <col min="7957" max="7957" width="17.28515625" style="6" bestFit="1" customWidth="1"/>
    <col min="7958" max="7963" width="16.85546875" style="6" customWidth="1"/>
    <col min="7964" max="7964" width="14.7109375" style="6" customWidth="1"/>
    <col min="7965" max="8195" width="9.140625" style="6"/>
    <col min="8196" max="8196" width="4" style="6" customWidth="1"/>
    <col min="8197" max="8197" width="21.140625" style="6" customWidth="1"/>
    <col min="8198" max="8198" width="7.28515625" style="6" customWidth="1"/>
    <col min="8199" max="8199" width="10" style="6" customWidth="1"/>
    <col min="8200" max="8201" width="9.28515625" style="6" customWidth="1"/>
    <col min="8202" max="8203" width="8.140625" style="6" customWidth="1"/>
    <col min="8204" max="8204" width="8.28515625" style="6" customWidth="1"/>
    <col min="8205" max="8205" width="10" style="6" customWidth="1"/>
    <col min="8206" max="8206" width="11" style="6" customWidth="1"/>
    <col min="8207" max="8207" width="1.5703125" style="6" customWidth="1"/>
    <col min="8208" max="8212" width="16.85546875" style="6" customWidth="1"/>
    <col min="8213" max="8213" width="17.28515625" style="6" bestFit="1" customWidth="1"/>
    <col min="8214" max="8219" width="16.85546875" style="6" customWidth="1"/>
    <col min="8220" max="8220" width="14.7109375" style="6" customWidth="1"/>
    <col min="8221" max="8451" width="9.140625" style="6"/>
    <col min="8452" max="8452" width="4" style="6" customWidth="1"/>
    <col min="8453" max="8453" width="21.140625" style="6" customWidth="1"/>
    <col min="8454" max="8454" width="7.28515625" style="6" customWidth="1"/>
    <col min="8455" max="8455" width="10" style="6" customWidth="1"/>
    <col min="8456" max="8457" width="9.28515625" style="6" customWidth="1"/>
    <col min="8458" max="8459" width="8.140625" style="6" customWidth="1"/>
    <col min="8460" max="8460" width="8.28515625" style="6" customWidth="1"/>
    <col min="8461" max="8461" width="10" style="6" customWidth="1"/>
    <col min="8462" max="8462" width="11" style="6" customWidth="1"/>
    <col min="8463" max="8463" width="1.5703125" style="6" customWidth="1"/>
    <col min="8464" max="8468" width="16.85546875" style="6" customWidth="1"/>
    <col min="8469" max="8469" width="17.28515625" style="6" bestFit="1" customWidth="1"/>
    <col min="8470" max="8475" width="16.85546875" style="6" customWidth="1"/>
    <col min="8476" max="8476" width="14.7109375" style="6" customWidth="1"/>
    <col min="8477" max="8707" width="9.140625" style="6"/>
    <col min="8708" max="8708" width="4" style="6" customWidth="1"/>
    <col min="8709" max="8709" width="21.140625" style="6" customWidth="1"/>
    <col min="8710" max="8710" width="7.28515625" style="6" customWidth="1"/>
    <col min="8711" max="8711" width="10" style="6" customWidth="1"/>
    <col min="8712" max="8713" width="9.28515625" style="6" customWidth="1"/>
    <col min="8714" max="8715" width="8.140625" style="6" customWidth="1"/>
    <col min="8716" max="8716" width="8.28515625" style="6" customWidth="1"/>
    <col min="8717" max="8717" width="10" style="6" customWidth="1"/>
    <col min="8718" max="8718" width="11" style="6" customWidth="1"/>
    <col min="8719" max="8719" width="1.5703125" style="6" customWidth="1"/>
    <col min="8720" max="8724" width="16.85546875" style="6" customWidth="1"/>
    <col min="8725" max="8725" width="17.28515625" style="6" bestFit="1" customWidth="1"/>
    <col min="8726" max="8731" width="16.85546875" style="6" customWidth="1"/>
    <col min="8732" max="8732" width="14.7109375" style="6" customWidth="1"/>
    <col min="8733" max="8963" width="9.140625" style="6"/>
    <col min="8964" max="8964" width="4" style="6" customWidth="1"/>
    <col min="8965" max="8965" width="21.140625" style="6" customWidth="1"/>
    <col min="8966" max="8966" width="7.28515625" style="6" customWidth="1"/>
    <col min="8967" max="8967" width="10" style="6" customWidth="1"/>
    <col min="8968" max="8969" width="9.28515625" style="6" customWidth="1"/>
    <col min="8970" max="8971" width="8.140625" style="6" customWidth="1"/>
    <col min="8972" max="8972" width="8.28515625" style="6" customWidth="1"/>
    <col min="8973" max="8973" width="10" style="6" customWidth="1"/>
    <col min="8974" max="8974" width="11" style="6" customWidth="1"/>
    <col min="8975" max="8975" width="1.5703125" style="6" customWidth="1"/>
    <col min="8976" max="8980" width="16.85546875" style="6" customWidth="1"/>
    <col min="8981" max="8981" width="17.28515625" style="6" bestFit="1" customWidth="1"/>
    <col min="8982" max="8987" width="16.85546875" style="6" customWidth="1"/>
    <col min="8988" max="8988" width="14.7109375" style="6" customWidth="1"/>
    <col min="8989" max="9219" width="9.140625" style="6"/>
    <col min="9220" max="9220" width="4" style="6" customWidth="1"/>
    <col min="9221" max="9221" width="21.140625" style="6" customWidth="1"/>
    <col min="9222" max="9222" width="7.28515625" style="6" customWidth="1"/>
    <col min="9223" max="9223" width="10" style="6" customWidth="1"/>
    <col min="9224" max="9225" width="9.28515625" style="6" customWidth="1"/>
    <col min="9226" max="9227" width="8.140625" style="6" customWidth="1"/>
    <col min="9228" max="9228" width="8.28515625" style="6" customWidth="1"/>
    <col min="9229" max="9229" width="10" style="6" customWidth="1"/>
    <col min="9230" max="9230" width="11" style="6" customWidth="1"/>
    <col min="9231" max="9231" width="1.5703125" style="6" customWidth="1"/>
    <col min="9232" max="9236" width="16.85546875" style="6" customWidth="1"/>
    <col min="9237" max="9237" width="17.28515625" style="6" bestFit="1" customWidth="1"/>
    <col min="9238" max="9243" width="16.85546875" style="6" customWidth="1"/>
    <col min="9244" max="9244" width="14.7109375" style="6" customWidth="1"/>
    <col min="9245" max="9475" width="9.140625" style="6"/>
    <col min="9476" max="9476" width="4" style="6" customWidth="1"/>
    <col min="9477" max="9477" width="21.140625" style="6" customWidth="1"/>
    <col min="9478" max="9478" width="7.28515625" style="6" customWidth="1"/>
    <col min="9479" max="9479" width="10" style="6" customWidth="1"/>
    <col min="9480" max="9481" width="9.28515625" style="6" customWidth="1"/>
    <col min="9482" max="9483" width="8.140625" style="6" customWidth="1"/>
    <col min="9484" max="9484" width="8.28515625" style="6" customWidth="1"/>
    <col min="9485" max="9485" width="10" style="6" customWidth="1"/>
    <col min="9486" max="9486" width="11" style="6" customWidth="1"/>
    <col min="9487" max="9487" width="1.5703125" style="6" customWidth="1"/>
    <col min="9488" max="9492" width="16.85546875" style="6" customWidth="1"/>
    <col min="9493" max="9493" width="17.28515625" style="6" bestFit="1" customWidth="1"/>
    <col min="9494" max="9499" width="16.85546875" style="6" customWidth="1"/>
    <col min="9500" max="9500" width="14.7109375" style="6" customWidth="1"/>
    <col min="9501" max="9731" width="9.140625" style="6"/>
    <col min="9732" max="9732" width="4" style="6" customWidth="1"/>
    <col min="9733" max="9733" width="21.140625" style="6" customWidth="1"/>
    <col min="9734" max="9734" width="7.28515625" style="6" customWidth="1"/>
    <col min="9735" max="9735" width="10" style="6" customWidth="1"/>
    <col min="9736" max="9737" width="9.28515625" style="6" customWidth="1"/>
    <col min="9738" max="9739" width="8.140625" style="6" customWidth="1"/>
    <col min="9740" max="9740" width="8.28515625" style="6" customWidth="1"/>
    <col min="9741" max="9741" width="10" style="6" customWidth="1"/>
    <col min="9742" max="9742" width="11" style="6" customWidth="1"/>
    <col min="9743" max="9743" width="1.5703125" style="6" customWidth="1"/>
    <col min="9744" max="9748" width="16.85546875" style="6" customWidth="1"/>
    <col min="9749" max="9749" width="17.28515625" style="6" bestFit="1" customWidth="1"/>
    <col min="9750" max="9755" width="16.85546875" style="6" customWidth="1"/>
    <col min="9756" max="9756" width="14.7109375" style="6" customWidth="1"/>
    <col min="9757" max="9987" width="9.140625" style="6"/>
    <col min="9988" max="9988" width="4" style="6" customWidth="1"/>
    <col min="9989" max="9989" width="21.140625" style="6" customWidth="1"/>
    <col min="9990" max="9990" width="7.28515625" style="6" customWidth="1"/>
    <col min="9991" max="9991" width="10" style="6" customWidth="1"/>
    <col min="9992" max="9993" width="9.28515625" style="6" customWidth="1"/>
    <col min="9994" max="9995" width="8.140625" style="6" customWidth="1"/>
    <col min="9996" max="9996" width="8.28515625" style="6" customWidth="1"/>
    <col min="9997" max="9997" width="10" style="6" customWidth="1"/>
    <col min="9998" max="9998" width="11" style="6" customWidth="1"/>
    <col min="9999" max="9999" width="1.5703125" style="6" customWidth="1"/>
    <col min="10000" max="10004" width="16.85546875" style="6" customWidth="1"/>
    <col min="10005" max="10005" width="17.28515625" style="6" bestFit="1" customWidth="1"/>
    <col min="10006" max="10011" width="16.85546875" style="6" customWidth="1"/>
    <col min="10012" max="10012" width="14.7109375" style="6" customWidth="1"/>
    <col min="10013" max="10243" width="9.140625" style="6"/>
    <col min="10244" max="10244" width="4" style="6" customWidth="1"/>
    <col min="10245" max="10245" width="21.140625" style="6" customWidth="1"/>
    <col min="10246" max="10246" width="7.28515625" style="6" customWidth="1"/>
    <col min="10247" max="10247" width="10" style="6" customWidth="1"/>
    <col min="10248" max="10249" width="9.28515625" style="6" customWidth="1"/>
    <col min="10250" max="10251" width="8.140625" style="6" customWidth="1"/>
    <col min="10252" max="10252" width="8.28515625" style="6" customWidth="1"/>
    <col min="10253" max="10253" width="10" style="6" customWidth="1"/>
    <col min="10254" max="10254" width="11" style="6" customWidth="1"/>
    <col min="10255" max="10255" width="1.5703125" style="6" customWidth="1"/>
    <col min="10256" max="10260" width="16.85546875" style="6" customWidth="1"/>
    <col min="10261" max="10261" width="17.28515625" style="6" bestFit="1" customWidth="1"/>
    <col min="10262" max="10267" width="16.85546875" style="6" customWidth="1"/>
    <col min="10268" max="10268" width="14.7109375" style="6" customWidth="1"/>
    <col min="10269" max="10499" width="9.140625" style="6"/>
    <col min="10500" max="10500" width="4" style="6" customWidth="1"/>
    <col min="10501" max="10501" width="21.140625" style="6" customWidth="1"/>
    <col min="10502" max="10502" width="7.28515625" style="6" customWidth="1"/>
    <col min="10503" max="10503" width="10" style="6" customWidth="1"/>
    <col min="10504" max="10505" width="9.28515625" style="6" customWidth="1"/>
    <col min="10506" max="10507" width="8.140625" style="6" customWidth="1"/>
    <col min="10508" max="10508" width="8.28515625" style="6" customWidth="1"/>
    <col min="10509" max="10509" width="10" style="6" customWidth="1"/>
    <col min="10510" max="10510" width="11" style="6" customWidth="1"/>
    <col min="10511" max="10511" width="1.5703125" style="6" customWidth="1"/>
    <col min="10512" max="10516" width="16.85546875" style="6" customWidth="1"/>
    <col min="10517" max="10517" width="17.28515625" style="6" bestFit="1" customWidth="1"/>
    <col min="10518" max="10523" width="16.85546875" style="6" customWidth="1"/>
    <col min="10524" max="10524" width="14.7109375" style="6" customWidth="1"/>
    <col min="10525" max="10755" width="9.140625" style="6"/>
    <col min="10756" max="10756" width="4" style="6" customWidth="1"/>
    <col min="10757" max="10757" width="21.140625" style="6" customWidth="1"/>
    <col min="10758" max="10758" width="7.28515625" style="6" customWidth="1"/>
    <col min="10759" max="10759" width="10" style="6" customWidth="1"/>
    <col min="10760" max="10761" width="9.28515625" style="6" customWidth="1"/>
    <col min="10762" max="10763" width="8.140625" style="6" customWidth="1"/>
    <col min="10764" max="10764" width="8.28515625" style="6" customWidth="1"/>
    <col min="10765" max="10765" width="10" style="6" customWidth="1"/>
    <col min="10766" max="10766" width="11" style="6" customWidth="1"/>
    <col min="10767" max="10767" width="1.5703125" style="6" customWidth="1"/>
    <col min="10768" max="10772" width="16.85546875" style="6" customWidth="1"/>
    <col min="10773" max="10773" width="17.28515625" style="6" bestFit="1" customWidth="1"/>
    <col min="10774" max="10779" width="16.85546875" style="6" customWidth="1"/>
    <col min="10780" max="10780" width="14.7109375" style="6" customWidth="1"/>
    <col min="10781" max="11011" width="9.140625" style="6"/>
    <col min="11012" max="11012" width="4" style="6" customWidth="1"/>
    <col min="11013" max="11013" width="21.140625" style="6" customWidth="1"/>
    <col min="11014" max="11014" width="7.28515625" style="6" customWidth="1"/>
    <col min="11015" max="11015" width="10" style="6" customWidth="1"/>
    <col min="11016" max="11017" width="9.28515625" style="6" customWidth="1"/>
    <col min="11018" max="11019" width="8.140625" style="6" customWidth="1"/>
    <col min="11020" max="11020" width="8.28515625" style="6" customWidth="1"/>
    <col min="11021" max="11021" width="10" style="6" customWidth="1"/>
    <col min="11022" max="11022" width="11" style="6" customWidth="1"/>
    <col min="11023" max="11023" width="1.5703125" style="6" customWidth="1"/>
    <col min="11024" max="11028" width="16.85546875" style="6" customWidth="1"/>
    <col min="11029" max="11029" width="17.28515625" style="6" bestFit="1" customWidth="1"/>
    <col min="11030" max="11035" width="16.85546875" style="6" customWidth="1"/>
    <col min="11036" max="11036" width="14.7109375" style="6" customWidth="1"/>
    <col min="11037" max="11267" width="9.140625" style="6"/>
    <col min="11268" max="11268" width="4" style="6" customWidth="1"/>
    <col min="11269" max="11269" width="21.140625" style="6" customWidth="1"/>
    <col min="11270" max="11270" width="7.28515625" style="6" customWidth="1"/>
    <col min="11271" max="11271" width="10" style="6" customWidth="1"/>
    <col min="11272" max="11273" width="9.28515625" style="6" customWidth="1"/>
    <col min="11274" max="11275" width="8.140625" style="6" customWidth="1"/>
    <col min="11276" max="11276" width="8.28515625" style="6" customWidth="1"/>
    <col min="11277" max="11277" width="10" style="6" customWidth="1"/>
    <col min="11278" max="11278" width="11" style="6" customWidth="1"/>
    <col min="11279" max="11279" width="1.5703125" style="6" customWidth="1"/>
    <col min="11280" max="11284" width="16.85546875" style="6" customWidth="1"/>
    <col min="11285" max="11285" width="17.28515625" style="6" bestFit="1" customWidth="1"/>
    <col min="11286" max="11291" width="16.85546875" style="6" customWidth="1"/>
    <col min="11292" max="11292" width="14.7109375" style="6" customWidth="1"/>
    <col min="11293" max="11523" width="9.140625" style="6"/>
    <col min="11524" max="11524" width="4" style="6" customWidth="1"/>
    <col min="11525" max="11525" width="21.140625" style="6" customWidth="1"/>
    <col min="11526" max="11526" width="7.28515625" style="6" customWidth="1"/>
    <col min="11527" max="11527" width="10" style="6" customWidth="1"/>
    <col min="11528" max="11529" width="9.28515625" style="6" customWidth="1"/>
    <col min="11530" max="11531" width="8.140625" style="6" customWidth="1"/>
    <col min="11532" max="11532" width="8.28515625" style="6" customWidth="1"/>
    <col min="11533" max="11533" width="10" style="6" customWidth="1"/>
    <col min="11534" max="11534" width="11" style="6" customWidth="1"/>
    <col min="11535" max="11535" width="1.5703125" style="6" customWidth="1"/>
    <col min="11536" max="11540" width="16.85546875" style="6" customWidth="1"/>
    <col min="11541" max="11541" width="17.28515625" style="6" bestFit="1" customWidth="1"/>
    <col min="11542" max="11547" width="16.85546875" style="6" customWidth="1"/>
    <col min="11548" max="11548" width="14.7109375" style="6" customWidth="1"/>
    <col min="11549" max="11779" width="9.140625" style="6"/>
    <col min="11780" max="11780" width="4" style="6" customWidth="1"/>
    <col min="11781" max="11781" width="21.140625" style="6" customWidth="1"/>
    <col min="11782" max="11782" width="7.28515625" style="6" customWidth="1"/>
    <col min="11783" max="11783" width="10" style="6" customWidth="1"/>
    <col min="11784" max="11785" width="9.28515625" style="6" customWidth="1"/>
    <col min="11786" max="11787" width="8.140625" style="6" customWidth="1"/>
    <col min="11788" max="11788" width="8.28515625" style="6" customWidth="1"/>
    <col min="11789" max="11789" width="10" style="6" customWidth="1"/>
    <col min="11790" max="11790" width="11" style="6" customWidth="1"/>
    <col min="11791" max="11791" width="1.5703125" style="6" customWidth="1"/>
    <col min="11792" max="11796" width="16.85546875" style="6" customWidth="1"/>
    <col min="11797" max="11797" width="17.28515625" style="6" bestFit="1" customWidth="1"/>
    <col min="11798" max="11803" width="16.85546875" style="6" customWidth="1"/>
    <col min="11804" max="11804" width="14.7109375" style="6" customWidth="1"/>
    <col min="11805" max="12035" width="9.140625" style="6"/>
    <col min="12036" max="12036" width="4" style="6" customWidth="1"/>
    <col min="12037" max="12037" width="21.140625" style="6" customWidth="1"/>
    <col min="12038" max="12038" width="7.28515625" style="6" customWidth="1"/>
    <col min="12039" max="12039" width="10" style="6" customWidth="1"/>
    <col min="12040" max="12041" width="9.28515625" style="6" customWidth="1"/>
    <col min="12042" max="12043" width="8.140625" style="6" customWidth="1"/>
    <col min="12044" max="12044" width="8.28515625" style="6" customWidth="1"/>
    <col min="12045" max="12045" width="10" style="6" customWidth="1"/>
    <col min="12046" max="12046" width="11" style="6" customWidth="1"/>
    <col min="12047" max="12047" width="1.5703125" style="6" customWidth="1"/>
    <col min="12048" max="12052" width="16.85546875" style="6" customWidth="1"/>
    <col min="12053" max="12053" width="17.28515625" style="6" bestFit="1" customWidth="1"/>
    <col min="12054" max="12059" width="16.85546875" style="6" customWidth="1"/>
    <col min="12060" max="12060" width="14.7109375" style="6" customWidth="1"/>
    <col min="12061" max="12291" width="9.140625" style="6"/>
    <col min="12292" max="12292" width="4" style="6" customWidth="1"/>
    <col min="12293" max="12293" width="21.140625" style="6" customWidth="1"/>
    <col min="12294" max="12294" width="7.28515625" style="6" customWidth="1"/>
    <col min="12295" max="12295" width="10" style="6" customWidth="1"/>
    <col min="12296" max="12297" width="9.28515625" style="6" customWidth="1"/>
    <col min="12298" max="12299" width="8.140625" style="6" customWidth="1"/>
    <col min="12300" max="12300" width="8.28515625" style="6" customWidth="1"/>
    <col min="12301" max="12301" width="10" style="6" customWidth="1"/>
    <col min="12302" max="12302" width="11" style="6" customWidth="1"/>
    <col min="12303" max="12303" width="1.5703125" style="6" customWidth="1"/>
    <col min="12304" max="12308" width="16.85546875" style="6" customWidth="1"/>
    <col min="12309" max="12309" width="17.28515625" style="6" bestFit="1" customWidth="1"/>
    <col min="12310" max="12315" width="16.85546875" style="6" customWidth="1"/>
    <col min="12316" max="12316" width="14.7109375" style="6" customWidth="1"/>
    <col min="12317" max="12547" width="9.140625" style="6"/>
    <col min="12548" max="12548" width="4" style="6" customWidth="1"/>
    <col min="12549" max="12549" width="21.140625" style="6" customWidth="1"/>
    <col min="12550" max="12550" width="7.28515625" style="6" customWidth="1"/>
    <col min="12551" max="12551" width="10" style="6" customWidth="1"/>
    <col min="12552" max="12553" width="9.28515625" style="6" customWidth="1"/>
    <col min="12554" max="12555" width="8.140625" style="6" customWidth="1"/>
    <col min="12556" max="12556" width="8.28515625" style="6" customWidth="1"/>
    <col min="12557" max="12557" width="10" style="6" customWidth="1"/>
    <col min="12558" max="12558" width="11" style="6" customWidth="1"/>
    <col min="12559" max="12559" width="1.5703125" style="6" customWidth="1"/>
    <col min="12560" max="12564" width="16.85546875" style="6" customWidth="1"/>
    <col min="12565" max="12565" width="17.28515625" style="6" bestFit="1" customWidth="1"/>
    <col min="12566" max="12571" width="16.85546875" style="6" customWidth="1"/>
    <col min="12572" max="12572" width="14.7109375" style="6" customWidth="1"/>
    <col min="12573" max="12803" width="9.140625" style="6"/>
    <col min="12804" max="12804" width="4" style="6" customWidth="1"/>
    <col min="12805" max="12805" width="21.140625" style="6" customWidth="1"/>
    <col min="12806" max="12806" width="7.28515625" style="6" customWidth="1"/>
    <col min="12807" max="12807" width="10" style="6" customWidth="1"/>
    <col min="12808" max="12809" width="9.28515625" style="6" customWidth="1"/>
    <col min="12810" max="12811" width="8.140625" style="6" customWidth="1"/>
    <col min="12812" max="12812" width="8.28515625" style="6" customWidth="1"/>
    <col min="12813" max="12813" width="10" style="6" customWidth="1"/>
    <col min="12814" max="12814" width="11" style="6" customWidth="1"/>
    <col min="12815" max="12815" width="1.5703125" style="6" customWidth="1"/>
    <col min="12816" max="12820" width="16.85546875" style="6" customWidth="1"/>
    <col min="12821" max="12821" width="17.28515625" style="6" bestFit="1" customWidth="1"/>
    <col min="12822" max="12827" width="16.85546875" style="6" customWidth="1"/>
    <col min="12828" max="12828" width="14.7109375" style="6" customWidth="1"/>
    <col min="12829" max="13059" width="9.140625" style="6"/>
    <col min="13060" max="13060" width="4" style="6" customWidth="1"/>
    <col min="13061" max="13061" width="21.140625" style="6" customWidth="1"/>
    <col min="13062" max="13062" width="7.28515625" style="6" customWidth="1"/>
    <col min="13063" max="13063" width="10" style="6" customWidth="1"/>
    <col min="13064" max="13065" width="9.28515625" style="6" customWidth="1"/>
    <col min="13066" max="13067" width="8.140625" style="6" customWidth="1"/>
    <col min="13068" max="13068" width="8.28515625" style="6" customWidth="1"/>
    <col min="13069" max="13069" width="10" style="6" customWidth="1"/>
    <col min="13070" max="13070" width="11" style="6" customWidth="1"/>
    <col min="13071" max="13071" width="1.5703125" style="6" customWidth="1"/>
    <col min="13072" max="13076" width="16.85546875" style="6" customWidth="1"/>
    <col min="13077" max="13077" width="17.28515625" style="6" bestFit="1" customWidth="1"/>
    <col min="13078" max="13083" width="16.85546875" style="6" customWidth="1"/>
    <col min="13084" max="13084" width="14.7109375" style="6" customWidth="1"/>
    <col min="13085" max="13315" width="9.140625" style="6"/>
    <col min="13316" max="13316" width="4" style="6" customWidth="1"/>
    <col min="13317" max="13317" width="21.140625" style="6" customWidth="1"/>
    <col min="13318" max="13318" width="7.28515625" style="6" customWidth="1"/>
    <col min="13319" max="13319" width="10" style="6" customWidth="1"/>
    <col min="13320" max="13321" width="9.28515625" style="6" customWidth="1"/>
    <col min="13322" max="13323" width="8.140625" style="6" customWidth="1"/>
    <col min="13324" max="13324" width="8.28515625" style="6" customWidth="1"/>
    <col min="13325" max="13325" width="10" style="6" customWidth="1"/>
    <col min="13326" max="13326" width="11" style="6" customWidth="1"/>
    <col min="13327" max="13327" width="1.5703125" style="6" customWidth="1"/>
    <col min="13328" max="13332" width="16.85546875" style="6" customWidth="1"/>
    <col min="13333" max="13333" width="17.28515625" style="6" bestFit="1" customWidth="1"/>
    <col min="13334" max="13339" width="16.85546875" style="6" customWidth="1"/>
    <col min="13340" max="13340" width="14.7109375" style="6" customWidth="1"/>
    <col min="13341" max="13571" width="9.140625" style="6"/>
    <col min="13572" max="13572" width="4" style="6" customWidth="1"/>
    <col min="13573" max="13573" width="21.140625" style="6" customWidth="1"/>
    <col min="13574" max="13574" width="7.28515625" style="6" customWidth="1"/>
    <col min="13575" max="13575" width="10" style="6" customWidth="1"/>
    <col min="13576" max="13577" width="9.28515625" style="6" customWidth="1"/>
    <col min="13578" max="13579" width="8.140625" style="6" customWidth="1"/>
    <col min="13580" max="13580" width="8.28515625" style="6" customWidth="1"/>
    <col min="13581" max="13581" width="10" style="6" customWidth="1"/>
    <col min="13582" max="13582" width="11" style="6" customWidth="1"/>
    <col min="13583" max="13583" width="1.5703125" style="6" customWidth="1"/>
    <col min="13584" max="13588" width="16.85546875" style="6" customWidth="1"/>
    <col min="13589" max="13589" width="17.28515625" style="6" bestFit="1" customWidth="1"/>
    <col min="13590" max="13595" width="16.85546875" style="6" customWidth="1"/>
    <col min="13596" max="13596" width="14.7109375" style="6" customWidth="1"/>
    <col min="13597" max="13827" width="9.140625" style="6"/>
    <col min="13828" max="13828" width="4" style="6" customWidth="1"/>
    <col min="13829" max="13829" width="21.140625" style="6" customWidth="1"/>
    <col min="13830" max="13830" width="7.28515625" style="6" customWidth="1"/>
    <col min="13831" max="13831" width="10" style="6" customWidth="1"/>
    <col min="13832" max="13833" width="9.28515625" style="6" customWidth="1"/>
    <col min="13834" max="13835" width="8.140625" style="6" customWidth="1"/>
    <col min="13836" max="13836" width="8.28515625" style="6" customWidth="1"/>
    <col min="13837" max="13837" width="10" style="6" customWidth="1"/>
    <col min="13838" max="13838" width="11" style="6" customWidth="1"/>
    <col min="13839" max="13839" width="1.5703125" style="6" customWidth="1"/>
    <col min="13840" max="13844" width="16.85546875" style="6" customWidth="1"/>
    <col min="13845" max="13845" width="17.28515625" style="6" bestFit="1" customWidth="1"/>
    <col min="13846" max="13851" width="16.85546875" style="6" customWidth="1"/>
    <col min="13852" max="13852" width="14.7109375" style="6" customWidth="1"/>
    <col min="13853" max="14083" width="9.140625" style="6"/>
    <col min="14084" max="14084" width="4" style="6" customWidth="1"/>
    <col min="14085" max="14085" width="21.140625" style="6" customWidth="1"/>
    <col min="14086" max="14086" width="7.28515625" style="6" customWidth="1"/>
    <col min="14087" max="14087" width="10" style="6" customWidth="1"/>
    <col min="14088" max="14089" width="9.28515625" style="6" customWidth="1"/>
    <col min="14090" max="14091" width="8.140625" style="6" customWidth="1"/>
    <col min="14092" max="14092" width="8.28515625" style="6" customWidth="1"/>
    <col min="14093" max="14093" width="10" style="6" customWidth="1"/>
    <col min="14094" max="14094" width="11" style="6" customWidth="1"/>
    <col min="14095" max="14095" width="1.5703125" style="6" customWidth="1"/>
    <col min="14096" max="14100" width="16.85546875" style="6" customWidth="1"/>
    <col min="14101" max="14101" width="17.28515625" style="6" bestFit="1" customWidth="1"/>
    <col min="14102" max="14107" width="16.85546875" style="6" customWidth="1"/>
    <col min="14108" max="14108" width="14.7109375" style="6" customWidth="1"/>
    <col min="14109" max="14339" width="9.140625" style="6"/>
    <col min="14340" max="14340" width="4" style="6" customWidth="1"/>
    <col min="14341" max="14341" width="21.140625" style="6" customWidth="1"/>
    <col min="14342" max="14342" width="7.28515625" style="6" customWidth="1"/>
    <col min="14343" max="14343" width="10" style="6" customWidth="1"/>
    <col min="14344" max="14345" width="9.28515625" style="6" customWidth="1"/>
    <col min="14346" max="14347" width="8.140625" style="6" customWidth="1"/>
    <col min="14348" max="14348" width="8.28515625" style="6" customWidth="1"/>
    <col min="14349" max="14349" width="10" style="6" customWidth="1"/>
    <col min="14350" max="14350" width="11" style="6" customWidth="1"/>
    <col min="14351" max="14351" width="1.5703125" style="6" customWidth="1"/>
    <col min="14352" max="14356" width="16.85546875" style="6" customWidth="1"/>
    <col min="14357" max="14357" width="17.28515625" style="6" bestFit="1" customWidth="1"/>
    <col min="14358" max="14363" width="16.85546875" style="6" customWidth="1"/>
    <col min="14364" max="14364" width="14.7109375" style="6" customWidth="1"/>
    <col min="14365" max="14595" width="9.140625" style="6"/>
    <col min="14596" max="14596" width="4" style="6" customWidth="1"/>
    <col min="14597" max="14597" width="21.140625" style="6" customWidth="1"/>
    <col min="14598" max="14598" width="7.28515625" style="6" customWidth="1"/>
    <col min="14599" max="14599" width="10" style="6" customWidth="1"/>
    <col min="14600" max="14601" width="9.28515625" style="6" customWidth="1"/>
    <col min="14602" max="14603" width="8.140625" style="6" customWidth="1"/>
    <col min="14604" max="14604" width="8.28515625" style="6" customWidth="1"/>
    <col min="14605" max="14605" width="10" style="6" customWidth="1"/>
    <col min="14606" max="14606" width="11" style="6" customWidth="1"/>
    <col min="14607" max="14607" width="1.5703125" style="6" customWidth="1"/>
    <col min="14608" max="14612" width="16.85546875" style="6" customWidth="1"/>
    <col min="14613" max="14613" width="17.28515625" style="6" bestFit="1" customWidth="1"/>
    <col min="14614" max="14619" width="16.85546875" style="6" customWidth="1"/>
    <col min="14620" max="14620" width="14.7109375" style="6" customWidth="1"/>
    <col min="14621" max="14851" width="9.140625" style="6"/>
    <col min="14852" max="14852" width="4" style="6" customWidth="1"/>
    <col min="14853" max="14853" width="21.140625" style="6" customWidth="1"/>
    <col min="14854" max="14854" width="7.28515625" style="6" customWidth="1"/>
    <col min="14855" max="14855" width="10" style="6" customWidth="1"/>
    <col min="14856" max="14857" width="9.28515625" style="6" customWidth="1"/>
    <col min="14858" max="14859" width="8.140625" style="6" customWidth="1"/>
    <col min="14860" max="14860" width="8.28515625" style="6" customWidth="1"/>
    <col min="14861" max="14861" width="10" style="6" customWidth="1"/>
    <col min="14862" max="14862" width="11" style="6" customWidth="1"/>
    <col min="14863" max="14863" width="1.5703125" style="6" customWidth="1"/>
    <col min="14864" max="14868" width="16.85546875" style="6" customWidth="1"/>
    <col min="14869" max="14869" width="17.28515625" style="6" bestFit="1" customWidth="1"/>
    <col min="14870" max="14875" width="16.85546875" style="6" customWidth="1"/>
    <col min="14876" max="14876" width="14.7109375" style="6" customWidth="1"/>
    <col min="14877" max="15107" width="9.140625" style="6"/>
    <col min="15108" max="15108" width="4" style="6" customWidth="1"/>
    <col min="15109" max="15109" width="21.140625" style="6" customWidth="1"/>
    <col min="15110" max="15110" width="7.28515625" style="6" customWidth="1"/>
    <col min="15111" max="15111" width="10" style="6" customWidth="1"/>
    <col min="15112" max="15113" width="9.28515625" style="6" customWidth="1"/>
    <col min="15114" max="15115" width="8.140625" style="6" customWidth="1"/>
    <col min="15116" max="15116" width="8.28515625" style="6" customWidth="1"/>
    <col min="15117" max="15117" width="10" style="6" customWidth="1"/>
    <col min="15118" max="15118" width="11" style="6" customWidth="1"/>
    <col min="15119" max="15119" width="1.5703125" style="6" customWidth="1"/>
    <col min="15120" max="15124" width="16.85546875" style="6" customWidth="1"/>
    <col min="15125" max="15125" width="17.28515625" style="6" bestFit="1" customWidth="1"/>
    <col min="15126" max="15131" width="16.85546875" style="6" customWidth="1"/>
    <col min="15132" max="15132" width="14.7109375" style="6" customWidth="1"/>
    <col min="15133" max="15363" width="9.140625" style="6"/>
    <col min="15364" max="15364" width="4" style="6" customWidth="1"/>
    <col min="15365" max="15365" width="21.140625" style="6" customWidth="1"/>
    <col min="15366" max="15366" width="7.28515625" style="6" customWidth="1"/>
    <col min="15367" max="15367" width="10" style="6" customWidth="1"/>
    <col min="15368" max="15369" width="9.28515625" style="6" customWidth="1"/>
    <col min="15370" max="15371" width="8.140625" style="6" customWidth="1"/>
    <col min="15372" max="15372" width="8.28515625" style="6" customWidth="1"/>
    <col min="15373" max="15373" width="10" style="6" customWidth="1"/>
    <col min="15374" max="15374" width="11" style="6" customWidth="1"/>
    <col min="15375" max="15375" width="1.5703125" style="6" customWidth="1"/>
    <col min="15376" max="15380" width="16.85546875" style="6" customWidth="1"/>
    <col min="15381" max="15381" width="17.28515625" style="6" bestFit="1" customWidth="1"/>
    <col min="15382" max="15387" width="16.85546875" style="6" customWidth="1"/>
    <col min="15388" max="15388" width="14.7109375" style="6" customWidth="1"/>
    <col min="15389" max="15619" width="9.140625" style="6"/>
    <col min="15620" max="15620" width="4" style="6" customWidth="1"/>
    <col min="15621" max="15621" width="21.140625" style="6" customWidth="1"/>
    <col min="15622" max="15622" width="7.28515625" style="6" customWidth="1"/>
    <col min="15623" max="15623" width="10" style="6" customWidth="1"/>
    <col min="15624" max="15625" width="9.28515625" style="6" customWidth="1"/>
    <col min="15626" max="15627" width="8.140625" style="6" customWidth="1"/>
    <col min="15628" max="15628" width="8.28515625" style="6" customWidth="1"/>
    <col min="15629" max="15629" width="10" style="6" customWidth="1"/>
    <col min="15630" max="15630" width="11" style="6" customWidth="1"/>
    <col min="15631" max="15631" width="1.5703125" style="6" customWidth="1"/>
    <col min="15632" max="15636" width="16.85546875" style="6" customWidth="1"/>
    <col min="15637" max="15637" width="17.28515625" style="6" bestFit="1" customWidth="1"/>
    <col min="15638" max="15643" width="16.85546875" style="6" customWidth="1"/>
    <col min="15644" max="15644" width="14.7109375" style="6" customWidth="1"/>
    <col min="15645" max="15875" width="9.140625" style="6"/>
    <col min="15876" max="15876" width="4" style="6" customWidth="1"/>
    <col min="15877" max="15877" width="21.140625" style="6" customWidth="1"/>
    <col min="15878" max="15878" width="7.28515625" style="6" customWidth="1"/>
    <col min="15879" max="15879" width="10" style="6" customWidth="1"/>
    <col min="15880" max="15881" width="9.28515625" style="6" customWidth="1"/>
    <col min="15882" max="15883" width="8.140625" style="6" customWidth="1"/>
    <col min="15884" max="15884" width="8.28515625" style="6" customWidth="1"/>
    <col min="15885" max="15885" width="10" style="6" customWidth="1"/>
    <col min="15886" max="15886" width="11" style="6" customWidth="1"/>
    <col min="15887" max="15887" width="1.5703125" style="6" customWidth="1"/>
    <col min="15888" max="15892" width="16.85546875" style="6" customWidth="1"/>
    <col min="15893" max="15893" width="17.28515625" style="6" bestFit="1" customWidth="1"/>
    <col min="15894" max="15899" width="16.85546875" style="6" customWidth="1"/>
    <col min="15900" max="15900" width="14.7109375" style="6" customWidth="1"/>
    <col min="15901" max="16131" width="9.140625" style="6"/>
    <col min="16132" max="16132" width="4" style="6" customWidth="1"/>
    <col min="16133" max="16133" width="21.140625" style="6" customWidth="1"/>
    <col min="16134" max="16134" width="7.28515625" style="6" customWidth="1"/>
    <col min="16135" max="16135" width="10" style="6" customWidth="1"/>
    <col min="16136" max="16137" width="9.28515625" style="6" customWidth="1"/>
    <col min="16138" max="16139" width="8.140625" style="6" customWidth="1"/>
    <col min="16140" max="16140" width="8.28515625" style="6" customWidth="1"/>
    <col min="16141" max="16141" width="10" style="6" customWidth="1"/>
    <col min="16142" max="16142" width="11" style="6" customWidth="1"/>
    <col min="16143" max="16143" width="1.5703125" style="6" customWidth="1"/>
    <col min="16144" max="16148" width="16.85546875" style="6" customWidth="1"/>
    <col min="16149" max="16149" width="17.28515625" style="6" bestFit="1" customWidth="1"/>
    <col min="16150" max="16155" width="16.85546875" style="6" customWidth="1"/>
    <col min="16156" max="16156" width="14.7109375" style="6" customWidth="1"/>
    <col min="16157" max="16384" width="9.140625" style="6"/>
  </cols>
  <sheetData>
    <row r="2" spans="1:28" x14ac:dyDescent="0.2">
      <c r="A2" s="4"/>
      <c r="B2" s="4"/>
    </row>
    <row r="5" spans="1:28" ht="12.75" x14ac:dyDescent="0.2">
      <c r="A5" s="209" t="s">
        <v>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9" spans="1:28" s="10" customFormat="1" ht="24.75" customHeight="1" x14ac:dyDescent="0.25">
      <c r="A9" s="210" t="s">
        <v>476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9"/>
      <c r="M9" s="204">
        <v>2018</v>
      </c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6"/>
      <c r="AB9" s="198">
        <v>2017</v>
      </c>
    </row>
    <row r="10" spans="1:28" s="10" customFormat="1" ht="12.75" customHeight="1" x14ac:dyDescent="0.2">
      <c r="A10" s="211" t="s">
        <v>1</v>
      </c>
      <c r="B10" s="211" t="s">
        <v>2</v>
      </c>
      <c r="C10" s="219" t="s">
        <v>3</v>
      </c>
      <c r="D10" s="219" t="s">
        <v>4</v>
      </c>
      <c r="E10" s="212" t="s">
        <v>5</v>
      </c>
      <c r="F10" s="213"/>
      <c r="G10" s="218" t="s">
        <v>6</v>
      </c>
      <c r="H10" s="218"/>
      <c r="I10" s="218"/>
      <c r="J10" s="66" t="s">
        <v>7</v>
      </c>
      <c r="K10" s="85" t="s">
        <v>8</v>
      </c>
      <c r="L10" s="13"/>
      <c r="M10" s="14">
        <v>43344</v>
      </c>
      <c r="N10" s="14">
        <v>43288</v>
      </c>
      <c r="O10" s="137">
        <v>43260</v>
      </c>
      <c r="P10" s="137">
        <v>43253</v>
      </c>
      <c r="Q10" s="137">
        <v>43247</v>
      </c>
      <c r="R10" s="137">
        <v>43244</v>
      </c>
      <c r="S10" s="14">
        <v>43239</v>
      </c>
      <c r="T10" s="137">
        <v>43233</v>
      </c>
      <c r="U10" s="137">
        <v>43233</v>
      </c>
      <c r="V10" s="137">
        <v>43230</v>
      </c>
      <c r="W10" s="137">
        <v>43225</v>
      </c>
      <c r="X10" s="137">
        <v>43226</v>
      </c>
      <c r="Y10" s="137">
        <v>43212</v>
      </c>
      <c r="Z10" s="137">
        <v>43177</v>
      </c>
      <c r="AA10" s="165">
        <v>43176</v>
      </c>
      <c r="AB10" s="140">
        <v>43079</v>
      </c>
    </row>
    <row r="11" spans="1:28" s="10" customFormat="1" x14ac:dyDescent="0.2">
      <c r="A11" s="211"/>
      <c r="B11" s="211"/>
      <c r="C11" s="219"/>
      <c r="D11" s="219"/>
      <c r="E11" s="214"/>
      <c r="F11" s="215"/>
      <c r="G11" s="219">
        <v>1</v>
      </c>
      <c r="H11" s="219">
        <v>2</v>
      </c>
      <c r="I11" s="221">
        <v>3</v>
      </c>
      <c r="J11" s="67" t="s">
        <v>9</v>
      </c>
      <c r="K11" s="87" t="s">
        <v>10</v>
      </c>
      <c r="L11" s="13"/>
      <c r="M11" s="16" t="s">
        <v>601</v>
      </c>
      <c r="N11" s="16" t="s">
        <v>378</v>
      </c>
      <c r="O11" s="176" t="s">
        <v>17</v>
      </c>
      <c r="P11" s="176" t="s">
        <v>15</v>
      </c>
      <c r="Q11" s="176" t="s">
        <v>18</v>
      </c>
      <c r="R11" s="176" t="s">
        <v>557</v>
      </c>
      <c r="S11" s="16" t="s">
        <v>611</v>
      </c>
      <c r="T11" s="176" t="s">
        <v>12</v>
      </c>
      <c r="U11" s="176" t="s">
        <v>556</v>
      </c>
      <c r="V11" s="176" t="s">
        <v>557</v>
      </c>
      <c r="W11" s="176" t="s">
        <v>12</v>
      </c>
      <c r="X11" s="176" t="s">
        <v>12</v>
      </c>
      <c r="Y11" s="176" t="s">
        <v>18</v>
      </c>
      <c r="Z11" s="176" t="s">
        <v>12</v>
      </c>
      <c r="AA11" s="166" t="s">
        <v>18</v>
      </c>
      <c r="AB11" s="18" t="s">
        <v>378</v>
      </c>
    </row>
    <row r="12" spans="1:28" s="10" customFormat="1" x14ac:dyDescent="0.2">
      <c r="A12" s="211"/>
      <c r="B12" s="211"/>
      <c r="C12" s="211"/>
      <c r="D12" s="211"/>
      <c r="E12" s="216"/>
      <c r="F12" s="217"/>
      <c r="G12" s="219"/>
      <c r="H12" s="219"/>
      <c r="I12" s="221"/>
      <c r="J12" s="68" t="s">
        <v>10</v>
      </c>
      <c r="K12" s="90" t="s">
        <v>20</v>
      </c>
      <c r="L12" s="21"/>
      <c r="M12" s="24" t="s">
        <v>226</v>
      </c>
      <c r="N12" s="24" t="s">
        <v>27</v>
      </c>
      <c r="O12" s="178" t="s">
        <v>32</v>
      </c>
      <c r="P12" s="178" t="s">
        <v>54</v>
      </c>
      <c r="Q12" s="178" t="s">
        <v>35</v>
      </c>
      <c r="R12" s="178" t="s">
        <v>558</v>
      </c>
      <c r="S12" s="24" t="s">
        <v>23</v>
      </c>
      <c r="T12" s="178" t="s">
        <v>554</v>
      </c>
      <c r="U12" s="178" t="s">
        <v>555</v>
      </c>
      <c r="V12" s="178" t="s">
        <v>586</v>
      </c>
      <c r="W12" s="178" t="s">
        <v>29</v>
      </c>
      <c r="X12" s="178" t="s">
        <v>28</v>
      </c>
      <c r="Y12" s="178" t="s">
        <v>34</v>
      </c>
      <c r="Z12" s="178" t="s">
        <v>31</v>
      </c>
      <c r="AA12" s="173" t="s">
        <v>36</v>
      </c>
      <c r="AB12" s="91" t="s">
        <v>27</v>
      </c>
    </row>
    <row r="13" spans="1:28" x14ac:dyDescent="0.2"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74"/>
      <c r="AB13" s="111"/>
    </row>
    <row r="14" spans="1:28" ht="14.1" customHeight="1" x14ac:dyDescent="0.25">
      <c r="A14" s="26">
        <f t="shared" ref="A14:A33" si="0">A13+1</f>
        <v>1</v>
      </c>
      <c r="B14" s="57" t="s">
        <v>275</v>
      </c>
      <c r="C14" s="38">
        <v>3609</v>
      </c>
      <c r="D14" s="39" t="s">
        <v>77</v>
      </c>
      <c r="E14" s="30">
        <f t="shared" ref="E14:E33" si="1">MAX(M14:Y14)</f>
        <v>585</v>
      </c>
      <c r="F14" s="30" t="str">
        <f>VLOOKUP(E14,Tab!$M$2:$N$255,2,TRUE)</f>
        <v>A</v>
      </c>
      <c r="G14" s="31">
        <f t="shared" ref="G14:G33" si="2">LARGE(M14:AB14,1)</f>
        <v>585</v>
      </c>
      <c r="H14" s="31">
        <f t="shared" ref="H14:H33" si="3">LARGE(M14:AB14,2)</f>
        <v>583</v>
      </c>
      <c r="I14" s="31">
        <f t="shared" ref="I14:I33" si="4">LARGE(M14:AB14,3)</f>
        <v>582</v>
      </c>
      <c r="J14" s="32">
        <f t="shared" ref="J14:J33" si="5">SUM(G14:I14)</f>
        <v>1750</v>
      </c>
      <c r="K14" s="33">
        <f t="shared" ref="K14:K33" si="6">J14/3</f>
        <v>583.33333333333337</v>
      </c>
      <c r="L14" s="34"/>
      <c r="M14" s="179">
        <v>0</v>
      </c>
      <c r="N14" s="179">
        <v>0</v>
      </c>
      <c r="O14" s="179">
        <v>580</v>
      </c>
      <c r="P14" s="179">
        <v>582</v>
      </c>
      <c r="Q14" s="179">
        <v>0</v>
      </c>
      <c r="R14" s="179">
        <v>579</v>
      </c>
      <c r="S14" s="179">
        <v>0</v>
      </c>
      <c r="T14" s="179">
        <v>0</v>
      </c>
      <c r="U14" s="179">
        <v>0</v>
      </c>
      <c r="V14" s="179">
        <v>577</v>
      </c>
      <c r="W14" s="179">
        <v>0</v>
      </c>
      <c r="X14" s="179">
        <v>583</v>
      </c>
      <c r="Y14" s="179">
        <v>585</v>
      </c>
      <c r="Z14" s="179">
        <v>0</v>
      </c>
      <c r="AA14" s="175">
        <v>0</v>
      </c>
      <c r="AB14" s="62">
        <v>0</v>
      </c>
    </row>
    <row r="15" spans="1:28" ht="14.1" customHeight="1" x14ac:dyDescent="0.25">
      <c r="A15" s="26">
        <f t="shared" si="0"/>
        <v>2</v>
      </c>
      <c r="B15" s="40" t="s">
        <v>290</v>
      </c>
      <c r="C15" s="28">
        <v>721</v>
      </c>
      <c r="D15" s="29" t="s">
        <v>77</v>
      </c>
      <c r="E15" s="30">
        <f t="shared" si="1"/>
        <v>563</v>
      </c>
      <c r="F15" s="30" t="str">
        <f>VLOOKUP(E15,Tab!$M$2:$N$255,2,TRUE)</f>
        <v>C</v>
      </c>
      <c r="G15" s="31">
        <f t="shared" si="2"/>
        <v>563</v>
      </c>
      <c r="H15" s="31">
        <f t="shared" si="3"/>
        <v>562</v>
      </c>
      <c r="I15" s="31">
        <f t="shared" si="4"/>
        <v>559</v>
      </c>
      <c r="J15" s="32">
        <f t="shared" si="5"/>
        <v>1684</v>
      </c>
      <c r="K15" s="33">
        <f t="shared" si="6"/>
        <v>561.33333333333337</v>
      </c>
      <c r="L15" s="34"/>
      <c r="M15" s="179">
        <v>0</v>
      </c>
      <c r="N15" s="179">
        <v>0</v>
      </c>
      <c r="O15" s="179">
        <v>559</v>
      </c>
      <c r="P15" s="179">
        <v>554</v>
      </c>
      <c r="Q15" s="179">
        <v>563</v>
      </c>
      <c r="R15" s="179">
        <v>0</v>
      </c>
      <c r="S15" s="179">
        <v>0</v>
      </c>
      <c r="T15" s="179">
        <v>549</v>
      </c>
      <c r="U15" s="179">
        <v>0</v>
      </c>
      <c r="V15" s="179">
        <v>0</v>
      </c>
      <c r="W15" s="179">
        <v>0</v>
      </c>
      <c r="X15" s="179">
        <v>562</v>
      </c>
      <c r="Y15" s="179">
        <v>544</v>
      </c>
      <c r="Z15" s="179">
        <v>541</v>
      </c>
      <c r="AA15" s="175">
        <v>0</v>
      </c>
      <c r="AB15" s="62">
        <v>0</v>
      </c>
    </row>
    <row r="16" spans="1:28" ht="14.1" customHeight="1" x14ac:dyDescent="0.25">
      <c r="A16" s="26">
        <f t="shared" si="0"/>
        <v>3</v>
      </c>
      <c r="B16" s="37" t="s">
        <v>276</v>
      </c>
      <c r="C16" s="38">
        <v>13299</v>
      </c>
      <c r="D16" s="39" t="s">
        <v>45</v>
      </c>
      <c r="E16" s="30">
        <f t="shared" si="1"/>
        <v>565</v>
      </c>
      <c r="F16" s="30" t="str">
        <f>VLOOKUP(E16,Tab!$M$2:$N$255,2,TRUE)</f>
        <v>C</v>
      </c>
      <c r="G16" s="31">
        <f t="shared" si="2"/>
        <v>565</v>
      </c>
      <c r="H16" s="31">
        <f t="shared" si="3"/>
        <v>559</v>
      </c>
      <c r="I16" s="31">
        <f t="shared" si="4"/>
        <v>552</v>
      </c>
      <c r="J16" s="32">
        <f t="shared" si="5"/>
        <v>1676</v>
      </c>
      <c r="K16" s="33">
        <f t="shared" si="6"/>
        <v>558.66666666666663</v>
      </c>
      <c r="L16" s="34"/>
      <c r="M16" s="179">
        <v>0</v>
      </c>
      <c r="N16" s="179">
        <v>0</v>
      </c>
      <c r="O16" s="179">
        <v>0</v>
      </c>
      <c r="P16" s="179">
        <v>565</v>
      </c>
      <c r="Q16" s="179">
        <v>0</v>
      </c>
      <c r="R16" s="179">
        <v>0</v>
      </c>
      <c r="S16" s="179">
        <v>0</v>
      </c>
      <c r="T16" s="179">
        <v>552</v>
      </c>
      <c r="U16" s="179">
        <v>0</v>
      </c>
      <c r="V16" s="179">
        <v>0</v>
      </c>
      <c r="W16" s="179">
        <v>0</v>
      </c>
      <c r="X16" s="179">
        <v>0</v>
      </c>
      <c r="Y16" s="179">
        <v>559</v>
      </c>
      <c r="Z16" s="179">
        <v>0</v>
      </c>
      <c r="AA16" s="175">
        <v>0</v>
      </c>
      <c r="AB16" s="62">
        <v>0</v>
      </c>
    </row>
    <row r="17" spans="1:28" ht="14.1" customHeight="1" x14ac:dyDescent="0.25">
      <c r="A17" s="26">
        <f t="shared" si="0"/>
        <v>4</v>
      </c>
      <c r="B17" s="37" t="s">
        <v>279</v>
      </c>
      <c r="C17" s="38">
        <v>12403</v>
      </c>
      <c r="D17" s="39" t="s">
        <v>73</v>
      </c>
      <c r="E17" s="30">
        <f t="shared" si="1"/>
        <v>564</v>
      </c>
      <c r="F17" s="30" t="str">
        <f>VLOOKUP(E17,Tab!$M$2:$N$255,2,TRUE)</f>
        <v>C</v>
      </c>
      <c r="G17" s="31">
        <f t="shared" si="2"/>
        <v>564</v>
      </c>
      <c r="H17" s="31">
        <f t="shared" si="3"/>
        <v>557</v>
      </c>
      <c r="I17" s="31">
        <f t="shared" si="4"/>
        <v>554</v>
      </c>
      <c r="J17" s="32">
        <f t="shared" si="5"/>
        <v>1675</v>
      </c>
      <c r="K17" s="33">
        <f t="shared" si="6"/>
        <v>558.33333333333337</v>
      </c>
      <c r="L17" s="34"/>
      <c r="M17" s="179">
        <v>0</v>
      </c>
      <c r="N17" s="179">
        <v>0</v>
      </c>
      <c r="O17" s="179">
        <v>564</v>
      </c>
      <c r="P17" s="179">
        <v>0</v>
      </c>
      <c r="Q17" s="179">
        <v>554</v>
      </c>
      <c r="R17" s="179">
        <v>0</v>
      </c>
      <c r="S17" s="179">
        <v>0</v>
      </c>
      <c r="T17" s="179">
        <v>557</v>
      </c>
      <c r="U17" s="179">
        <v>0</v>
      </c>
      <c r="V17" s="179">
        <v>0</v>
      </c>
      <c r="W17" s="179">
        <v>0</v>
      </c>
      <c r="X17" s="179">
        <v>547</v>
      </c>
      <c r="Y17" s="179">
        <v>547</v>
      </c>
      <c r="Z17" s="179">
        <v>550</v>
      </c>
      <c r="AA17" s="175">
        <v>0</v>
      </c>
      <c r="AB17" s="62">
        <v>0</v>
      </c>
    </row>
    <row r="18" spans="1:28" ht="14.1" customHeight="1" x14ac:dyDescent="0.25">
      <c r="A18" s="26">
        <f t="shared" si="0"/>
        <v>5</v>
      </c>
      <c r="B18" s="37" t="s">
        <v>280</v>
      </c>
      <c r="C18" s="38">
        <v>13265</v>
      </c>
      <c r="D18" s="39" t="s">
        <v>33</v>
      </c>
      <c r="E18" s="30">
        <f t="shared" si="1"/>
        <v>557</v>
      </c>
      <c r="F18" s="30" t="str">
        <f>VLOOKUP(E18,Tab!$M$2:$N$255,2,TRUE)</f>
        <v>Não</v>
      </c>
      <c r="G18" s="31">
        <f t="shared" si="2"/>
        <v>557</v>
      </c>
      <c r="H18" s="31">
        <f t="shared" si="3"/>
        <v>555</v>
      </c>
      <c r="I18" s="31">
        <f t="shared" si="4"/>
        <v>553</v>
      </c>
      <c r="J18" s="32">
        <f t="shared" si="5"/>
        <v>1665</v>
      </c>
      <c r="K18" s="33">
        <f t="shared" si="6"/>
        <v>555</v>
      </c>
      <c r="L18" s="34"/>
      <c r="M18" s="179">
        <v>0</v>
      </c>
      <c r="N18" s="179">
        <v>0</v>
      </c>
      <c r="O18" s="179">
        <v>553</v>
      </c>
      <c r="P18" s="179">
        <v>555</v>
      </c>
      <c r="Q18" s="179">
        <v>547</v>
      </c>
      <c r="R18" s="179">
        <v>0</v>
      </c>
      <c r="S18" s="179">
        <v>0</v>
      </c>
      <c r="T18" s="179">
        <v>557</v>
      </c>
      <c r="U18" s="179">
        <v>0</v>
      </c>
      <c r="V18" s="179">
        <v>0</v>
      </c>
      <c r="W18" s="179">
        <v>0</v>
      </c>
      <c r="X18" s="179">
        <v>539</v>
      </c>
      <c r="Y18" s="179">
        <v>543</v>
      </c>
      <c r="Z18" s="179">
        <v>0</v>
      </c>
      <c r="AA18" s="175">
        <v>0</v>
      </c>
      <c r="AB18" s="62">
        <v>0</v>
      </c>
    </row>
    <row r="19" spans="1:28" ht="14.1" customHeight="1" x14ac:dyDescent="0.25">
      <c r="A19" s="26">
        <f t="shared" si="0"/>
        <v>6</v>
      </c>
      <c r="B19" s="57" t="s">
        <v>305</v>
      </c>
      <c r="C19" s="38">
        <v>1097</v>
      </c>
      <c r="D19" s="39" t="s">
        <v>77</v>
      </c>
      <c r="E19" s="30">
        <f t="shared" si="1"/>
        <v>559</v>
      </c>
      <c r="F19" s="30" t="str">
        <f>VLOOKUP(E19,Tab!$M$2:$N$255,2,TRUE)</f>
        <v>Não</v>
      </c>
      <c r="G19" s="31">
        <f t="shared" si="2"/>
        <v>559</v>
      </c>
      <c r="H19" s="31">
        <f t="shared" si="3"/>
        <v>549</v>
      </c>
      <c r="I19" s="31">
        <f t="shared" si="4"/>
        <v>547</v>
      </c>
      <c r="J19" s="32">
        <f t="shared" si="5"/>
        <v>1655</v>
      </c>
      <c r="K19" s="33">
        <f t="shared" si="6"/>
        <v>551.66666666666663</v>
      </c>
      <c r="L19" s="34"/>
      <c r="M19" s="179">
        <v>0</v>
      </c>
      <c r="N19" s="179">
        <v>0</v>
      </c>
      <c r="O19" s="179">
        <v>559</v>
      </c>
      <c r="P19" s="179">
        <v>549</v>
      </c>
      <c r="Q19" s="179">
        <v>547</v>
      </c>
      <c r="R19" s="179">
        <v>0</v>
      </c>
      <c r="S19" s="179">
        <v>0</v>
      </c>
      <c r="T19" s="179">
        <v>0</v>
      </c>
      <c r="U19" s="179">
        <v>0</v>
      </c>
      <c r="V19" s="179">
        <v>0</v>
      </c>
      <c r="W19" s="179">
        <v>0</v>
      </c>
      <c r="X19" s="179">
        <v>528</v>
      </c>
      <c r="Y19" s="179">
        <v>0</v>
      </c>
      <c r="Z19" s="179">
        <v>0</v>
      </c>
      <c r="AA19" s="175">
        <v>0</v>
      </c>
      <c r="AB19" s="62">
        <v>0</v>
      </c>
    </row>
    <row r="20" spans="1:28" ht="14.1" customHeight="1" x14ac:dyDescent="0.25">
      <c r="A20" s="26">
        <f t="shared" si="0"/>
        <v>7</v>
      </c>
      <c r="B20" s="37" t="s">
        <v>300</v>
      </c>
      <c r="C20" s="38">
        <v>728</v>
      </c>
      <c r="D20" s="39" t="s">
        <v>30</v>
      </c>
      <c r="E20" s="30">
        <f t="shared" si="1"/>
        <v>540</v>
      </c>
      <c r="F20" s="30" t="str">
        <f>VLOOKUP(E20,Tab!$M$2:$N$255,2,TRUE)</f>
        <v>Não</v>
      </c>
      <c r="G20" s="31">
        <f t="shared" si="2"/>
        <v>540</v>
      </c>
      <c r="H20" s="31">
        <f t="shared" si="3"/>
        <v>536</v>
      </c>
      <c r="I20" s="31">
        <f t="shared" si="4"/>
        <v>528</v>
      </c>
      <c r="J20" s="32">
        <f t="shared" si="5"/>
        <v>1604</v>
      </c>
      <c r="K20" s="33">
        <f t="shared" si="6"/>
        <v>534.66666666666663</v>
      </c>
      <c r="L20" s="34"/>
      <c r="M20" s="179">
        <v>0</v>
      </c>
      <c r="N20" s="179">
        <v>0</v>
      </c>
      <c r="O20" s="179">
        <v>522</v>
      </c>
      <c r="P20" s="179">
        <v>526</v>
      </c>
      <c r="Q20" s="179">
        <v>540</v>
      </c>
      <c r="R20" s="179">
        <v>0</v>
      </c>
      <c r="S20" s="179">
        <v>0</v>
      </c>
      <c r="T20" s="179">
        <v>528</v>
      </c>
      <c r="U20" s="179">
        <v>0</v>
      </c>
      <c r="V20" s="179">
        <v>0</v>
      </c>
      <c r="W20" s="179">
        <v>0</v>
      </c>
      <c r="X20" s="179">
        <v>523</v>
      </c>
      <c r="Y20" s="179">
        <v>525</v>
      </c>
      <c r="Z20" s="179">
        <v>536</v>
      </c>
      <c r="AA20" s="175">
        <v>0</v>
      </c>
      <c r="AB20" s="62">
        <v>0</v>
      </c>
    </row>
    <row r="21" spans="1:28" ht="14.1" customHeight="1" x14ac:dyDescent="0.25">
      <c r="A21" s="26">
        <f t="shared" si="0"/>
        <v>8</v>
      </c>
      <c r="B21" s="37" t="s">
        <v>284</v>
      </c>
      <c r="C21" s="38">
        <v>11929</v>
      </c>
      <c r="D21" s="39" t="s">
        <v>50</v>
      </c>
      <c r="E21" s="30">
        <f t="shared" si="1"/>
        <v>521</v>
      </c>
      <c r="F21" s="30" t="str">
        <f>VLOOKUP(E21,Tab!$M$2:$N$255,2,TRUE)</f>
        <v>Não</v>
      </c>
      <c r="G21" s="31">
        <f t="shared" si="2"/>
        <v>521</v>
      </c>
      <c r="H21" s="31">
        <f t="shared" si="3"/>
        <v>506</v>
      </c>
      <c r="I21" s="31">
        <f t="shared" si="4"/>
        <v>505</v>
      </c>
      <c r="J21" s="32">
        <f t="shared" si="5"/>
        <v>1532</v>
      </c>
      <c r="K21" s="33">
        <f t="shared" si="6"/>
        <v>510.66666666666669</v>
      </c>
      <c r="L21" s="34"/>
      <c r="M21" s="179">
        <v>503</v>
      </c>
      <c r="N21" s="179">
        <v>521</v>
      </c>
      <c r="O21" s="179">
        <v>0</v>
      </c>
      <c r="P21" s="179">
        <v>0</v>
      </c>
      <c r="Q21" s="179">
        <v>0</v>
      </c>
      <c r="R21" s="179">
        <v>0</v>
      </c>
      <c r="S21" s="179">
        <v>505</v>
      </c>
      <c r="T21" s="179">
        <v>0</v>
      </c>
      <c r="U21" s="179">
        <v>0</v>
      </c>
      <c r="V21" s="179">
        <v>0</v>
      </c>
      <c r="W21" s="179">
        <v>500</v>
      </c>
      <c r="X21" s="179">
        <v>0</v>
      </c>
      <c r="Y21" s="179">
        <v>0</v>
      </c>
      <c r="Z21" s="179">
        <v>0</v>
      </c>
      <c r="AA21" s="175">
        <v>506</v>
      </c>
      <c r="AB21" s="62">
        <v>498</v>
      </c>
    </row>
    <row r="22" spans="1:28" ht="14.1" customHeight="1" x14ac:dyDescent="0.25">
      <c r="A22" s="26">
        <f t="shared" si="0"/>
        <v>9</v>
      </c>
      <c r="B22" s="37" t="s">
        <v>287</v>
      </c>
      <c r="C22" s="38">
        <v>13708</v>
      </c>
      <c r="D22" s="39" t="s">
        <v>67</v>
      </c>
      <c r="E22" s="30">
        <f t="shared" si="1"/>
        <v>515</v>
      </c>
      <c r="F22" s="30" t="str">
        <f>VLOOKUP(E22,Tab!$M$2:$N$255,2,TRUE)</f>
        <v>Não</v>
      </c>
      <c r="G22" s="42">
        <f t="shared" si="2"/>
        <v>515</v>
      </c>
      <c r="H22" s="42">
        <f t="shared" si="3"/>
        <v>482</v>
      </c>
      <c r="I22" s="42">
        <f t="shared" si="4"/>
        <v>479</v>
      </c>
      <c r="J22" s="32">
        <f t="shared" si="5"/>
        <v>1476</v>
      </c>
      <c r="K22" s="33">
        <f t="shared" si="6"/>
        <v>492</v>
      </c>
      <c r="L22" s="34"/>
      <c r="M22" s="179">
        <v>0</v>
      </c>
      <c r="N22" s="179">
        <v>0</v>
      </c>
      <c r="O22" s="179">
        <v>482</v>
      </c>
      <c r="P22" s="179">
        <v>0</v>
      </c>
      <c r="Q22" s="179">
        <v>0</v>
      </c>
      <c r="R22" s="179">
        <v>0</v>
      </c>
      <c r="S22" s="179">
        <v>0</v>
      </c>
      <c r="T22" s="179">
        <v>0</v>
      </c>
      <c r="U22" s="179">
        <v>0</v>
      </c>
      <c r="V22" s="179">
        <v>0</v>
      </c>
      <c r="W22" s="179">
        <v>0</v>
      </c>
      <c r="X22" s="179">
        <v>479</v>
      </c>
      <c r="Y22" s="179">
        <v>515</v>
      </c>
      <c r="Z22" s="179">
        <v>0</v>
      </c>
      <c r="AA22" s="175">
        <v>0</v>
      </c>
      <c r="AB22" s="62">
        <v>0</v>
      </c>
    </row>
    <row r="23" spans="1:28" ht="14.1" customHeight="1" x14ac:dyDescent="0.25">
      <c r="A23" s="26">
        <f t="shared" si="0"/>
        <v>10</v>
      </c>
      <c r="B23" s="37" t="s">
        <v>286</v>
      </c>
      <c r="C23" s="38">
        <v>12644</v>
      </c>
      <c r="D23" s="39" t="s">
        <v>33</v>
      </c>
      <c r="E23" s="30">
        <f t="shared" si="1"/>
        <v>505</v>
      </c>
      <c r="F23" s="30" t="str">
        <f>VLOOKUP(E23,Tab!$M$2:$N$255,2,TRUE)</f>
        <v>Não</v>
      </c>
      <c r="G23" s="31">
        <f t="shared" si="2"/>
        <v>505</v>
      </c>
      <c r="H23" s="31">
        <f t="shared" si="3"/>
        <v>486</v>
      </c>
      <c r="I23" s="31">
        <f t="shared" si="4"/>
        <v>470</v>
      </c>
      <c r="J23" s="32">
        <f t="shared" si="5"/>
        <v>1461</v>
      </c>
      <c r="K23" s="33">
        <f t="shared" si="6"/>
        <v>487</v>
      </c>
      <c r="L23" s="34"/>
      <c r="M23" s="179">
        <v>0</v>
      </c>
      <c r="N23" s="179">
        <v>0</v>
      </c>
      <c r="O23" s="179">
        <v>486</v>
      </c>
      <c r="P23" s="179">
        <v>0</v>
      </c>
      <c r="Q23" s="179">
        <v>0</v>
      </c>
      <c r="R23" s="179">
        <v>0</v>
      </c>
      <c r="S23" s="179">
        <v>0</v>
      </c>
      <c r="T23" s="179">
        <v>0</v>
      </c>
      <c r="U23" s="179">
        <v>454</v>
      </c>
      <c r="V23" s="179">
        <v>0</v>
      </c>
      <c r="W23" s="179">
        <v>0</v>
      </c>
      <c r="X23" s="179">
        <v>505</v>
      </c>
      <c r="Y23" s="179">
        <v>470</v>
      </c>
      <c r="Z23" s="179">
        <v>0</v>
      </c>
      <c r="AA23" s="175">
        <v>0</v>
      </c>
      <c r="AB23" s="62">
        <v>0</v>
      </c>
    </row>
    <row r="24" spans="1:28" ht="14.1" customHeight="1" x14ac:dyDescent="0.25">
      <c r="A24" s="26">
        <f t="shared" si="0"/>
        <v>11</v>
      </c>
      <c r="B24" s="57" t="s">
        <v>294</v>
      </c>
      <c r="C24" s="38">
        <v>6303</v>
      </c>
      <c r="D24" s="39" t="s">
        <v>50</v>
      </c>
      <c r="E24" s="30">
        <f t="shared" si="1"/>
        <v>464</v>
      </c>
      <c r="F24" s="30" t="e">
        <f>VLOOKUP(E24,Tab!$M$2:$N$255,2,TRUE)</f>
        <v>#N/A</v>
      </c>
      <c r="G24" s="31">
        <f t="shared" si="2"/>
        <v>464</v>
      </c>
      <c r="H24" s="31">
        <f t="shared" si="3"/>
        <v>440</v>
      </c>
      <c r="I24" s="31">
        <f t="shared" si="4"/>
        <v>417</v>
      </c>
      <c r="J24" s="32">
        <f t="shared" si="5"/>
        <v>1321</v>
      </c>
      <c r="K24" s="33">
        <f t="shared" si="6"/>
        <v>440.33333333333331</v>
      </c>
      <c r="L24" s="34"/>
      <c r="M24" s="179">
        <v>0</v>
      </c>
      <c r="N24" s="179">
        <v>464</v>
      </c>
      <c r="O24" s="179">
        <v>0</v>
      </c>
      <c r="P24" s="179">
        <v>0</v>
      </c>
      <c r="Q24" s="179">
        <v>0</v>
      </c>
      <c r="R24" s="179">
        <v>0</v>
      </c>
      <c r="S24" s="179">
        <v>0</v>
      </c>
      <c r="T24" s="179">
        <v>0</v>
      </c>
      <c r="U24" s="179">
        <v>0</v>
      </c>
      <c r="V24" s="179">
        <v>0</v>
      </c>
      <c r="W24" s="179">
        <v>440</v>
      </c>
      <c r="X24" s="179">
        <v>0</v>
      </c>
      <c r="Y24" s="179">
        <v>0</v>
      </c>
      <c r="Z24" s="179">
        <v>0</v>
      </c>
      <c r="AA24" s="175">
        <v>417</v>
      </c>
      <c r="AB24" s="62">
        <v>394</v>
      </c>
    </row>
    <row r="25" spans="1:28" ht="14.1" customHeight="1" x14ac:dyDescent="0.25">
      <c r="A25" s="26">
        <f t="shared" si="0"/>
        <v>12</v>
      </c>
      <c r="B25" s="40" t="s">
        <v>405</v>
      </c>
      <c r="C25" s="28">
        <v>10133</v>
      </c>
      <c r="D25" s="29" t="s">
        <v>77</v>
      </c>
      <c r="E25" s="30">
        <f t="shared" si="1"/>
        <v>550</v>
      </c>
      <c r="F25" s="30" t="str">
        <f>VLOOKUP(E25,Tab!$M$2:$N$255,2,TRUE)</f>
        <v>Não</v>
      </c>
      <c r="G25" s="31">
        <f t="shared" si="2"/>
        <v>550</v>
      </c>
      <c r="H25" s="31">
        <f t="shared" si="3"/>
        <v>530</v>
      </c>
      <c r="I25" s="31">
        <f t="shared" si="4"/>
        <v>0</v>
      </c>
      <c r="J25" s="32">
        <f t="shared" si="5"/>
        <v>1080</v>
      </c>
      <c r="K25" s="33">
        <f t="shared" si="6"/>
        <v>360</v>
      </c>
      <c r="L25" s="34"/>
      <c r="M25" s="179">
        <v>0</v>
      </c>
      <c r="N25" s="179">
        <v>0</v>
      </c>
      <c r="O25" s="179">
        <v>550</v>
      </c>
      <c r="P25" s="179">
        <v>530</v>
      </c>
      <c r="Q25" s="179">
        <v>0</v>
      </c>
      <c r="R25" s="179">
        <v>0</v>
      </c>
      <c r="S25" s="179">
        <v>0</v>
      </c>
      <c r="T25" s="179">
        <v>0</v>
      </c>
      <c r="U25" s="179">
        <v>0</v>
      </c>
      <c r="V25" s="179">
        <v>0</v>
      </c>
      <c r="W25" s="179">
        <v>0</v>
      </c>
      <c r="X25" s="179">
        <v>0</v>
      </c>
      <c r="Y25" s="179">
        <v>0</v>
      </c>
      <c r="Z25" s="179">
        <v>0</v>
      </c>
      <c r="AA25" s="175">
        <v>0</v>
      </c>
      <c r="AB25" s="62">
        <v>0</v>
      </c>
    </row>
    <row r="26" spans="1:28" ht="14.1" customHeight="1" x14ac:dyDescent="0.25">
      <c r="A26" s="26">
        <f t="shared" si="0"/>
        <v>13</v>
      </c>
      <c r="B26" s="37" t="s">
        <v>404</v>
      </c>
      <c r="C26" s="38">
        <v>11486</v>
      </c>
      <c r="D26" s="39" t="s">
        <v>50</v>
      </c>
      <c r="E26" s="30">
        <f t="shared" si="1"/>
        <v>382</v>
      </c>
      <c r="F26" s="30" t="e">
        <f>VLOOKUP(E26,Tab!$M$2:$N$255,2,TRUE)</f>
        <v>#N/A</v>
      </c>
      <c r="G26" s="31">
        <f t="shared" si="2"/>
        <v>382</v>
      </c>
      <c r="H26" s="31">
        <f t="shared" si="3"/>
        <v>356</v>
      </c>
      <c r="I26" s="31">
        <f t="shared" si="4"/>
        <v>0</v>
      </c>
      <c r="J26" s="32">
        <f t="shared" si="5"/>
        <v>738</v>
      </c>
      <c r="K26" s="33">
        <f t="shared" si="6"/>
        <v>246</v>
      </c>
      <c r="L26" s="34"/>
      <c r="M26" s="179">
        <v>0</v>
      </c>
      <c r="N26" s="179">
        <v>0</v>
      </c>
      <c r="O26" s="179">
        <v>0</v>
      </c>
      <c r="P26" s="179">
        <v>0</v>
      </c>
      <c r="Q26" s="179">
        <v>0</v>
      </c>
      <c r="R26" s="179">
        <v>0</v>
      </c>
      <c r="S26" s="179">
        <v>382</v>
      </c>
      <c r="T26" s="179">
        <v>0</v>
      </c>
      <c r="U26" s="179">
        <v>0</v>
      </c>
      <c r="V26" s="179">
        <v>0</v>
      </c>
      <c r="W26" s="179">
        <v>0</v>
      </c>
      <c r="X26" s="179">
        <v>0</v>
      </c>
      <c r="Y26" s="179">
        <v>0</v>
      </c>
      <c r="Z26" s="179">
        <v>0</v>
      </c>
      <c r="AA26" s="175">
        <v>356</v>
      </c>
      <c r="AB26" s="62">
        <v>0</v>
      </c>
    </row>
    <row r="27" spans="1:28" ht="14.1" customHeight="1" x14ac:dyDescent="0.25">
      <c r="A27" s="26">
        <f t="shared" si="0"/>
        <v>14</v>
      </c>
      <c r="B27" s="37" t="s">
        <v>575</v>
      </c>
      <c r="C27" s="38">
        <v>5346</v>
      </c>
      <c r="D27" s="39" t="s">
        <v>77</v>
      </c>
      <c r="E27" s="30">
        <f t="shared" si="1"/>
        <v>517</v>
      </c>
      <c r="F27" s="30" t="str">
        <f>VLOOKUP(E27,Tab!$M$2:$N$255,2,TRUE)</f>
        <v>Não</v>
      </c>
      <c r="G27" s="31">
        <f t="shared" si="2"/>
        <v>517</v>
      </c>
      <c r="H27" s="31">
        <f t="shared" si="3"/>
        <v>0</v>
      </c>
      <c r="I27" s="31">
        <f t="shared" si="4"/>
        <v>0</v>
      </c>
      <c r="J27" s="32">
        <f t="shared" si="5"/>
        <v>517</v>
      </c>
      <c r="K27" s="33">
        <f t="shared" si="6"/>
        <v>172.33333333333334</v>
      </c>
      <c r="L27" s="34"/>
      <c r="M27" s="179">
        <v>0</v>
      </c>
      <c r="N27" s="179">
        <v>0</v>
      </c>
      <c r="O27" s="179">
        <v>517</v>
      </c>
      <c r="P27" s="179">
        <v>0</v>
      </c>
      <c r="Q27" s="179">
        <v>0</v>
      </c>
      <c r="R27" s="179">
        <v>0</v>
      </c>
      <c r="S27" s="179">
        <v>0</v>
      </c>
      <c r="T27" s="179">
        <v>0</v>
      </c>
      <c r="U27" s="179">
        <v>0</v>
      </c>
      <c r="V27" s="179">
        <v>0</v>
      </c>
      <c r="W27" s="179">
        <v>0</v>
      </c>
      <c r="X27" s="179">
        <v>0</v>
      </c>
      <c r="Y27" s="179">
        <v>0</v>
      </c>
      <c r="Z27" s="179">
        <v>0</v>
      </c>
      <c r="AA27" s="175">
        <v>0</v>
      </c>
      <c r="AB27" s="62">
        <v>0</v>
      </c>
    </row>
    <row r="28" spans="1:28" ht="14.1" customHeight="1" x14ac:dyDescent="0.25">
      <c r="A28" s="26">
        <f t="shared" si="0"/>
        <v>15</v>
      </c>
      <c r="B28" s="72" t="s">
        <v>282</v>
      </c>
      <c r="C28" s="28">
        <v>13908</v>
      </c>
      <c r="D28" s="29" t="s">
        <v>43</v>
      </c>
      <c r="E28" s="30">
        <f t="shared" si="1"/>
        <v>501</v>
      </c>
      <c r="F28" s="30" t="str">
        <f>VLOOKUP(E28,Tab!$M$2:$N$255,2,TRUE)</f>
        <v>Não</v>
      </c>
      <c r="G28" s="31">
        <f t="shared" si="2"/>
        <v>501</v>
      </c>
      <c r="H28" s="31">
        <f t="shared" si="3"/>
        <v>0</v>
      </c>
      <c r="I28" s="31">
        <f t="shared" si="4"/>
        <v>0</v>
      </c>
      <c r="J28" s="32">
        <f t="shared" si="5"/>
        <v>501</v>
      </c>
      <c r="K28" s="33">
        <f t="shared" si="6"/>
        <v>167</v>
      </c>
      <c r="L28" s="34"/>
      <c r="M28" s="179">
        <v>0</v>
      </c>
      <c r="N28" s="179">
        <v>0</v>
      </c>
      <c r="O28" s="179">
        <v>501</v>
      </c>
      <c r="P28" s="179">
        <v>0</v>
      </c>
      <c r="Q28" s="179">
        <v>0</v>
      </c>
      <c r="R28" s="179">
        <v>0</v>
      </c>
      <c r="S28" s="179">
        <v>0</v>
      </c>
      <c r="T28" s="179">
        <v>0</v>
      </c>
      <c r="U28" s="179">
        <v>0</v>
      </c>
      <c r="V28" s="179">
        <v>0</v>
      </c>
      <c r="W28" s="179">
        <v>0</v>
      </c>
      <c r="X28" s="179">
        <v>0</v>
      </c>
      <c r="Y28" s="179">
        <v>0</v>
      </c>
      <c r="Z28" s="179">
        <v>0</v>
      </c>
      <c r="AA28" s="175">
        <v>0</v>
      </c>
      <c r="AB28" s="62">
        <v>0</v>
      </c>
    </row>
    <row r="29" spans="1:28" ht="14.1" customHeight="1" x14ac:dyDescent="0.25">
      <c r="A29" s="26">
        <f t="shared" si="0"/>
        <v>16</v>
      </c>
      <c r="B29" s="37" t="s">
        <v>508</v>
      </c>
      <c r="C29" s="38">
        <v>12047</v>
      </c>
      <c r="D29" s="39" t="s">
        <v>91</v>
      </c>
      <c r="E29" s="30">
        <f t="shared" si="1"/>
        <v>0</v>
      </c>
      <c r="F29" s="30" t="e">
        <f>VLOOKUP(E29,Tab!$M$2:$N$255,2,TRUE)</f>
        <v>#N/A</v>
      </c>
      <c r="G29" s="31">
        <f t="shared" si="2"/>
        <v>378</v>
      </c>
      <c r="H29" s="31">
        <f t="shared" si="3"/>
        <v>0</v>
      </c>
      <c r="I29" s="31">
        <f t="shared" si="4"/>
        <v>0</v>
      </c>
      <c r="J29" s="32">
        <f t="shared" si="5"/>
        <v>378</v>
      </c>
      <c r="K29" s="33">
        <f t="shared" si="6"/>
        <v>126</v>
      </c>
      <c r="L29" s="34"/>
      <c r="M29" s="179">
        <v>0</v>
      </c>
      <c r="N29" s="179">
        <v>0</v>
      </c>
      <c r="O29" s="179">
        <v>0</v>
      </c>
      <c r="P29" s="179">
        <v>0</v>
      </c>
      <c r="Q29" s="179">
        <v>0</v>
      </c>
      <c r="R29" s="179">
        <v>0</v>
      </c>
      <c r="S29" s="179">
        <v>0</v>
      </c>
      <c r="T29" s="179">
        <v>0</v>
      </c>
      <c r="U29" s="179">
        <v>0</v>
      </c>
      <c r="V29" s="179">
        <v>0</v>
      </c>
      <c r="W29" s="179">
        <v>0</v>
      </c>
      <c r="X29" s="179">
        <v>0</v>
      </c>
      <c r="Y29" s="179">
        <v>0</v>
      </c>
      <c r="Z29" s="179">
        <v>0</v>
      </c>
      <c r="AA29" s="175">
        <v>378</v>
      </c>
      <c r="AB29" s="62">
        <v>0</v>
      </c>
    </row>
    <row r="30" spans="1:28" ht="14.1" customHeight="1" x14ac:dyDescent="0.25">
      <c r="A30" s="26">
        <f t="shared" si="0"/>
        <v>17</v>
      </c>
      <c r="B30" s="72" t="s">
        <v>278</v>
      </c>
      <c r="C30" s="28">
        <v>7457</v>
      </c>
      <c r="D30" s="29" t="s">
        <v>50</v>
      </c>
      <c r="E30" s="30">
        <f t="shared" si="1"/>
        <v>0</v>
      </c>
      <c r="F30" s="30" t="e">
        <f>VLOOKUP(E30,Tab!$M$2:$N$255,2,TRUE)</f>
        <v>#N/A</v>
      </c>
      <c r="G30" s="31">
        <f t="shared" si="2"/>
        <v>216</v>
      </c>
      <c r="H30" s="31">
        <f t="shared" si="3"/>
        <v>0</v>
      </c>
      <c r="I30" s="31">
        <f t="shared" si="4"/>
        <v>0</v>
      </c>
      <c r="J30" s="32">
        <f t="shared" si="5"/>
        <v>216</v>
      </c>
      <c r="K30" s="33">
        <f t="shared" si="6"/>
        <v>72</v>
      </c>
      <c r="L30" s="34"/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79">
        <v>0</v>
      </c>
      <c r="V30" s="179">
        <v>0</v>
      </c>
      <c r="W30" s="179">
        <v>0</v>
      </c>
      <c r="X30" s="179">
        <v>0</v>
      </c>
      <c r="Y30" s="179">
        <v>0</v>
      </c>
      <c r="Z30" s="179">
        <v>0</v>
      </c>
      <c r="AA30" s="175">
        <v>216</v>
      </c>
      <c r="AB30" s="62">
        <v>0</v>
      </c>
    </row>
    <row r="31" spans="1:28" ht="14.1" customHeight="1" x14ac:dyDescent="0.25">
      <c r="A31" s="26">
        <f t="shared" si="0"/>
        <v>18</v>
      </c>
      <c r="B31" s="37"/>
      <c r="C31" s="38"/>
      <c r="D31" s="39"/>
      <c r="E31" s="30">
        <f t="shared" si="1"/>
        <v>0</v>
      </c>
      <c r="F31" s="30" t="e">
        <f>VLOOKUP(E31,Tab!$M$2:$N$255,2,TRUE)</f>
        <v>#N/A</v>
      </c>
      <c r="G31" s="31">
        <f t="shared" si="2"/>
        <v>0</v>
      </c>
      <c r="H31" s="31">
        <f t="shared" si="3"/>
        <v>0</v>
      </c>
      <c r="I31" s="31">
        <f t="shared" si="4"/>
        <v>0</v>
      </c>
      <c r="J31" s="32">
        <f t="shared" si="5"/>
        <v>0</v>
      </c>
      <c r="K31" s="33">
        <f t="shared" si="6"/>
        <v>0</v>
      </c>
      <c r="L31" s="34"/>
      <c r="M31" s="179">
        <v>0</v>
      </c>
      <c r="N31" s="179">
        <v>0</v>
      </c>
      <c r="O31" s="179">
        <v>0</v>
      </c>
      <c r="P31" s="179">
        <v>0</v>
      </c>
      <c r="Q31" s="179">
        <v>0</v>
      </c>
      <c r="R31" s="179">
        <v>0</v>
      </c>
      <c r="S31" s="179">
        <v>0</v>
      </c>
      <c r="T31" s="179">
        <v>0</v>
      </c>
      <c r="U31" s="179">
        <v>0</v>
      </c>
      <c r="V31" s="179">
        <v>0</v>
      </c>
      <c r="W31" s="179">
        <v>0</v>
      </c>
      <c r="X31" s="179">
        <v>0</v>
      </c>
      <c r="Y31" s="179">
        <v>0</v>
      </c>
      <c r="Z31" s="179">
        <v>0</v>
      </c>
      <c r="AA31" s="175">
        <v>0</v>
      </c>
      <c r="AB31" s="62">
        <v>0</v>
      </c>
    </row>
    <row r="32" spans="1:28" ht="14.1" customHeight="1" x14ac:dyDescent="0.25">
      <c r="A32" s="26">
        <f t="shared" si="0"/>
        <v>19</v>
      </c>
      <c r="B32" s="40"/>
      <c r="C32" s="28"/>
      <c r="D32" s="29"/>
      <c r="E32" s="30">
        <f t="shared" si="1"/>
        <v>0</v>
      </c>
      <c r="F32" s="30" t="e">
        <f>VLOOKUP(E32,Tab!$M$2:$N$255,2,TRUE)</f>
        <v>#N/A</v>
      </c>
      <c r="G32" s="31">
        <f t="shared" si="2"/>
        <v>0</v>
      </c>
      <c r="H32" s="31">
        <f t="shared" si="3"/>
        <v>0</v>
      </c>
      <c r="I32" s="31">
        <f t="shared" si="4"/>
        <v>0</v>
      </c>
      <c r="J32" s="32">
        <f t="shared" si="5"/>
        <v>0</v>
      </c>
      <c r="K32" s="33">
        <f t="shared" si="6"/>
        <v>0</v>
      </c>
      <c r="L32" s="34"/>
      <c r="M32" s="179">
        <v>0</v>
      </c>
      <c r="N32" s="179">
        <v>0</v>
      </c>
      <c r="O32" s="179">
        <v>0</v>
      </c>
      <c r="P32" s="179">
        <v>0</v>
      </c>
      <c r="Q32" s="179">
        <v>0</v>
      </c>
      <c r="R32" s="179">
        <v>0</v>
      </c>
      <c r="S32" s="179">
        <v>0</v>
      </c>
      <c r="T32" s="179">
        <v>0</v>
      </c>
      <c r="U32" s="179">
        <v>0</v>
      </c>
      <c r="V32" s="179">
        <v>0</v>
      </c>
      <c r="W32" s="179">
        <v>0</v>
      </c>
      <c r="X32" s="179">
        <v>0</v>
      </c>
      <c r="Y32" s="179">
        <v>0</v>
      </c>
      <c r="Z32" s="179">
        <v>0</v>
      </c>
      <c r="AA32" s="175">
        <v>0</v>
      </c>
      <c r="AB32" s="62">
        <v>0</v>
      </c>
    </row>
    <row r="33" spans="1:28" ht="14.1" customHeight="1" x14ac:dyDescent="0.25">
      <c r="A33" s="26">
        <f t="shared" si="0"/>
        <v>20</v>
      </c>
      <c r="B33" s="40"/>
      <c r="C33" s="28"/>
      <c r="D33" s="29"/>
      <c r="E33" s="30">
        <f t="shared" si="1"/>
        <v>0</v>
      </c>
      <c r="F33" s="30" t="e">
        <f>VLOOKUP(E33,Tab!$M$2:$N$255,2,TRUE)</f>
        <v>#N/A</v>
      </c>
      <c r="G33" s="31">
        <f t="shared" si="2"/>
        <v>0</v>
      </c>
      <c r="H33" s="31">
        <f t="shared" si="3"/>
        <v>0</v>
      </c>
      <c r="I33" s="31">
        <f t="shared" si="4"/>
        <v>0</v>
      </c>
      <c r="J33" s="32">
        <f t="shared" si="5"/>
        <v>0</v>
      </c>
      <c r="K33" s="33">
        <f t="shared" si="6"/>
        <v>0</v>
      </c>
      <c r="L33" s="34"/>
      <c r="M33" s="179">
        <v>0</v>
      </c>
      <c r="N33" s="179">
        <v>0</v>
      </c>
      <c r="O33" s="179">
        <v>0</v>
      </c>
      <c r="P33" s="179">
        <v>0</v>
      </c>
      <c r="Q33" s="179">
        <v>0</v>
      </c>
      <c r="R33" s="179">
        <v>0</v>
      </c>
      <c r="S33" s="179">
        <v>0</v>
      </c>
      <c r="T33" s="179">
        <v>0</v>
      </c>
      <c r="U33" s="179">
        <v>0</v>
      </c>
      <c r="V33" s="179">
        <v>0</v>
      </c>
      <c r="W33" s="179">
        <v>0</v>
      </c>
      <c r="X33" s="179">
        <v>0</v>
      </c>
      <c r="Y33" s="179">
        <v>0</v>
      </c>
      <c r="Z33" s="179">
        <v>0</v>
      </c>
      <c r="AA33" s="175">
        <v>0</v>
      </c>
      <c r="AB33" s="62">
        <v>0</v>
      </c>
    </row>
  </sheetData>
  <sortState ref="B14:AB33">
    <sortCondition descending="1" ref="J14:J33"/>
    <sortCondition descending="1" ref="E14:E33"/>
  </sortState>
  <mergeCells count="12">
    <mergeCell ref="M9:AA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33">
    <cfRule type="cellIs" dxfId="22" priority="1" stopIfTrue="1" operator="between">
      <formula>563</formula>
      <formula>600</formula>
    </cfRule>
  </conditionalFormatting>
  <conditionalFormatting sqref="F14:F33">
    <cfRule type="cellIs" dxfId="21" priority="2" stopIfTrue="1" operator="equal">
      <formula>"A"</formula>
    </cfRule>
    <cfRule type="cellIs" dxfId="20" priority="3" stopIfTrue="1" operator="equal">
      <formula>"B"</formula>
    </cfRule>
    <cfRule type="cellIs" dxfId="19" priority="4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S2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5.7109375" style="3" bestFit="1" customWidth="1"/>
    <col min="14" max="16" width="15.7109375" style="3" customWidth="1"/>
    <col min="17" max="227" width="9.140625" style="4"/>
    <col min="228" max="257" width="9.140625" style="6"/>
    <col min="258" max="258" width="3.7109375" style="6" bestFit="1" customWidth="1"/>
    <col min="259" max="259" width="21.140625" style="6" customWidth="1"/>
    <col min="260" max="260" width="7.28515625" style="6" customWidth="1"/>
    <col min="261" max="261" width="9.5703125" style="6" customWidth="1"/>
    <col min="262" max="263" width="9.28515625" style="6" customWidth="1"/>
    <col min="264" max="265" width="8.140625" style="6" customWidth="1"/>
    <col min="266" max="266" width="8.28515625" style="6" customWidth="1"/>
    <col min="267" max="267" width="10" style="6" customWidth="1"/>
    <col min="268" max="268" width="11" style="6" customWidth="1"/>
    <col min="269" max="269" width="2.7109375" style="6" customWidth="1"/>
    <col min="270" max="270" width="15.7109375" style="6" bestFit="1" customWidth="1"/>
    <col min="271" max="271" width="15.7109375" style="6" customWidth="1"/>
    <col min="272" max="272" width="13.85546875" style="6" customWidth="1"/>
    <col min="273" max="513" width="9.140625" style="6"/>
    <col min="514" max="514" width="3.7109375" style="6" bestFit="1" customWidth="1"/>
    <col min="515" max="515" width="21.140625" style="6" customWidth="1"/>
    <col min="516" max="516" width="7.28515625" style="6" customWidth="1"/>
    <col min="517" max="517" width="9.5703125" style="6" customWidth="1"/>
    <col min="518" max="519" width="9.28515625" style="6" customWidth="1"/>
    <col min="520" max="521" width="8.140625" style="6" customWidth="1"/>
    <col min="522" max="522" width="8.28515625" style="6" customWidth="1"/>
    <col min="523" max="523" width="10" style="6" customWidth="1"/>
    <col min="524" max="524" width="11" style="6" customWidth="1"/>
    <col min="525" max="525" width="2.7109375" style="6" customWidth="1"/>
    <col min="526" max="526" width="15.7109375" style="6" bestFit="1" customWidth="1"/>
    <col min="527" max="527" width="15.7109375" style="6" customWidth="1"/>
    <col min="528" max="528" width="13.85546875" style="6" customWidth="1"/>
    <col min="529" max="769" width="9.140625" style="6"/>
    <col min="770" max="770" width="3.7109375" style="6" bestFit="1" customWidth="1"/>
    <col min="771" max="771" width="21.140625" style="6" customWidth="1"/>
    <col min="772" max="772" width="7.28515625" style="6" customWidth="1"/>
    <col min="773" max="773" width="9.5703125" style="6" customWidth="1"/>
    <col min="774" max="775" width="9.28515625" style="6" customWidth="1"/>
    <col min="776" max="777" width="8.140625" style="6" customWidth="1"/>
    <col min="778" max="778" width="8.28515625" style="6" customWidth="1"/>
    <col min="779" max="779" width="10" style="6" customWidth="1"/>
    <col min="780" max="780" width="11" style="6" customWidth="1"/>
    <col min="781" max="781" width="2.7109375" style="6" customWidth="1"/>
    <col min="782" max="782" width="15.7109375" style="6" bestFit="1" customWidth="1"/>
    <col min="783" max="783" width="15.7109375" style="6" customWidth="1"/>
    <col min="784" max="784" width="13.85546875" style="6" customWidth="1"/>
    <col min="785" max="1025" width="9.140625" style="6"/>
    <col min="1026" max="1026" width="3.7109375" style="6" bestFit="1" customWidth="1"/>
    <col min="1027" max="1027" width="21.140625" style="6" customWidth="1"/>
    <col min="1028" max="1028" width="7.28515625" style="6" customWidth="1"/>
    <col min="1029" max="1029" width="9.5703125" style="6" customWidth="1"/>
    <col min="1030" max="1031" width="9.28515625" style="6" customWidth="1"/>
    <col min="1032" max="1033" width="8.140625" style="6" customWidth="1"/>
    <col min="1034" max="1034" width="8.28515625" style="6" customWidth="1"/>
    <col min="1035" max="1035" width="10" style="6" customWidth="1"/>
    <col min="1036" max="1036" width="11" style="6" customWidth="1"/>
    <col min="1037" max="1037" width="2.7109375" style="6" customWidth="1"/>
    <col min="1038" max="1038" width="15.7109375" style="6" bestFit="1" customWidth="1"/>
    <col min="1039" max="1039" width="15.7109375" style="6" customWidth="1"/>
    <col min="1040" max="1040" width="13.85546875" style="6" customWidth="1"/>
    <col min="1041" max="1281" width="9.140625" style="6"/>
    <col min="1282" max="1282" width="3.7109375" style="6" bestFit="1" customWidth="1"/>
    <col min="1283" max="1283" width="21.140625" style="6" customWidth="1"/>
    <col min="1284" max="1284" width="7.28515625" style="6" customWidth="1"/>
    <col min="1285" max="1285" width="9.5703125" style="6" customWidth="1"/>
    <col min="1286" max="1287" width="9.28515625" style="6" customWidth="1"/>
    <col min="1288" max="1289" width="8.140625" style="6" customWidth="1"/>
    <col min="1290" max="1290" width="8.28515625" style="6" customWidth="1"/>
    <col min="1291" max="1291" width="10" style="6" customWidth="1"/>
    <col min="1292" max="1292" width="11" style="6" customWidth="1"/>
    <col min="1293" max="1293" width="2.7109375" style="6" customWidth="1"/>
    <col min="1294" max="1294" width="15.7109375" style="6" bestFit="1" customWidth="1"/>
    <col min="1295" max="1295" width="15.7109375" style="6" customWidth="1"/>
    <col min="1296" max="1296" width="13.85546875" style="6" customWidth="1"/>
    <col min="1297" max="1537" width="9.140625" style="6"/>
    <col min="1538" max="1538" width="3.7109375" style="6" bestFit="1" customWidth="1"/>
    <col min="1539" max="1539" width="21.140625" style="6" customWidth="1"/>
    <col min="1540" max="1540" width="7.28515625" style="6" customWidth="1"/>
    <col min="1541" max="1541" width="9.5703125" style="6" customWidth="1"/>
    <col min="1542" max="1543" width="9.28515625" style="6" customWidth="1"/>
    <col min="1544" max="1545" width="8.140625" style="6" customWidth="1"/>
    <col min="1546" max="1546" width="8.28515625" style="6" customWidth="1"/>
    <col min="1547" max="1547" width="10" style="6" customWidth="1"/>
    <col min="1548" max="1548" width="11" style="6" customWidth="1"/>
    <col min="1549" max="1549" width="2.7109375" style="6" customWidth="1"/>
    <col min="1550" max="1550" width="15.7109375" style="6" bestFit="1" customWidth="1"/>
    <col min="1551" max="1551" width="15.7109375" style="6" customWidth="1"/>
    <col min="1552" max="1552" width="13.85546875" style="6" customWidth="1"/>
    <col min="1553" max="1793" width="9.140625" style="6"/>
    <col min="1794" max="1794" width="3.7109375" style="6" bestFit="1" customWidth="1"/>
    <col min="1795" max="1795" width="21.140625" style="6" customWidth="1"/>
    <col min="1796" max="1796" width="7.28515625" style="6" customWidth="1"/>
    <col min="1797" max="1797" width="9.5703125" style="6" customWidth="1"/>
    <col min="1798" max="1799" width="9.28515625" style="6" customWidth="1"/>
    <col min="1800" max="1801" width="8.140625" style="6" customWidth="1"/>
    <col min="1802" max="1802" width="8.28515625" style="6" customWidth="1"/>
    <col min="1803" max="1803" width="10" style="6" customWidth="1"/>
    <col min="1804" max="1804" width="11" style="6" customWidth="1"/>
    <col min="1805" max="1805" width="2.7109375" style="6" customWidth="1"/>
    <col min="1806" max="1806" width="15.7109375" style="6" bestFit="1" customWidth="1"/>
    <col min="1807" max="1807" width="15.7109375" style="6" customWidth="1"/>
    <col min="1808" max="1808" width="13.85546875" style="6" customWidth="1"/>
    <col min="1809" max="2049" width="9.140625" style="6"/>
    <col min="2050" max="2050" width="3.7109375" style="6" bestFit="1" customWidth="1"/>
    <col min="2051" max="2051" width="21.140625" style="6" customWidth="1"/>
    <col min="2052" max="2052" width="7.28515625" style="6" customWidth="1"/>
    <col min="2053" max="2053" width="9.5703125" style="6" customWidth="1"/>
    <col min="2054" max="2055" width="9.28515625" style="6" customWidth="1"/>
    <col min="2056" max="2057" width="8.140625" style="6" customWidth="1"/>
    <col min="2058" max="2058" width="8.28515625" style="6" customWidth="1"/>
    <col min="2059" max="2059" width="10" style="6" customWidth="1"/>
    <col min="2060" max="2060" width="11" style="6" customWidth="1"/>
    <col min="2061" max="2061" width="2.7109375" style="6" customWidth="1"/>
    <col min="2062" max="2062" width="15.7109375" style="6" bestFit="1" customWidth="1"/>
    <col min="2063" max="2063" width="15.7109375" style="6" customWidth="1"/>
    <col min="2064" max="2064" width="13.85546875" style="6" customWidth="1"/>
    <col min="2065" max="2305" width="9.140625" style="6"/>
    <col min="2306" max="2306" width="3.7109375" style="6" bestFit="1" customWidth="1"/>
    <col min="2307" max="2307" width="21.140625" style="6" customWidth="1"/>
    <col min="2308" max="2308" width="7.28515625" style="6" customWidth="1"/>
    <col min="2309" max="2309" width="9.5703125" style="6" customWidth="1"/>
    <col min="2310" max="2311" width="9.28515625" style="6" customWidth="1"/>
    <col min="2312" max="2313" width="8.140625" style="6" customWidth="1"/>
    <col min="2314" max="2314" width="8.28515625" style="6" customWidth="1"/>
    <col min="2315" max="2315" width="10" style="6" customWidth="1"/>
    <col min="2316" max="2316" width="11" style="6" customWidth="1"/>
    <col min="2317" max="2317" width="2.7109375" style="6" customWidth="1"/>
    <col min="2318" max="2318" width="15.7109375" style="6" bestFit="1" customWidth="1"/>
    <col min="2319" max="2319" width="15.7109375" style="6" customWidth="1"/>
    <col min="2320" max="2320" width="13.85546875" style="6" customWidth="1"/>
    <col min="2321" max="2561" width="9.140625" style="6"/>
    <col min="2562" max="2562" width="3.7109375" style="6" bestFit="1" customWidth="1"/>
    <col min="2563" max="2563" width="21.140625" style="6" customWidth="1"/>
    <col min="2564" max="2564" width="7.28515625" style="6" customWidth="1"/>
    <col min="2565" max="2565" width="9.5703125" style="6" customWidth="1"/>
    <col min="2566" max="2567" width="9.28515625" style="6" customWidth="1"/>
    <col min="2568" max="2569" width="8.140625" style="6" customWidth="1"/>
    <col min="2570" max="2570" width="8.28515625" style="6" customWidth="1"/>
    <col min="2571" max="2571" width="10" style="6" customWidth="1"/>
    <col min="2572" max="2572" width="11" style="6" customWidth="1"/>
    <col min="2573" max="2573" width="2.7109375" style="6" customWidth="1"/>
    <col min="2574" max="2574" width="15.7109375" style="6" bestFit="1" customWidth="1"/>
    <col min="2575" max="2575" width="15.7109375" style="6" customWidth="1"/>
    <col min="2576" max="2576" width="13.85546875" style="6" customWidth="1"/>
    <col min="2577" max="2817" width="9.140625" style="6"/>
    <col min="2818" max="2818" width="3.7109375" style="6" bestFit="1" customWidth="1"/>
    <col min="2819" max="2819" width="21.140625" style="6" customWidth="1"/>
    <col min="2820" max="2820" width="7.28515625" style="6" customWidth="1"/>
    <col min="2821" max="2821" width="9.5703125" style="6" customWidth="1"/>
    <col min="2822" max="2823" width="9.28515625" style="6" customWidth="1"/>
    <col min="2824" max="2825" width="8.140625" style="6" customWidth="1"/>
    <col min="2826" max="2826" width="8.28515625" style="6" customWidth="1"/>
    <col min="2827" max="2827" width="10" style="6" customWidth="1"/>
    <col min="2828" max="2828" width="11" style="6" customWidth="1"/>
    <col min="2829" max="2829" width="2.7109375" style="6" customWidth="1"/>
    <col min="2830" max="2830" width="15.7109375" style="6" bestFit="1" customWidth="1"/>
    <col min="2831" max="2831" width="15.7109375" style="6" customWidth="1"/>
    <col min="2832" max="2832" width="13.85546875" style="6" customWidth="1"/>
    <col min="2833" max="3073" width="9.140625" style="6"/>
    <col min="3074" max="3074" width="3.7109375" style="6" bestFit="1" customWidth="1"/>
    <col min="3075" max="3075" width="21.140625" style="6" customWidth="1"/>
    <col min="3076" max="3076" width="7.28515625" style="6" customWidth="1"/>
    <col min="3077" max="3077" width="9.5703125" style="6" customWidth="1"/>
    <col min="3078" max="3079" width="9.28515625" style="6" customWidth="1"/>
    <col min="3080" max="3081" width="8.140625" style="6" customWidth="1"/>
    <col min="3082" max="3082" width="8.28515625" style="6" customWidth="1"/>
    <col min="3083" max="3083" width="10" style="6" customWidth="1"/>
    <col min="3084" max="3084" width="11" style="6" customWidth="1"/>
    <col min="3085" max="3085" width="2.7109375" style="6" customWidth="1"/>
    <col min="3086" max="3086" width="15.7109375" style="6" bestFit="1" customWidth="1"/>
    <col min="3087" max="3087" width="15.7109375" style="6" customWidth="1"/>
    <col min="3088" max="3088" width="13.85546875" style="6" customWidth="1"/>
    <col min="3089" max="3329" width="9.140625" style="6"/>
    <col min="3330" max="3330" width="3.7109375" style="6" bestFit="1" customWidth="1"/>
    <col min="3331" max="3331" width="21.140625" style="6" customWidth="1"/>
    <col min="3332" max="3332" width="7.28515625" style="6" customWidth="1"/>
    <col min="3333" max="3333" width="9.5703125" style="6" customWidth="1"/>
    <col min="3334" max="3335" width="9.28515625" style="6" customWidth="1"/>
    <col min="3336" max="3337" width="8.140625" style="6" customWidth="1"/>
    <col min="3338" max="3338" width="8.28515625" style="6" customWidth="1"/>
    <col min="3339" max="3339" width="10" style="6" customWidth="1"/>
    <col min="3340" max="3340" width="11" style="6" customWidth="1"/>
    <col min="3341" max="3341" width="2.7109375" style="6" customWidth="1"/>
    <col min="3342" max="3342" width="15.7109375" style="6" bestFit="1" customWidth="1"/>
    <col min="3343" max="3343" width="15.7109375" style="6" customWidth="1"/>
    <col min="3344" max="3344" width="13.85546875" style="6" customWidth="1"/>
    <col min="3345" max="3585" width="9.140625" style="6"/>
    <col min="3586" max="3586" width="3.7109375" style="6" bestFit="1" customWidth="1"/>
    <col min="3587" max="3587" width="21.140625" style="6" customWidth="1"/>
    <col min="3588" max="3588" width="7.28515625" style="6" customWidth="1"/>
    <col min="3589" max="3589" width="9.5703125" style="6" customWidth="1"/>
    <col min="3590" max="3591" width="9.28515625" style="6" customWidth="1"/>
    <col min="3592" max="3593" width="8.140625" style="6" customWidth="1"/>
    <col min="3594" max="3594" width="8.28515625" style="6" customWidth="1"/>
    <col min="3595" max="3595" width="10" style="6" customWidth="1"/>
    <col min="3596" max="3596" width="11" style="6" customWidth="1"/>
    <col min="3597" max="3597" width="2.7109375" style="6" customWidth="1"/>
    <col min="3598" max="3598" width="15.7109375" style="6" bestFit="1" customWidth="1"/>
    <col min="3599" max="3599" width="15.7109375" style="6" customWidth="1"/>
    <col min="3600" max="3600" width="13.85546875" style="6" customWidth="1"/>
    <col min="3601" max="3841" width="9.140625" style="6"/>
    <col min="3842" max="3842" width="3.7109375" style="6" bestFit="1" customWidth="1"/>
    <col min="3843" max="3843" width="21.140625" style="6" customWidth="1"/>
    <col min="3844" max="3844" width="7.28515625" style="6" customWidth="1"/>
    <col min="3845" max="3845" width="9.5703125" style="6" customWidth="1"/>
    <col min="3846" max="3847" width="9.28515625" style="6" customWidth="1"/>
    <col min="3848" max="3849" width="8.140625" style="6" customWidth="1"/>
    <col min="3850" max="3850" width="8.28515625" style="6" customWidth="1"/>
    <col min="3851" max="3851" width="10" style="6" customWidth="1"/>
    <col min="3852" max="3852" width="11" style="6" customWidth="1"/>
    <col min="3853" max="3853" width="2.7109375" style="6" customWidth="1"/>
    <col min="3854" max="3854" width="15.7109375" style="6" bestFit="1" customWidth="1"/>
    <col min="3855" max="3855" width="15.7109375" style="6" customWidth="1"/>
    <col min="3856" max="3856" width="13.85546875" style="6" customWidth="1"/>
    <col min="3857" max="4097" width="9.140625" style="6"/>
    <col min="4098" max="4098" width="3.7109375" style="6" bestFit="1" customWidth="1"/>
    <col min="4099" max="4099" width="21.140625" style="6" customWidth="1"/>
    <col min="4100" max="4100" width="7.28515625" style="6" customWidth="1"/>
    <col min="4101" max="4101" width="9.5703125" style="6" customWidth="1"/>
    <col min="4102" max="4103" width="9.28515625" style="6" customWidth="1"/>
    <col min="4104" max="4105" width="8.140625" style="6" customWidth="1"/>
    <col min="4106" max="4106" width="8.28515625" style="6" customWidth="1"/>
    <col min="4107" max="4107" width="10" style="6" customWidth="1"/>
    <col min="4108" max="4108" width="11" style="6" customWidth="1"/>
    <col min="4109" max="4109" width="2.7109375" style="6" customWidth="1"/>
    <col min="4110" max="4110" width="15.7109375" style="6" bestFit="1" customWidth="1"/>
    <col min="4111" max="4111" width="15.7109375" style="6" customWidth="1"/>
    <col min="4112" max="4112" width="13.85546875" style="6" customWidth="1"/>
    <col min="4113" max="4353" width="9.140625" style="6"/>
    <col min="4354" max="4354" width="3.7109375" style="6" bestFit="1" customWidth="1"/>
    <col min="4355" max="4355" width="21.140625" style="6" customWidth="1"/>
    <col min="4356" max="4356" width="7.28515625" style="6" customWidth="1"/>
    <col min="4357" max="4357" width="9.5703125" style="6" customWidth="1"/>
    <col min="4358" max="4359" width="9.28515625" style="6" customWidth="1"/>
    <col min="4360" max="4361" width="8.140625" style="6" customWidth="1"/>
    <col min="4362" max="4362" width="8.28515625" style="6" customWidth="1"/>
    <col min="4363" max="4363" width="10" style="6" customWidth="1"/>
    <col min="4364" max="4364" width="11" style="6" customWidth="1"/>
    <col min="4365" max="4365" width="2.7109375" style="6" customWidth="1"/>
    <col min="4366" max="4366" width="15.7109375" style="6" bestFit="1" customWidth="1"/>
    <col min="4367" max="4367" width="15.7109375" style="6" customWidth="1"/>
    <col min="4368" max="4368" width="13.85546875" style="6" customWidth="1"/>
    <col min="4369" max="4609" width="9.140625" style="6"/>
    <col min="4610" max="4610" width="3.7109375" style="6" bestFit="1" customWidth="1"/>
    <col min="4611" max="4611" width="21.140625" style="6" customWidth="1"/>
    <col min="4612" max="4612" width="7.28515625" style="6" customWidth="1"/>
    <col min="4613" max="4613" width="9.5703125" style="6" customWidth="1"/>
    <col min="4614" max="4615" width="9.28515625" style="6" customWidth="1"/>
    <col min="4616" max="4617" width="8.140625" style="6" customWidth="1"/>
    <col min="4618" max="4618" width="8.28515625" style="6" customWidth="1"/>
    <col min="4619" max="4619" width="10" style="6" customWidth="1"/>
    <col min="4620" max="4620" width="11" style="6" customWidth="1"/>
    <col min="4621" max="4621" width="2.7109375" style="6" customWidth="1"/>
    <col min="4622" max="4622" width="15.7109375" style="6" bestFit="1" customWidth="1"/>
    <col min="4623" max="4623" width="15.7109375" style="6" customWidth="1"/>
    <col min="4624" max="4624" width="13.85546875" style="6" customWidth="1"/>
    <col min="4625" max="4865" width="9.140625" style="6"/>
    <col min="4866" max="4866" width="3.7109375" style="6" bestFit="1" customWidth="1"/>
    <col min="4867" max="4867" width="21.140625" style="6" customWidth="1"/>
    <col min="4868" max="4868" width="7.28515625" style="6" customWidth="1"/>
    <col min="4869" max="4869" width="9.5703125" style="6" customWidth="1"/>
    <col min="4870" max="4871" width="9.28515625" style="6" customWidth="1"/>
    <col min="4872" max="4873" width="8.140625" style="6" customWidth="1"/>
    <col min="4874" max="4874" width="8.28515625" style="6" customWidth="1"/>
    <col min="4875" max="4875" width="10" style="6" customWidth="1"/>
    <col min="4876" max="4876" width="11" style="6" customWidth="1"/>
    <col min="4877" max="4877" width="2.7109375" style="6" customWidth="1"/>
    <col min="4878" max="4878" width="15.7109375" style="6" bestFit="1" customWidth="1"/>
    <col min="4879" max="4879" width="15.7109375" style="6" customWidth="1"/>
    <col min="4880" max="4880" width="13.85546875" style="6" customWidth="1"/>
    <col min="4881" max="5121" width="9.140625" style="6"/>
    <col min="5122" max="5122" width="3.7109375" style="6" bestFit="1" customWidth="1"/>
    <col min="5123" max="5123" width="21.140625" style="6" customWidth="1"/>
    <col min="5124" max="5124" width="7.28515625" style="6" customWidth="1"/>
    <col min="5125" max="5125" width="9.5703125" style="6" customWidth="1"/>
    <col min="5126" max="5127" width="9.28515625" style="6" customWidth="1"/>
    <col min="5128" max="5129" width="8.140625" style="6" customWidth="1"/>
    <col min="5130" max="5130" width="8.28515625" style="6" customWidth="1"/>
    <col min="5131" max="5131" width="10" style="6" customWidth="1"/>
    <col min="5132" max="5132" width="11" style="6" customWidth="1"/>
    <col min="5133" max="5133" width="2.7109375" style="6" customWidth="1"/>
    <col min="5134" max="5134" width="15.7109375" style="6" bestFit="1" customWidth="1"/>
    <col min="5135" max="5135" width="15.7109375" style="6" customWidth="1"/>
    <col min="5136" max="5136" width="13.85546875" style="6" customWidth="1"/>
    <col min="5137" max="5377" width="9.140625" style="6"/>
    <col min="5378" max="5378" width="3.7109375" style="6" bestFit="1" customWidth="1"/>
    <col min="5379" max="5379" width="21.140625" style="6" customWidth="1"/>
    <col min="5380" max="5380" width="7.28515625" style="6" customWidth="1"/>
    <col min="5381" max="5381" width="9.5703125" style="6" customWidth="1"/>
    <col min="5382" max="5383" width="9.28515625" style="6" customWidth="1"/>
    <col min="5384" max="5385" width="8.140625" style="6" customWidth="1"/>
    <col min="5386" max="5386" width="8.28515625" style="6" customWidth="1"/>
    <col min="5387" max="5387" width="10" style="6" customWidth="1"/>
    <col min="5388" max="5388" width="11" style="6" customWidth="1"/>
    <col min="5389" max="5389" width="2.7109375" style="6" customWidth="1"/>
    <col min="5390" max="5390" width="15.7109375" style="6" bestFit="1" customWidth="1"/>
    <col min="5391" max="5391" width="15.7109375" style="6" customWidth="1"/>
    <col min="5392" max="5392" width="13.85546875" style="6" customWidth="1"/>
    <col min="5393" max="5633" width="9.140625" style="6"/>
    <col min="5634" max="5634" width="3.7109375" style="6" bestFit="1" customWidth="1"/>
    <col min="5635" max="5635" width="21.140625" style="6" customWidth="1"/>
    <col min="5636" max="5636" width="7.28515625" style="6" customWidth="1"/>
    <col min="5637" max="5637" width="9.5703125" style="6" customWidth="1"/>
    <col min="5638" max="5639" width="9.28515625" style="6" customWidth="1"/>
    <col min="5640" max="5641" width="8.140625" style="6" customWidth="1"/>
    <col min="5642" max="5642" width="8.28515625" style="6" customWidth="1"/>
    <col min="5643" max="5643" width="10" style="6" customWidth="1"/>
    <col min="5644" max="5644" width="11" style="6" customWidth="1"/>
    <col min="5645" max="5645" width="2.7109375" style="6" customWidth="1"/>
    <col min="5646" max="5646" width="15.7109375" style="6" bestFit="1" customWidth="1"/>
    <col min="5647" max="5647" width="15.7109375" style="6" customWidth="1"/>
    <col min="5648" max="5648" width="13.85546875" style="6" customWidth="1"/>
    <col min="5649" max="5889" width="9.140625" style="6"/>
    <col min="5890" max="5890" width="3.7109375" style="6" bestFit="1" customWidth="1"/>
    <col min="5891" max="5891" width="21.140625" style="6" customWidth="1"/>
    <col min="5892" max="5892" width="7.28515625" style="6" customWidth="1"/>
    <col min="5893" max="5893" width="9.5703125" style="6" customWidth="1"/>
    <col min="5894" max="5895" width="9.28515625" style="6" customWidth="1"/>
    <col min="5896" max="5897" width="8.140625" style="6" customWidth="1"/>
    <col min="5898" max="5898" width="8.28515625" style="6" customWidth="1"/>
    <col min="5899" max="5899" width="10" style="6" customWidth="1"/>
    <col min="5900" max="5900" width="11" style="6" customWidth="1"/>
    <col min="5901" max="5901" width="2.7109375" style="6" customWidth="1"/>
    <col min="5902" max="5902" width="15.7109375" style="6" bestFit="1" customWidth="1"/>
    <col min="5903" max="5903" width="15.7109375" style="6" customWidth="1"/>
    <col min="5904" max="5904" width="13.85546875" style="6" customWidth="1"/>
    <col min="5905" max="6145" width="9.140625" style="6"/>
    <col min="6146" max="6146" width="3.7109375" style="6" bestFit="1" customWidth="1"/>
    <col min="6147" max="6147" width="21.140625" style="6" customWidth="1"/>
    <col min="6148" max="6148" width="7.28515625" style="6" customWidth="1"/>
    <col min="6149" max="6149" width="9.5703125" style="6" customWidth="1"/>
    <col min="6150" max="6151" width="9.28515625" style="6" customWidth="1"/>
    <col min="6152" max="6153" width="8.140625" style="6" customWidth="1"/>
    <col min="6154" max="6154" width="8.28515625" style="6" customWidth="1"/>
    <col min="6155" max="6155" width="10" style="6" customWidth="1"/>
    <col min="6156" max="6156" width="11" style="6" customWidth="1"/>
    <col min="6157" max="6157" width="2.7109375" style="6" customWidth="1"/>
    <col min="6158" max="6158" width="15.7109375" style="6" bestFit="1" customWidth="1"/>
    <col min="6159" max="6159" width="15.7109375" style="6" customWidth="1"/>
    <col min="6160" max="6160" width="13.85546875" style="6" customWidth="1"/>
    <col min="6161" max="6401" width="9.140625" style="6"/>
    <col min="6402" max="6402" width="3.7109375" style="6" bestFit="1" customWidth="1"/>
    <col min="6403" max="6403" width="21.140625" style="6" customWidth="1"/>
    <col min="6404" max="6404" width="7.28515625" style="6" customWidth="1"/>
    <col min="6405" max="6405" width="9.5703125" style="6" customWidth="1"/>
    <col min="6406" max="6407" width="9.28515625" style="6" customWidth="1"/>
    <col min="6408" max="6409" width="8.140625" style="6" customWidth="1"/>
    <col min="6410" max="6410" width="8.28515625" style="6" customWidth="1"/>
    <col min="6411" max="6411" width="10" style="6" customWidth="1"/>
    <col min="6412" max="6412" width="11" style="6" customWidth="1"/>
    <col min="6413" max="6413" width="2.7109375" style="6" customWidth="1"/>
    <col min="6414" max="6414" width="15.7109375" style="6" bestFit="1" customWidth="1"/>
    <col min="6415" max="6415" width="15.7109375" style="6" customWidth="1"/>
    <col min="6416" max="6416" width="13.85546875" style="6" customWidth="1"/>
    <col min="6417" max="6657" width="9.140625" style="6"/>
    <col min="6658" max="6658" width="3.7109375" style="6" bestFit="1" customWidth="1"/>
    <col min="6659" max="6659" width="21.140625" style="6" customWidth="1"/>
    <col min="6660" max="6660" width="7.28515625" style="6" customWidth="1"/>
    <col min="6661" max="6661" width="9.5703125" style="6" customWidth="1"/>
    <col min="6662" max="6663" width="9.28515625" style="6" customWidth="1"/>
    <col min="6664" max="6665" width="8.140625" style="6" customWidth="1"/>
    <col min="6666" max="6666" width="8.28515625" style="6" customWidth="1"/>
    <col min="6667" max="6667" width="10" style="6" customWidth="1"/>
    <col min="6668" max="6668" width="11" style="6" customWidth="1"/>
    <col min="6669" max="6669" width="2.7109375" style="6" customWidth="1"/>
    <col min="6670" max="6670" width="15.7109375" style="6" bestFit="1" customWidth="1"/>
    <col min="6671" max="6671" width="15.7109375" style="6" customWidth="1"/>
    <col min="6672" max="6672" width="13.85546875" style="6" customWidth="1"/>
    <col min="6673" max="6913" width="9.140625" style="6"/>
    <col min="6914" max="6914" width="3.7109375" style="6" bestFit="1" customWidth="1"/>
    <col min="6915" max="6915" width="21.140625" style="6" customWidth="1"/>
    <col min="6916" max="6916" width="7.28515625" style="6" customWidth="1"/>
    <col min="6917" max="6917" width="9.5703125" style="6" customWidth="1"/>
    <col min="6918" max="6919" width="9.28515625" style="6" customWidth="1"/>
    <col min="6920" max="6921" width="8.140625" style="6" customWidth="1"/>
    <col min="6922" max="6922" width="8.28515625" style="6" customWidth="1"/>
    <col min="6923" max="6923" width="10" style="6" customWidth="1"/>
    <col min="6924" max="6924" width="11" style="6" customWidth="1"/>
    <col min="6925" max="6925" width="2.7109375" style="6" customWidth="1"/>
    <col min="6926" max="6926" width="15.7109375" style="6" bestFit="1" customWidth="1"/>
    <col min="6927" max="6927" width="15.7109375" style="6" customWidth="1"/>
    <col min="6928" max="6928" width="13.85546875" style="6" customWidth="1"/>
    <col min="6929" max="7169" width="9.140625" style="6"/>
    <col min="7170" max="7170" width="3.7109375" style="6" bestFit="1" customWidth="1"/>
    <col min="7171" max="7171" width="21.140625" style="6" customWidth="1"/>
    <col min="7172" max="7172" width="7.28515625" style="6" customWidth="1"/>
    <col min="7173" max="7173" width="9.5703125" style="6" customWidth="1"/>
    <col min="7174" max="7175" width="9.28515625" style="6" customWidth="1"/>
    <col min="7176" max="7177" width="8.140625" style="6" customWidth="1"/>
    <col min="7178" max="7178" width="8.28515625" style="6" customWidth="1"/>
    <col min="7179" max="7179" width="10" style="6" customWidth="1"/>
    <col min="7180" max="7180" width="11" style="6" customWidth="1"/>
    <col min="7181" max="7181" width="2.7109375" style="6" customWidth="1"/>
    <col min="7182" max="7182" width="15.7109375" style="6" bestFit="1" customWidth="1"/>
    <col min="7183" max="7183" width="15.7109375" style="6" customWidth="1"/>
    <col min="7184" max="7184" width="13.85546875" style="6" customWidth="1"/>
    <col min="7185" max="7425" width="9.140625" style="6"/>
    <col min="7426" max="7426" width="3.7109375" style="6" bestFit="1" customWidth="1"/>
    <col min="7427" max="7427" width="21.140625" style="6" customWidth="1"/>
    <col min="7428" max="7428" width="7.28515625" style="6" customWidth="1"/>
    <col min="7429" max="7429" width="9.5703125" style="6" customWidth="1"/>
    <col min="7430" max="7431" width="9.28515625" style="6" customWidth="1"/>
    <col min="7432" max="7433" width="8.140625" style="6" customWidth="1"/>
    <col min="7434" max="7434" width="8.28515625" style="6" customWidth="1"/>
    <col min="7435" max="7435" width="10" style="6" customWidth="1"/>
    <col min="7436" max="7436" width="11" style="6" customWidth="1"/>
    <col min="7437" max="7437" width="2.7109375" style="6" customWidth="1"/>
    <col min="7438" max="7438" width="15.7109375" style="6" bestFit="1" customWidth="1"/>
    <col min="7439" max="7439" width="15.7109375" style="6" customWidth="1"/>
    <col min="7440" max="7440" width="13.85546875" style="6" customWidth="1"/>
    <col min="7441" max="7681" width="9.140625" style="6"/>
    <col min="7682" max="7682" width="3.7109375" style="6" bestFit="1" customWidth="1"/>
    <col min="7683" max="7683" width="21.140625" style="6" customWidth="1"/>
    <col min="7684" max="7684" width="7.28515625" style="6" customWidth="1"/>
    <col min="7685" max="7685" width="9.5703125" style="6" customWidth="1"/>
    <col min="7686" max="7687" width="9.28515625" style="6" customWidth="1"/>
    <col min="7688" max="7689" width="8.140625" style="6" customWidth="1"/>
    <col min="7690" max="7690" width="8.28515625" style="6" customWidth="1"/>
    <col min="7691" max="7691" width="10" style="6" customWidth="1"/>
    <col min="7692" max="7692" width="11" style="6" customWidth="1"/>
    <col min="7693" max="7693" width="2.7109375" style="6" customWidth="1"/>
    <col min="7694" max="7694" width="15.7109375" style="6" bestFit="1" customWidth="1"/>
    <col min="7695" max="7695" width="15.7109375" style="6" customWidth="1"/>
    <col min="7696" max="7696" width="13.85546875" style="6" customWidth="1"/>
    <col min="7697" max="7937" width="9.140625" style="6"/>
    <col min="7938" max="7938" width="3.7109375" style="6" bestFit="1" customWidth="1"/>
    <col min="7939" max="7939" width="21.140625" style="6" customWidth="1"/>
    <col min="7940" max="7940" width="7.28515625" style="6" customWidth="1"/>
    <col min="7941" max="7941" width="9.5703125" style="6" customWidth="1"/>
    <col min="7942" max="7943" width="9.28515625" style="6" customWidth="1"/>
    <col min="7944" max="7945" width="8.140625" style="6" customWidth="1"/>
    <col min="7946" max="7946" width="8.28515625" style="6" customWidth="1"/>
    <col min="7947" max="7947" width="10" style="6" customWidth="1"/>
    <col min="7948" max="7948" width="11" style="6" customWidth="1"/>
    <col min="7949" max="7949" width="2.7109375" style="6" customWidth="1"/>
    <col min="7950" max="7950" width="15.7109375" style="6" bestFit="1" customWidth="1"/>
    <col min="7951" max="7951" width="15.7109375" style="6" customWidth="1"/>
    <col min="7952" max="7952" width="13.85546875" style="6" customWidth="1"/>
    <col min="7953" max="8193" width="9.140625" style="6"/>
    <col min="8194" max="8194" width="3.7109375" style="6" bestFit="1" customWidth="1"/>
    <col min="8195" max="8195" width="21.140625" style="6" customWidth="1"/>
    <col min="8196" max="8196" width="7.28515625" style="6" customWidth="1"/>
    <col min="8197" max="8197" width="9.5703125" style="6" customWidth="1"/>
    <col min="8198" max="8199" width="9.28515625" style="6" customWidth="1"/>
    <col min="8200" max="8201" width="8.140625" style="6" customWidth="1"/>
    <col min="8202" max="8202" width="8.28515625" style="6" customWidth="1"/>
    <col min="8203" max="8203" width="10" style="6" customWidth="1"/>
    <col min="8204" max="8204" width="11" style="6" customWidth="1"/>
    <col min="8205" max="8205" width="2.7109375" style="6" customWidth="1"/>
    <col min="8206" max="8206" width="15.7109375" style="6" bestFit="1" customWidth="1"/>
    <col min="8207" max="8207" width="15.7109375" style="6" customWidth="1"/>
    <col min="8208" max="8208" width="13.85546875" style="6" customWidth="1"/>
    <col min="8209" max="8449" width="9.140625" style="6"/>
    <col min="8450" max="8450" width="3.7109375" style="6" bestFit="1" customWidth="1"/>
    <col min="8451" max="8451" width="21.140625" style="6" customWidth="1"/>
    <col min="8452" max="8452" width="7.28515625" style="6" customWidth="1"/>
    <col min="8453" max="8453" width="9.5703125" style="6" customWidth="1"/>
    <col min="8454" max="8455" width="9.28515625" style="6" customWidth="1"/>
    <col min="8456" max="8457" width="8.140625" style="6" customWidth="1"/>
    <col min="8458" max="8458" width="8.28515625" style="6" customWidth="1"/>
    <col min="8459" max="8459" width="10" style="6" customWidth="1"/>
    <col min="8460" max="8460" width="11" style="6" customWidth="1"/>
    <col min="8461" max="8461" width="2.7109375" style="6" customWidth="1"/>
    <col min="8462" max="8462" width="15.7109375" style="6" bestFit="1" customWidth="1"/>
    <col min="8463" max="8463" width="15.7109375" style="6" customWidth="1"/>
    <col min="8464" max="8464" width="13.85546875" style="6" customWidth="1"/>
    <col min="8465" max="8705" width="9.140625" style="6"/>
    <col min="8706" max="8706" width="3.7109375" style="6" bestFit="1" customWidth="1"/>
    <col min="8707" max="8707" width="21.140625" style="6" customWidth="1"/>
    <col min="8708" max="8708" width="7.28515625" style="6" customWidth="1"/>
    <col min="8709" max="8709" width="9.5703125" style="6" customWidth="1"/>
    <col min="8710" max="8711" width="9.28515625" style="6" customWidth="1"/>
    <col min="8712" max="8713" width="8.140625" style="6" customWidth="1"/>
    <col min="8714" max="8714" width="8.28515625" style="6" customWidth="1"/>
    <col min="8715" max="8715" width="10" style="6" customWidth="1"/>
    <col min="8716" max="8716" width="11" style="6" customWidth="1"/>
    <col min="8717" max="8717" width="2.7109375" style="6" customWidth="1"/>
    <col min="8718" max="8718" width="15.7109375" style="6" bestFit="1" customWidth="1"/>
    <col min="8719" max="8719" width="15.7109375" style="6" customWidth="1"/>
    <col min="8720" max="8720" width="13.85546875" style="6" customWidth="1"/>
    <col min="8721" max="8961" width="9.140625" style="6"/>
    <col min="8962" max="8962" width="3.7109375" style="6" bestFit="1" customWidth="1"/>
    <col min="8963" max="8963" width="21.140625" style="6" customWidth="1"/>
    <col min="8964" max="8964" width="7.28515625" style="6" customWidth="1"/>
    <col min="8965" max="8965" width="9.5703125" style="6" customWidth="1"/>
    <col min="8966" max="8967" width="9.28515625" style="6" customWidth="1"/>
    <col min="8968" max="8969" width="8.140625" style="6" customWidth="1"/>
    <col min="8970" max="8970" width="8.28515625" style="6" customWidth="1"/>
    <col min="8971" max="8971" width="10" style="6" customWidth="1"/>
    <col min="8972" max="8972" width="11" style="6" customWidth="1"/>
    <col min="8973" max="8973" width="2.7109375" style="6" customWidth="1"/>
    <col min="8974" max="8974" width="15.7109375" style="6" bestFit="1" customWidth="1"/>
    <col min="8975" max="8975" width="15.7109375" style="6" customWidth="1"/>
    <col min="8976" max="8976" width="13.85546875" style="6" customWidth="1"/>
    <col min="8977" max="9217" width="9.140625" style="6"/>
    <col min="9218" max="9218" width="3.7109375" style="6" bestFit="1" customWidth="1"/>
    <col min="9219" max="9219" width="21.140625" style="6" customWidth="1"/>
    <col min="9220" max="9220" width="7.28515625" style="6" customWidth="1"/>
    <col min="9221" max="9221" width="9.5703125" style="6" customWidth="1"/>
    <col min="9222" max="9223" width="9.28515625" style="6" customWidth="1"/>
    <col min="9224" max="9225" width="8.140625" style="6" customWidth="1"/>
    <col min="9226" max="9226" width="8.28515625" style="6" customWidth="1"/>
    <col min="9227" max="9227" width="10" style="6" customWidth="1"/>
    <col min="9228" max="9228" width="11" style="6" customWidth="1"/>
    <col min="9229" max="9229" width="2.7109375" style="6" customWidth="1"/>
    <col min="9230" max="9230" width="15.7109375" style="6" bestFit="1" customWidth="1"/>
    <col min="9231" max="9231" width="15.7109375" style="6" customWidth="1"/>
    <col min="9232" max="9232" width="13.85546875" style="6" customWidth="1"/>
    <col min="9233" max="9473" width="9.140625" style="6"/>
    <col min="9474" max="9474" width="3.7109375" style="6" bestFit="1" customWidth="1"/>
    <col min="9475" max="9475" width="21.140625" style="6" customWidth="1"/>
    <col min="9476" max="9476" width="7.28515625" style="6" customWidth="1"/>
    <col min="9477" max="9477" width="9.5703125" style="6" customWidth="1"/>
    <col min="9478" max="9479" width="9.28515625" style="6" customWidth="1"/>
    <col min="9480" max="9481" width="8.140625" style="6" customWidth="1"/>
    <col min="9482" max="9482" width="8.28515625" style="6" customWidth="1"/>
    <col min="9483" max="9483" width="10" style="6" customWidth="1"/>
    <col min="9484" max="9484" width="11" style="6" customWidth="1"/>
    <col min="9485" max="9485" width="2.7109375" style="6" customWidth="1"/>
    <col min="9486" max="9486" width="15.7109375" style="6" bestFit="1" customWidth="1"/>
    <col min="9487" max="9487" width="15.7109375" style="6" customWidth="1"/>
    <col min="9488" max="9488" width="13.85546875" style="6" customWidth="1"/>
    <col min="9489" max="9729" width="9.140625" style="6"/>
    <col min="9730" max="9730" width="3.7109375" style="6" bestFit="1" customWidth="1"/>
    <col min="9731" max="9731" width="21.140625" style="6" customWidth="1"/>
    <col min="9732" max="9732" width="7.28515625" style="6" customWidth="1"/>
    <col min="9733" max="9733" width="9.5703125" style="6" customWidth="1"/>
    <col min="9734" max="9735" width="9.28515625" style="6" customWidth="1"/>
    <col min="9736" max="9737" width="8.140625" style="6" customWidth="1"/>
    <col min="9738" max="9738" width="8.28515625" style="6" customWidth="1"/>
    <col min="9739" max="9739" width="10" style="6" customWidth="1"/>
    <col min="9740" max="9740" width="11" style="6" customWidth="1"/>
    <col min="9741" max="9741" width="2.7109375" style="6" customWidth="1"/>
    <col min="9742" max="9742" width="15.7109375" style="6" bestFit="1" customWidth="1"/>
    <col min="9743" max="9743" width="15.7109375" style="6" customWidth="1"/>
    <col min="9744" max="9744" width="13.85546875" style="6" customWidth="1"/>
    <col min="9745" max="9985" width="9.140625" style="6"/>
    <col min="9986" max="9986" width="3.7109375" style="6" bestFit="1" customWidth="1"/>
    <col min="9987" max="9987" width="21.140625" style="6" customWidth="1"/>
    <col min="9988" max="9988" width="7.28515625" style="6" customWidth="1"/>
    <col min="9989" max="9989" width="9.5703125" style="6" customWidth="1"/>
    <col min="9990" max="9991" width="9.28515625" style="6" customWidth="1"/>
    <col min="9992" max="9993" width="8.140625" style="6" customWidth="1"/>
    <col min="9994" max="9994" width="8.28515625" style="6" customWidth="1"/>
    <col min="9995" max="9995" width="10" style="6" customWidth="1"/>
    <col min="9996" max="9996" width="11" style="6" customWidth="1"/>
    <col min="9997" max="9997" width="2.7109375" style="6" customWidth="1"/>
    <col min="9998" max="9998" width="15.7109375" style="6" bestFit="1" customWidth="1"/>
    <col min="9999" max="9999" width="15.7109375" style="6" customWidth="1"/>
    <col min="10000" max="10000" width="13.85546875" style="6" customWidth="1"/>
    <col min="10001" max="10241" width="9.140625" style="6"/>
    <col min="10242" max="10242" width="3.7109375" style="6" bestFit="1" customWidth="1"/>
    <col min="10243" max="10243" width="21.140625" style="6" customWidth="1"/>
    <col min="10244" max="10244" width="7.28515625" style="6" customWidth="1"/>
    <col min="10245" max="10245" width="9.5703125" style="6" customWidth="1"/>
    <col min="10246" max="10247" width="9.28515625" style="6" customWidth="1"/>
    <col min="10248" max="10249" width="8.140625" style="6" customWidth="1"/>
    <col min="10250" max="10250" width="8.28515625" style="6" customWidth="1"/>
    <col min="10251" max="10251" width="10" style="6" customWidth="1"/>
    <col min="10252" max="10252" width="11" style="6" customWidth="1"/>
    <col min="10253" max="10253" width="2.7109375" style="6" customWidth="1"/>
    <col min="10254" max="10254" width="15.7109375" style="6" bestFit="1" customWidth="1"/>
    <col min="10255" max="10255" width="15.7109375" style="6" customWidth="1"/>
    <col min="10256" max="10256" width="13.85546875" style="6" customWidth="1"/>
    <col min="10257" max="10497" width="9.140625" style="6"/>
    <col min="10498" max="10498" width="3.7109375" style="6" bestFit="1" customWidth="1"/>
    <col min="10499" max="10499" width="21.140625" style="6" customWidth="1"/>
    <col min="10500" max="10500" width="7.28515625" style="6" customWidth="1"/>
    <col min="10501" max="10501" width="9.5703125" style="6" customWidth="1"/>
    <col min="10502" max="10503" width="9.28515625" style="6" customWidth="1"/>
    <col min="10504" max="10505" width="8.140625" style="6" customWidth="1"/>
    <col min="10506" max="10506" width="8.28515625" style="6" customWidth="1"/>
    <col min="10507" max="10507" width="10" style="6" customWidth="1"/>
    <col min="10508" max="10508" width="11" style="6" customWidth="1"/>
    <col min="10509" max="10509" width="2.7109375" style="6" customWidth="1"/>
    <col min="10510" max="10510" width="15.7109375" style="6" bestFit="1" customWidth="1"/>
    <col min="10511" max="10511" width="15.7109375" style="6" customWidth="1"/>
    <col min="10512" max="10512" width="13.85546875" style="6" customWidth="1"/>
    <col min="10513" max="10753" width="9.140625" style="6"/>
    <col min="10754" max="10754" width="3.7109375" style="6" bestFit="1" customWidth="1"/>
    <col min="10755" max="10755" width="21.140625" style="6" customWidth="1"/>
    <col min="10756" max="10756" width="7.28515625" style="6" customWidth="1"/>
    <col min="10757" max="10757" width="9.5703125" style="6" customWidth="1"/>
    <col min="10758" max="10759" width="9.28515625" style="6" customWidth="1"/>
    <col min="10760" max="10761" width="8.140625" style="6" customWidth="1"/>
    <col min="10762" max="10762" width="8.28515625" style="6" customWidth="1"/>
    <col min="10763" max="10763" width="10" style="6" customWidth="1"/>
    <col min="10764" max="10764" width="11" style="6" customWidth="1"/>
    <col min="10765" max="10765" width="2.7109375" style="6" customWidth="1"/>
    <col min="10766" max="10766" width="15.7109375" style="6" bestFit="1" customWidth="1"/>
    <col min="10767" max="10767" width="15.7109375" style="6" customWidth="1"/>
    <col min="10768" max="10768" width="13.85546875" style="6" customWidth="1"/>
    <col min="10769" max="11009" width="9.140625" style="6"/>
    <col min="11010" max="11010" width="3.7109375" style="6" bestFit="1" customWidth="1"/>
    <col min="11011" max="11011" width="21.140625" style="6" customWidth="1"/>
    <col min="11012" max="11012" width="7.28515625" style="6" customWidth="1"/>
    <col min="11013" max="11013" width="9.5703125" style="6" customWidth="1"/>
    <col min="11014" max="11015" width="9.28515625" style="6" customWidth="1"/>
    <col min="11016" max="11017" width="8.140625" style="6" customWidth="1"/>
    <col min="11018" max="11018" width="8.28515625" style="6" customWidth="1"/>
    <col min="11019" max="11019" width="10" style="6" customWidth="1"/>
    <col min="11020" max="11020" width="11" style="6" customWidth="1"/>
    <col min="11021" max="11021" width="2.7109375" style="6" customWidth="1"/>
    <col min="11022" max="11022" width="15.7109375" style="6" bestFit="1" customWidth="1"/>
    <col min="11023" max="11023" width="15.7109375" style="6" customWidth="1"/>
    <col min="11024" max="11024" width="13.85546875" style="6" customWidth="1"/>
    <col min="11025" max="11265" width="9.140625" style="6"/>
    <col min="11266" max="11266" width="3.7109375" style="6" bestFit="1" customWidth="1"/>
    <col min="11267" max="11267" width="21.140625" style="6" customWidth="1"/>
    <col min="11268" max="11268" width="7.28515625" style="6" customWidth="1"/>
    <col min="11269" max="11269" width="9.5703125" style="6" customWidth="1"/>
    <col min="11270" max="11271" width="9.28515625" style="6" customWidth="1"/>
    <col min="11272" max="11273" width="8.140625" style="6" customWidth="1"/>
    <col min="11274" max="11274" width="8.28515625" style="6" customWidth="1"/>
    <col min="11275" max="11275" width="10" style="6" customWidth="1"/>
    <col min="11276" max="11276" width="11" style="6" customWidth="1"/>
    <col min="11277" max="11277" width="2.7109375" style="6" customWidth="1"/>
    <col min="11278" max="11278" width="15.7109375" style="6" bestFit="1" customWidth="1"/>
    <col min="11279" max="11279" width="15.7109375" style="6" customWidth="1"/>
    <col min="11280" max="11280" width="13.85546875" style="6" customWidth="1"/>
    <col min="11281" max="11521" width="9.140625" style="6"/>
    <col min="11522" max="11522" width="3.7109375" style="6" bestFit="1" customWidth="1"/>
    <col min="11523" max="11523" width="21.140625" style="6" customWidth="1"/>
    <col min="11524" max="11524" width="7.28515625" style="6" customWidth="1"/>
    <col min="11525" max="11525" width="9.5703125" style="6" customWidth="1"/>
    <col min="11526" max="11527" width="9.28515625" style="6" customWidth="1"/>
    <col min="11528" max="11529" width="8.140625" style="6" customWidth="1"/>
    <col min="11530" max="11530" width="8.28515625" style="6" customWidth="1"/>
    <col min="11531" max="11531" width="10" style="6" customWidth="1"/>
    <col min="11532" max="11532" width="11" style="6" customWidth="1"/>
    <col min="11533" max="11533" width="2.7109375" style="6" customWidth="1"/>
    <col min="11534" max="11534" width="15.7109375" style="6" bestFit="1" customWidth="1"/>
    <col min="11535" max="11535" width="15.7109375" style="6" customWidth="1"/>
    <col min="11536" max="11536" width="13.85546875" style="6" customWidth="1"/>
    <col min="11537" max="11777" width="9.140625" style="6"/>
    <col min="11778" max="11778" width="3.7109375" style="6" bestFit="1" customWidth="1"/>
    <col min="11779" max="11779" width="21.140625" style="6" customWidth="1"/>
    <col min="11780" max="11780" width="7.28515625" style="6" customWidth="1"/>
    <col min="11781" max="11781" width="9.5703125" style="6" customWidth="1"/>
    <col min="11782" max="11783" width="9.28515625" style="6" customWidth="1"/>
    <col min="11784" max="11785" width="8.140625" style="6" customWidth="1"/>
    <col min="11786" max="11786" width="8.28515625" style="6" customWidth="1"/>
    <col min="11787" max="11787" width="10" style="6" customWidth="1"/>
    <col min="11788" max="11788" width="11" style="6" customWidth="1"/>
    <col min="11789" max="11789" width="2.7109375" style="6" customWidth="1"/>
    <col min="11790" max="11790" width="15.7109375" style="6" bestFit="1" customWidth="1"/>
    <col min="11791" max="11791" width="15.7109375" style="6" customWidth="1"/>
    <col min="11792" max="11792" width="13.85546875" style="6" customWidth="1"/>
    <col min="11793" max="12033" width="9.140625" style="6"/>
    <col min="12034" max="12034" width="3.7109375" style="6" bestFit="1" customWidth="1"/>
    <col min="12035" max="12035" width="21.140625" style="6" customWidth="1"/>
    <col min="12036" max="12036" width="7.28515625" style="6" customWidth="1"/>
    <col min="12037" max="12037" width="9.5703125" style="6" customWidth="1"/>
    <col min="12038" max="12039" width="9.28515625" style="6" customWidth="1"/>
    <col min="12040" max="12041" width="8.140625" style="6" customWidth="1"/>
    <col min="12042" max="12042" width="8.28515625" style="6" customWidth="1"/>
    <col min="12043" max="12043" width="10" style="6" customWidth="1"/>
    <col min="12044" max="12044" width="11" style="6" customWidth="1"/>
    <col min="12045" max="12045" width="2.7109375" style="6" customWidth="1"/>
    <col min="12046" max="12046" width="15.7109375" style="6" bestFit="1" customWidth="1"/>
    <col min="12047" max="12047" width="15.7109375" style="6" customWidth="1"/>
    <col min="12048" max="12048" width="13.85546875" style="6" customWidth="1"/>
    <col min="12049" max="12289" width="9.140625" style="6"/>
    <col min="12290" max="12290" width="3.7109375" style="6" bestFit="1" customWidth="1"/>
    <col min="12291" max="12291" width="21.140625" style="6" customWidth="1"/>
    <col min="12292" max="12292" width="7.28515625" style="6" customWidth="1"/>
    <col min="12293" max="12293" width="9.5703125" style="6" customWidth="1"/>
    <col min="12294" max="12295" width="9.28515625" style="6" customWidth="1"/>
    <col min="12296" max="12297" width="8.140625" style="6" customWidth="1"/>
    <col min="12298" max="12298" width="8.28515625" style="6" customWidth="1"/>
    <col min="12299" max="12299" width="10" style="6" customWidth="1"/>
    <col min="12300" max="12300" width="11" style="6" customWidth="1"/>
    <col min="12301" max="12301" width="2.7109375" style="6" customWidth="1"/>
    <col min="12302" max="12302" width="15.7109375" style="6" bestFit="1" customWidth="1"/>
    <col min="12303" max="12303" width="15.7109375" style="6" customWidth="1"/>
    <col min="12304" max="12304" width="13.85546875" style="6" customWidth="1"/>
    <col min="12305" max="12545" width="9.140625" style="6"/>
    <col min="12546" max="12546" width="3.7109375" style="6" bestFit="1" customWidth="1"/>
    <col min="12547" max="12547" width="21.140625" style="6" customWidth="1"/>
    <col min="12548" max="12548" width="7.28515625" style="6" customWidth="1"/>
    <col min="12549" max="12549" width="9.5703125" style="6" customWidth="1"/>
    <col min="12550" max="12551" width="9.28515625" style="6" customWidth="1"/>
    <col min="12552" max="12553" width="8.140625" style="6" customWidth="1"/>
    <col min="12554" max="12554" width="8.28515625" style="6" customWidth="1"/>
    <col min="12555" max="12555" width="10" style="6" customWidth="1"/>
    <col min="12556" max="12556" width="11" style="6" customWidth="1"/>
    <col min="12557" max="12557" width="2.7109375" style="6" customWidth="1"/>
    <col min="12558" max="12558" width="15.7109375" style="6" bestFit="1" customWidth="1"/>
    <col min="12559" max="12559" width="15.7109375" style="6" customWidth="1"/>
    <col min="12560" max="12560" width="13.85546875" style="6" customWidth="1"/>
    <col min="12561" max="12801" width="9.140625" style="6"/>
    <col min="12802" max="12802" width="3.7109375" style="6" bestFit="1" customWidth="1"/>
    <col min="12803" max="12803" width="21.140625" style="6" customWidth="1"/>
    <col min="12804" max="12804" width="7.28515625" style="6" customWidth="1"/>
    <col min="12805" max="12805" width="9.5703125" style="6" customWidth="1"/>
    <col min="12806" max="12807" width="9.28515625" style="6" customWidth="1"/>
    <col min="12808" max="12809" width="8.140625" style="6" customWidth="1"/>
    <col min="12810" max="12810" width="8.28515625" style="6" customWidth="1"/>
    <col min="12811" max="12811" width="10" style="6" customWidth="1"/>
    <col min="12812" max="12812" width="11" style="6" customWidth="1"/>
    <col min="12813" max="12813" width="2.7109375" style="6" customWidth="1"/>
    <col min="12814" max="12814" width="15.7109375" style="6" bestFit="1" customWidth="1"/>
    <col min="12815" max="12815" width="15.7109375" style="6" customWidth="1"/>
    <col min="12816" max="12816" width="13.85546875" style="6" customWidth="1"/>
    <col min="12817" max="13057" width="9.140625" style="6"/>
    <col min="13058" max="13058" width="3.7109375" style="6" bestFit="1" customWidth="1"/>
    <col min="13059" max="13059" width="21.140625" style="6" customWidth="1"/>
    <col min="13060" max="13060" width="7.28515625" style="6" customWidth="1"/>
    <col min="13061" max="13061" width="9.5703125" style="6" customWidth="1"/>
    <col min="13062" max="13063" width="9.28515625" style="6" customWidth="1"/>
    <col min="13064" max="13065" width="8.140625" style="6" customWidth="1"/>
    <col min="13066" max="13066" width="8.28515625" style="6" customWidth="1"/>
    <col min="13067" max="13067" width="10" style="6" customWidth="1"/>
    <col min="13068" max="13068" width="11" style="6" customWidth="1"/>
    <col min="13069" max="13069" width="2.7109375" style="6" customWidth="1"/>
    <col min="13070" max="13070" width="15.7109375" style="6" bestFit="1" customWidth="1"/>
    <col min="13071" max="13071" width="15.7109375" style="6" customWidth="1"/>
    <col min="13072" max="13072" width="13.85546875" style="6" customWidth="1"/>
    <col min="13073" max="13313" width="9.140625" style="6"/>
    <col min="13314" max="13314" width="3.7109375" style="6" bestFit="1" customWidth="1"/>
    <col min="13315" max="13315" width="21.140625" style="6" customWidth="1"/>
    <col min="13316" max="13316" width="7.28515625" style="6" customWidth="1"/>
    <col min="13317" max="13317" width="9.5703125" style="6" customWidth="1"/>
    <col min="13318" max="13319" width="9.28515625" style="6" customWidth="1"/>
    <col min="13320" max="13321" width="8.140625" style="6" customWidth="1"/>
    <col min="13322" max="13322" width="8.28515625" style="6" customWidth="1"/>
    <col min="13323" max="13323" width="10" style="6" customWidth="1"/>
    <col min="13324" max="13324" width="11" style="6" customWidth="1"/>
    <col min="13325" max="13325" width="2.7109375" style="6" customWidth="1"/>
    <col min="13326" max="13326" width="15.7109375" style="6" bestFit="1" customWidth="1"/>
    <col min="13327" max="13327" width="15.7109375" style="6" customWidth="1"/>
    <col min="13328" max="13328" width="13.85546875" style="6" customWidth="1"/>
    <col min="13329" max="13569" width="9.140625" style="6"/>
    <col min="13570" max="13570" width="3.7109375" style="6" bestFit="1" customWidth="1"/>
    <col min="13571" max="13571" width="21.140625" style="6" customWidth="1"/>
    <col min="13572" max="13572" width="7.28515625" style="6" customWidth="1"/>
    <col min="13573" max="13573" width="9.5703125" style="6" customWidth="1"/>
    <col min="13574" max="13575" width="9.28515625" style="6" customWidth="1"/>
    <col min="13576" max="13577" width="8.140625" style="6" customWidth="1"/>
    <col min="13578" max="13578" width="8.28515625" style="6" customWidth="1"/>
    <col min="13579" max="13579" width="10" style="6" customWidth="1"/>
    <col min="13580" max="13580" width="11" style="6" customWidth="1"/>
    <col min="13581" max="13581" width="2.7109375" style="6" customWidth="1"/>
    <col min="13582" max="13582" width="15.7109375" style="6" bestFit="1" customWidth="1"/>
    <col min="13583" max="13583" width="15.7109375" style="6" customWidth="1"/>
    <col min="13584" max="13584" width="13.85546875" style="6" customWidth="1"/>
    <col min="13585" max="13825" width="9.140625" style="6"/>
    <col min="13826" max="13826" width="3.7109375" style="6" bestFit="1" customWidth="1"/>
    <col min="13827" max="13827" width="21.140625" style="6" customWidth="1"/>
    <col min="13828" max="13828" width="7.28515625" style="6" customWidth="1"/>
    <col min="13829" max="13829" width="9.5703125" style="6" customWidth="1"/>
    <col min="13830" max="13831" width="9.28515625" style="6" customWidth="1"/>
    <col min="13832" max="13833" width="8.140625" style="6" customWidth="1"/>
    <col min="13834" max="13834" width="8.28515625" style="6" customWidth="1"/>
    <col min="13835" max="13835" width="10" style="6" customWidth="1"/>
    <col min="13836" max="13836" width="11" style="6" customWidth="1"/>
    <col min="13837" max="13837" width="2.7109375" style="6" customWidth="1"/>
    <col min="13838" max="13838" width="15.7109375" style="6" bestFit="1" customWidth="1"/>
    <col min="13839" max="13839" width="15.7109375" style="6" customWidth="1"/>
    <col min="13840" max="13840" width="13.85546875" style="6" customWidth="1"/>
    <col min="13841" max="14081" width="9.140625" style="6"/>
    <col min="14082" max="14082" width="3.7109375" style="6" bestFit="1" customWidth="1"/>
    <col min="14083" max="14083" width="21.140625" style="6" customWidth="1"/>
    <col min="14084" max="14084" width="7.28515625" style="6" customWidth="1"/>
    <col min="14085" max="14085" width="9.5703125" style="6" customWidth="1"/>
    <col min="14086" max="14087" width="9.28515625" style="6" customWidth="1"/>
    <col min="14088" max="14089" width="8.140625" style="6" customWidth="1"/>
    <col min="14090" max="14090" width="8.28515625" style="6" customWidth="1"/>
    <col min="14091" max="14091" width="10" style="6" customWidth="1"/>
    <col min="14092" max="14092" width="11" style="6" customWidth="1"/>
    <col min="14093" max="14093" width="2.7109375" style="6" customWidth="1"/>
    <col min="14094" max="14094" width="15.7109375" style="6" bestFit="1" customWidth="1"/>
    <col min="14095" max="14095" width="15.7109375" style="6" customWidth="1"/>
    <col min="14096" max="14096" width="13.85546875" style="6" customWidth="1"/>
    <col min="14097" max="14337" width="9.140625" style="6"/>
    <col min="14338" max="14338" width="3.7109375" style="6" bestFit="1" customWidth="1"/>
    <col min="14339" max="14339" width="21.140625" style="6" customWidth="1"/>
    <col min="14340" max="14340" width="7.28515625" style="6" customWidth="1"/>
    <col min="14341" max="14341" width="9.5703125" style="6" customWidth="1"/>
    <col min="14342" max="14343" width="9.28515625" style="6" customWidth="1"/>
    <col min="14344" max="14345" width="8.140625" style="6" customWidth="1"/>
    <col min="14346" max="14346" width="8.28515625" style="6" customWidth="1"/>
    <col min="14347" max="14347" width="10" style="6" customWidth="1"/>
    <col min="14348" max="14348" width="11" style="6" customWidth="1"/>
    <col min="14349" max="14349" width="2.7109375" style="6" customWidth="1"/>
    <col min="14350" max="14350" width="15.7109375" style="6" bestFit="1" customWidth="1"/>
    <col min="14351" max="14351" width="15.7109375" style="6" customWidth="1"/>
    <col min="14352" max="14352" width="13.85546875" style="6" customWidth="1"/>
    <col min="14353" max="14593" width="9.140625" style="6"/>
    <col min="14594" max="14594" width="3.7109375" style="6" bestFit="1" customWidth="1"/>
    <col min="14595" max="14595" width="21.140625" style="6" customWidth="1"/>
    <col min="14596" max="14596" width="7.28515625" style="6" customWidth="1"/>
    <col min="14597" max="14597" width="9.5703125" style="6" customWidth="1"/>
    <col min="14598" max="14599" width="9.28515625" style="6" customWidth="1"/>
    <col min="14600" max="14601" width="8.140625" style="6" customWidth="1"/>
    <col min="14602" max="14602" width="8.28515625" style="6" customWidth="1"/>
    <col min="14603" max="14603" width="10" style="6" customWidth="1"/>
    <col min="14604" max="14604" width="11" style="6" customWidth="1"/>
    <col min="14605" max="14605" width="2.7109375" style="6" customWidth="1"/>
    <col min="14606" max="14606" width="15.7109375" style="6" bestFit="1" customWidth="1"/>
    <col min="14607" max="14607" width="15.7109375" style="6" customWidth="1"/>
    <col min="14608" max="14608" width="13.85546875" style="6" customWidth="1"/>
    <col min="14609" max="14849" width="9.140625" style="6"/>
    <col min="14850" max="14850" width="3.7109375" style="6" bestFit="1" customWidth="1"/>
    <col min="14851" max="14851" width="21.140625" style="6" customWidth="1"/>
    <col min="14852" max="14852" width="7.28515625" style="6" customWidth="1"/>
    <col min="14853" max="14853" width="9.5703125" style="6" customWidth="1"/>
    <col min="14854" max="14855" width="9.28515625" style="6" customWidth="1"/>
    <col min="14856" max="14857" width="8.140625" style="6" customWidth="1"/>
    <col min="14858" max="14858" width="8.28515625" style="6" customWidth="1"/>
    <col min="14859" max="14859" width="10" style="6" customWidth="1"/>
    <col min="14860" max="14860" width="11" style="6" customWidth="1"/>
    <col min="14861" max="14861" width="2.7109375" style="6" customWidth="1"/>
    <col min="14862" max="14862" width="15.7109375" style="6" bestFit="1" customWidth="1"/>
    <col min="14863" max="14863" width="15.7109375" style="6" customWidth="1"/>
    <col min="14864" max="14864" width="13.85546875" style="6" customWidth="1"/>
    <col min="14865" max="15105" width="9.140625" style="6"/>
    <col min="15106" max="15106" width="3.7109375" style="6" bestFit="1" customWidth="1"/>
    <col min="15107" max="15107" width="21.140625" style="6" customWidth="1"/>
    <col min="15108" max="15108" width="7.28515625" style="6" customWidth="1"/>
    <col min="15109" max="15109" width="9.5703125" style="6" customWidth="1"/>
    <col min="15110" max="15111" width="9.28515625" style="6" customWidth="1"/>
    <col min="15112" max="15113" width="8.140625" style="6" customWidth="1"/>
    <col min="15114" max="15114" width="8.28515625" style="6" customWidth="1"/>
    <col min="15115" max="15115" width="10" style="6" customWidth="1"/>
    <col min="15116" max="15116" width="11" style="6" customWidth="1"/>
    <col min="15117" max="15117" width="2.7109375" style="6" customWidth="1"/>
    <col min="15118" max="15118" width="15.7109375" style="6" bestFit="1" customWidth="1"/>
    <col min="15119" max="15119" width="15.7109375" style="6" customWidth="1"/>
    <col min="15120" max="15120" width="13.85546875" style="6" customWidth="1"/>
    <col min="15121" max="15361" width="9.140625" style="6"/>
    <col min="15362" max="15362" width="3.7109375" style="6" bestFit="1" customWidth="1"/>
    <col min="15363" max="15363" width="21.140625" style="6" customWidth="1"/>
    <col min="15364" max="15364" width="7.28515625" style="6" customWidth="1"/>
    <col min="15365" max="15365" width="9.5703125" style="6" customWidth="1"/>
    <col min="15366" max="15367" width="9.28515625" style="6" customWidth="1"/>
    <col min="15368" max="15369" width="8.140625" style="6" customWidth="1"/>
    <col min="15370" max="15370" width="8.28515625" style="6" customWidth="1"/>
    <col min="15371" max="15371" width="10" style="6" customWidth="1"/>
    <col min="15372" max="15372" width="11" style="6" customWidth="1"/>
    <col min="15373" max="15373" width="2.7109375" style="6" customWidth="1"/>
    <col min="15374" max="15374" width="15.7109375" style="6" bestFit="1" customWidth="1"/>
    <col min="15375" max="15375" width="15.7109375" style="6" customWidth="1"/>
    <col min="15376" max="15376" width="13.85546875" style="6" customWidth="1"/>
    <col min="15377" max="15617" width="9.140625" style="6"/>
    <col min="15618" max="15618" width="3.7109375" style="6" bestFit="1" customWidth="1"/>
    <col min="15619" max="15619" width="21.140625" style="6" customWidth="1"/>
    <col min="15620" max="15620" width="7.28515625" style="6" customWidth="1"/>
    <col min="15621" max="15621" width="9.5703125" style="6" customWidth="1"/>
    <col min="15622" max="15623" width="9.28515625" style="6" customWidth="1"/>
    <col min="15624" max="15625" width="8.140625" style="6" customWidth="1"/>
    <col min="15626" max="15626" width="8.28515625" style="6" customWidth="1"/>
    <col min="15627" max="15627" width="10" style="6" customWidth="1"/>
    <col min="15628" max="15628" width="11" style="6" customWidth="1"/>
    <col min="15629" max="15629" width="2.7109375" style="6" customWidth="1"/>
    <col min="15630" max="15630" width="15.7109375" style="6" bestFit="1" customWidth="1"/>
    <col min="15631" max="15631" width="15.7109375" style="6" customWidth="1"/>
    <col min="15632" max="15632" width="13.85546875" style="6" customWidth="1"/>
    <col min="15633" max="15873" width="9.140625" style="6"/>
    <col min="15874" max="15874" width="3.7109375" style="6" bestFit="1" customWidth="1"/>
    <col min="15875" max="15875" width="21.140625" style="6" customWidth="1"/>
    <col min="15876" max="15876" width="7.28515625" style="6" customWidth="1"/>
    <col min="15877" max="15877" width="9.5703125" style="6" customWidth="1"/>
    <col min="15878" max="15879" width="9.28515625" style="6" customWidth="1"/>
    <col min="15880" max="15881" width="8.140625" style="6" customWidth="1"/>
    <col min="15882" max="15882" width="8.28515625" style="6" customWidth="1"/>
    <col min="15883" max="15883" width="10" style="6" customWidth="1"/>
    <col min="15884" max="15884" width="11" style="6" customWidth="1"/>
    <col min="15885" max="15885" width="2.7109375" style="6" customWidth="1"/>
    <col min="15886" max="15886" width="15.7109375" style="6" bestFit="1" customWidth="1"/>
    <col min="15887" max="15887" width="15.7109375" style="6" customWidth="1"/>
    <col min="15888" max="15888" width="13.85546875" style="6" customWidth="1"/>
    <col min="15889" max="16129" width="9.140625" style="6"/>
    <col min="16130" max="16130" width="3.7109375" style="6" bestFit="1" customWidth="1"/>
    <col min="16131" max="16131" width="21.140625" style="6" customWidth="1"/>
    <col min="16132" max="16132" width="7.28515625" style="6" customWidth="1"/>
    <col min="16133" max="16133" width="9.5703125" style="6" customWidth="1"/>
    <col min="16134" max="16135" width="9.28515625" style="6" customWidth="1"/>
    <col min="16136" max="16137" width="8.140625" style="6" customWidth="1"/>
    <col min="16138" max="16138" width="8.28515625" style="6" customWidth="1"/>
    <col min="16139" max="16139" width="10" style="6" customWidth="1"/>
    <col min="16140" max="16140" width="11" style="6" customWidth="1"/>
    <col min="16141" max="16141" width="2.7109375" style="6" customWidth="1"/>
    <col min="16142" max="16142" width="15.7109375" style="6" bestFit="1" customWidth="1"/>
    <col min="16143" max="16143" width="15.7109375" style="6" customWidth="1"/>
    <col min="16144" max="16144" width="13.85546875" style="6" customWidth="1"/>
    <col min="16145" max="16384" width="9.140625" style="6"/>
  </cols>
  <sheetData>
    <row r="2" spans="1:24" x14ac:dyDescent="0.2">
      <c r="A2" s="4"/>
      <c r="B2" s="4"/>
      <c r="C2" s="4"/>
      <c r="D2" s="4"/>
    </row>
    <row r="5" spans="1:24" x14ac:dyDescent="0.2">
      <c r="A5" s="209" t="s">
        <v>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8"/>
    </row>
    <row r="9" spans="1:24" s="10" customFormat="1" ht="24.75" customHeight="1" x14ac:dyDescent="0.25">
      <c r="A9" s="210" t="s">
        <v>477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9"/>
      <c r="M9" s="204">
        <v>2018</v>
      </c>
      <c r="N9" s="205"/>
      <c r="O9" s="205"/>
      <c r="P9" s="208"/>
    </row>
    <row r="10" spans="1:24" s="10" customFormat="1" ht="12.75" customHeight="1" x14ac:dyDescent="0.2">
      <c r="A10" s="211" t="s">
        <v>1</v>
      </c>
      <c r="B10" s="211" t="s">
        <v>2</v>
      </c>
      <c r="C10" s="211" t="s">
        <v>3</v>
      </c>
      <c r="D10" s="211" t="s">
        <v>4</v>
      </c>
      <c r="E10" s="212" t="s">
        <v>5</v>
      </c>
      <c r="F10" s="213"/>
      <c r="G10" s="218" t="s">
        <v>6</v>
      </c>
      <c r="H10" s="218"/>
      <c r="I10" s="218"/>
      <c r="J10" s="59" t="s">
        <v>7</v>
      </c>
      <c r="K10" s="12" t="s">
        <v>8</v>
      </c>
      <c r="L10" s="13"/>
      <c r="M10" s="137">
        <v>43260</v>
      </c>
      <c r="N10" s="137">
        <v>43226</v>
      </c>
      <c r="O10" s="137">
        <v>43212</v>
      </c>
      <c r="P10" s="14">
        <v>43177</v>
      </c>
      <c r="R10" s="86"/>
      <c r="S10" s="86"/>
      <c r="T10" s="86"/>
      <c r="U10" s="86"/>
      <c r="V10" s="86"/>
      <c r="W10" s="86"/>
      <c r="X10" s="86"/>
    </row>
    <row r="11" spans="1:24" s="10" customFormat="1" x14ac:dyDescent="0.2">
      <c r="A11" s="211"/>
      <c r="B11" s="211"/>
      <c r="C11" s="211"/>
      <c r="D11" s="211"/>
      <c r="E11" s="214"/>
      <c r="F11" s="215"/>
      <c r="G11" s="219">
        <v>1</v>
      </c>
      <c r="H11" s="219">
        <v>2</v>
      </c>
      <c r="I11" s="221">
        <v>3</v>
      </c>
      <c r="J11" s="11" t="s">
        <v>9</v>
      </c>
      <c r="K11" s="15" t="s">
        <v>10</v>
      </c>
      <c r="L11" s="13"/>
      <c r="M11" s="176" t="s">
        <v>17</v>
      </c>
      <c r="N11" s="176" t="s">
        <v>12</v>
      </c>
      <c r="O11" s="176" t="s">
        <v>18</v>
      </c>
      <c r="P11" s="16" t="s">
        <v>12</v>
      </c>
      <c r="R11" s="88"/>
      <c r="S11" s="88"/>
      <c r="T11" s="88"/>
      <c r="U11" s="88"/>
      <c r="V11" s="88"/>
      <c r="W11" s="88"/>
      <c r="X11" s="89"/>
    </row>
    <row r="12" spans="1:24" s="10" customFormat="1" x14ac:dyDescent="0.2">
      <c r="A12" s="211"/>
      <c r="B12" s="211"/>
      <c r="C12" s="211"/>
      <c r="D12" s="211"/>
      <c r="E12" s="216"/>
      <c r="F12" s="217"/>
      <c r="G12" s="219"/>
      <c r="H12" s="219"/>
      <c r="I12" s="221"/>
      <c r="J12" s="19" t="s">
        <v>10</v>
      </c>
      <c r="K12" s="20" t="s">
        <v>20</v>
      </c>
      <c r="L12" s="21"/>
      <c r="M12" s="178" t="s">
        <v>32</v>
      </c>
      <c r="N12" s="178" t="s">
        <v>28</v>
      </c>
      <c r="O12" s="177" t="s">
        <v>34</v>
      </c>
      <c r="P12" s="22" t="s">
        <v>31</v>
      </c>
      <c r="R12" s="88"/>
      <c r="S12" s="92"/>
      <c r="T12" s="92"/>
      <c r="U12" s="92"/>
      <c r="V12" s="92"/>
      <c r="W12" s="92"/>
      <c r="X12" s="89"/>
    </row>
    <row r="13" spans="1:24" x14ac:dyDescent="0.2">
      <c r="M13" s="107"/>
      <c r="N13" s="107"/>
      <c r="O13" s="107"/>
      <c r="P13" s="107"/>
      <c r="R13" s="3"/>
      <c r="S13" s="3"/>
      <c r="T13" s="3"/>
      <c r="U13" s="3"/>
      <c r="V13" s="3"/>
      <c r="W13" s="3"/>
      <c r="X13" s="3"/>
    </row>
    <row r="14" spans="1:24" ht="14.1" customHeight="1" x14ac:dyDescent="0.25">
      <c r="A14" s="26">
        <f t="shared" ref="A14:A23" si="0">A13+1</f>
        <v>1</v>
      </c>
      <c r="B14" s="46" t="s">
        <v>307</v>
      </c>
      <c r="C14" s="38">
        <v>11799</v>
      </c>
      <c r="D14" s="39" t="s">
        <v>33</v>
      </c>
      <c r="E14" s="30">
        <f>MAX(M14:O14)</f>
        <v>554</v>
      </c>
      <c r="F14" s="30" t="str">
        <f>VLOOKUP(E14,Tab!$O$2:$P$255,2,TRUE)</f>
        <v>Não</v>
      </c>
      <c r="G14" s="31">
        <f t="shared" ref="G14:G23" si="1">LARGE(M14:P14,1)</f>
        <v>554</v>
      </c>
      <c r="H14" s="31">
        <f t="shared" ref="H14:H23" si="2">LARGE(M14:P14,2)</f>
        <v>540</v>
      </c>
      <c r="I14" s="31">
        <f t="shared" ref="I14:I23" si="3">LARGE(M14:P14,3)</f>
        <v>533</v>
      </c>
      <c r="J14" s="32">
        <f t="shared" ref="J14:J23" si="4">SUM(G14:I14)</f>
        <v>1627</v>
      </c>
      <c r="K14" s="33">
        <f t="shared" ref="K14:K23" si="5">J14/3</f>
        <v>542.33333333333337</v>
      </c>
      <c r="L14" s="34"/>
      <c r="M14" s="36">
        <v>540</v>
      </c>
      <c r="N14" s="36">
        <v>554</v>
      </c>
      <c r="O14" s="36">
        <v>532</v>
      </c>
      <c r="P14" s="36">
        <v>533</v>
      </c>
      <c r="R14" s="95"/>
      <c r="S14" s="95"/>
      <c r="T14" s="95"/>
      <c r="U14" s="95"/>
      <c r="V14" s="95"/>
      <c r="W14" s="95"/>
      <c r="X14" s="95"/>
    </row>
    <row r="15" spans="1:24" ht="14.1" customHeight="1" x14ac:dyDescent="0.25">
      <c r="A15" s="26">
        <f t="shared" si="0"/>
        <v>2</v>
      </c>
      <c r="B15" s="46"/>
      <c r="C15" s="38"/>
      <c r="D15" s="43"/>
      <c r="E15" s="30">
        <f t="shared" ref="E15:E23" si="6">MAX(M15:O15)</f>
        <v>0</v>
      </c>
      <c r="F15" s="30" t="e">
        <f>VLOOKUP(E15,Tab!$O$2:$P$255,2,TRUE)</f>
        <v>#N/A</v>
      </c>
      <c r="G15" s="31">
        <f t="shared" si="1"/>
        <v>0</v>
      </c>
      <c r="H15" s="31">
        <f t="shared" si="2"/>
        <v>0</v>
      </c>
      <c r="I15" s="31">
        <f t="shared" si="3"/>
        <v>0</v>
      </c>
      <c r="J15" s="32">
        <f t="shared" si="4"/>
        <v>0</v>
      </c>
      <c r="K15" s="33">
        <f t="shared" si="5"/>
        <v>0</v>
      </c>
      <c r="L15" s="34"/>
      <c r="M15" s="36">
        <v>0</v>
      </c>
      <c r="N15" s="36">
        <v>0</v>
      </c>
      <c r="O15" s="36">
        <v>0</v>
      </c>
      <c r="P15" s="36">
        <v>0</v>
      </c>
      <c r="R15" s="95"/>
      <c r="S15" s="95"/>
      <c r="T15" s="95"/>
      <c r="U15" s="95"/>
      <c r="V15" s="95"/>
      <c r="W15" s="95"/>
      <c r="X15" s="95"/>
    </row>
    <row r="16" spans="1:24" ht="14.1" customHeight="1" x14ac:dyDescent="0.25">
      <c r="A16" s="26">
        <f t="shared" si="0"/>
        <v>3</v>
      </c>
      <c r="B16" s="37"/>
      <c r="C16" s="38"/>
      <c r="D16" s="37"/>
      <c r="E16" s="30">
        <f t="shared" si="6"/>
        <v>0</v>
      </c>
      <c r="F16" s="30" t="e">
        <f>VLOOKUP(E16,Tab!$O$2:$P$255,2,TRUE)</f>
        <v>#N/A</v>
      </c>
      <c r="G16" s="31">
        <f t="shared" si="1"/>
        <v>0</v>
      </c>
      <c r="H16" s="31">
        <f t="shared" si="2"/>
        <v>0</v>
      </c>
      <c r="I16" s="31">
        <f t="shared" si="3"/>
        <v>0</v>
      </c>
      <c r="J16" s="32">
        <f t="shared" si="4"/>
        <v>0</v>
      </c>
      <c r="K16" s="33">
        <f t="shared" si="5"/>
        <v>0</v>
      </c>
      <c r="L16" s="34"/>
      <c r="M16" s="36">
        <v>0</v>
      </c>
      <c r="N16" s="36">
        <v>0</v>
      </c>
      <c r="O16" s="36">
        <v>0</v>
      </c>
      <c r="P16" s="36">
        <v>0</v>
      </c>
      <c r="R16" s="95"/>
      <c r="S16" s="95"/>
      <c r="T16" s="95"/>
      <c r="U16" s="95"/>
      <c r="V16" s="95"/>
      <c r="W16" s="95"/>
      <c r="X16" s="95"/>
    </row>
    <row r="17" spans="1:24" ht="14.1" customHeight="1" x14ac:dyDescent="0.25">
      <c r="A17" s="26">
        <f t="shared" si="0"/>
        <v>4</v>
      </c>
      <c r="B17" s="99"/>
      <c r="C17" s="100"/>
      <c r="D17" s="99"/>
      <c r="E17" s="30">
        <f t="shared" si="6"/>
        <v>0</v>
      </c>
      <c r="F17" s="30" t="e">
        <f>VLOOKUP(E17,Tab!$O$2:$P$255,2,TRUE)</f>
        <v>#N/A</v>
      </c>
      <c r="G17" s="31">
        <f t="shared" si="1"/>
        <v>0</v>
      </c>
      <c r="H17" s="31">
        <f t="shared" si="2"/>
        <v>0</v>
      </c>
      <c r="I17" s="31">
        <f t="shared" si="3"/>
        <v>0</v>
      </c>
      <c r="J17" s="32">
        <f t="shared" si="4"/>
        <v>0</v>
      </c>
      <c r="K17" s="33">
        <f t="shared" si="5"/>
        <v>0</v>
      </c>
      <c r="L17" s="34"/>
      <c r="M17" s="36">
        <v>0</v>
      </c>
      <c r="N17" s="36">
        <v>0</v>
      </c>
      <c r="O17" s="36">
        <v>0</v>
      </c>
      <c r="P17" s="36">
        <v>0</v>
      </c>
      <c r="R17" s="95"/>
      <c r="S17" s="95"/>
      <c r="T17" s="95"/>
      <c r="U17" s="95"/>
      <c r="V17" s="95"/>
      <c r="W17" s="95"/>
      <c r="X17" s="95"/>
    </row>
    <row r="18" spans="1:24" ht="14.1" customHeight="1" x14ac:dyDescent="0.25">
      <c r="A18" s="26">
        <f t="shared" si="0"/>
        <v>5</v>
      </c>
      <c r="B18" s="97"/>
      <c r="C18" s="98"/>
      <c r="D18" s="97"/>
      <c r="E18" s="30">
        <f t="shared" si="6"/>
        <v>0</v>
      </c>
      <c r="F18" s="30" t="e">
        <f>VLOOKUP(E18,Tab!$O$2:$P$255,2,TRUE)</f>
        <v>#N/A</v>
      </c>
      <c r="G18" s="31">
        <f t="shared" si="1"/>
        <v>0</v>
      </c>
      <c r="H18" s="31">
        <f t="shared" si="2"/>
        <v>0</v>
      </c>
      <c r="I18" s="31">
        <f t="shared" si="3"/>
        <v>0</v>
      </c>
      <c r="J18" s="32">
        <f t="shared" si="4"/>
        <v>0</v>
      </c>
      <c r="K18" s="33">
        <f t="shared" si="5"/>
        <v>0</v>
      </c>
      <c r="L18" s="34"/>
      <c r="M18" s="36">
        <v>0</v>
      </c>
      <c r="N18" s="36">
        <v>0</v>
      </c>
      <c r="O18" s="36">
        <v>0</v>
      </c>
      <c r="P18" s="36">
        <v>0</v>
      </c>
      <c r="R18" s="95"/>
      <c r="S18" s="95"/>
      <c r="T18" s="95"/>
      <c r="U18" s="95"/>
      <c r="V18" s="95"/>
      <c r="W18" s="95"/>
      <c r="X18" s="95"/>
    </row>
    <row r="19" spans="1:24" ht="14.1" customHeight="1" x14ac:dyDescent="0.25">
      <c r="A19" s="26">
        <f t="shared" si="0"/>
        <v>6</v>
      </c>
      <c r="B19" s="97"/>
      <c r="C19" s="98"/>
      <c r="D19" s="97"/>
      <c r="E19" s="30">
        <f t="shared" si="6"/>
        <v>0</v>
      </c>
      <c r="F19" s="30" t="e">
        <f>VLOOKUP(E19,Tab!$O$2:$P$255,2,TRUE)</f>
        <v>#N/A</v>
      </c>
      <c r="G19" s="31">
        <f t="shared" si="1"/>
        <v>0</v>
      </c>
      <c r="H19" s="31">
        <f t="shared" si="2"/>
        <v>0</v>
      </c>
      <c r="I19" s="31">
        <f t="shared" si="3"/>
        <v>0</v>
      </c>
      <c r="J19" s="32">
        <f t="shared" si="4"/>
        <v>0</v>
      </c>
      <c r="K19" s="33">
        <f t="shared" si="5"/>
        <v>0</v>
      </c>
      <c r="L19" s="34"/>
      <c r="M19" s="36">
        <v>0</v>
      </c>
      <c r="N19" s="36">
        <v>0</v>
      </c>
      <c r="O19" s="36">
        <v>0</v>
      </c>
      <c r="P19" s="36">
        <v>0</v>
      </c>
      <c r="R19" s="95"/>
      <c r="S19" s="95"/>
      <c r="T19" s="95"/>
      <c r="U19" s="95"/>
      <c r="V19" s="95"/>
      <c r="W19" s="95"/>
      <c r="X19" s="95"/>
    </row>
    <row r="20" spans="1:24" ht="14.1" customHeight="1" x14ac:dyDescent="0.25">
      <c r="A20" s="26">
        <f t="shared" si="0"/>
        <v>7</v>
      </c>
      <c r="B20" s="99"/>
      <c r="C20" s="100"/>
      <c r="D20" s="99"/>
      <c r="E20" s="30">
        <f t="shared" si="6"/>
        <v>0</v>
      </c>
      <c r="F20" s="30" t="e">
        <f>VLOOKUP(E20,Tab!$O$2:$P$255,2,TRUE)</f>
        <v>#N/A</v>
      </c>
      <c r="G20" s="31">
        <f t="shared" si="1"/>
        <v>0</v>
      </c>
      <c r="H20" s="31">
        <f t="shared" si="2"/>
        <v>0</v>
      </c>
      <c r="I20" s="31">
        <f t="shared" si="3"/>
        <v>0</v>
      </c>
      <c r="J20" s="32">
        <f t="shared" si="4"/>
        <v>0</v>
      </c>
      <c r="K20" s="33">
        <f t="shared" si="5"/>
        <v>0</v>
      </c>
      <c r="L20" s="34"/>
      <c r="M20" s="36">
        <v>0</v>
      </c>
      <c r="N20" s="36">
        <v>0</v>
      </c>
      <c r="O20" s="36">
        <v>0</v>
      </c>
      <c r="P20" s="36">
        <v>0</v>
      </c>
      <c r="R20" s="95"/>
      <c r="S20" s="95"/>
      <c r="T20" s="95"/>
      <c r="U20" s="95"/>
      <c r="V20" s="95"/>
      <c r="W20" s="95"/>
      <c r="X20" s="95"/>
    </row>
    <row r="21" spans="1:24" ht="14.1" customHeight="1" x14ac:dyDescent="0.25">
      <c r="A21" s="26">
        <f t="shared" si="0"/>
        <v>8</v>
      </c>
      <c r="B21" s="99"/>
      <c r="C21" s="100"/>
      <c r="D21" s="99"/>
      <c r="E21" s="30">
        <f t="shared" si="6"/>
        <v>0</v>
      </c>
      <c r="F21" s="30" t="e">
        <f>VLOOKUP(E21,Tab!$O$2:$P$255,2,TRUE)</f>
        <v>#N/A</v>
      </c>
      <c r="G21" s="31">
        <f t="shared" si="1"/>
        <v>0</v>
      </c>
      <c r="H21" s="31">
        <f t="shared" si="2"/>
        <v>0</v>
      </c>
      <c r="I21" s="31">
        <f t="shared" si="3"/>
        <v>0</v>
      </c>
      <c r="J21" s="32">
        <f t="shared" si="4"/>
        <v>0</v>
      </c>
      <c r="K21" s="33">
        <f t="shared" si="5"/>
        <v>0</v>
      </c>
      <c r="L21" s="34"/>
      <c r="M21" s="36">
        <v>0</v>
      </c>
      <c r="N21" s="36">
        <v>0</v>
      </c>
      <c r="O21" s="36">
        <v>0</v>
      </c>
      <c r="P21" s="36">
        <v>0</v>
      </c>
      <c r="R21" s="95"/>
      <c r="S21" s="95"/>
      <c r="T21" s="95"/>
      <c r="U21" s="95"/>
      <c r="V21" s="95"/>
      <c r="W21" s="95"/>
      <c r="X21" s="95"/>
    </row>
    <row r="22" spans="1:24" ht="14.1" customHeight="1" x14ac:dyDescent="0.25">
      <c r="A22" s="26">
        <f t="shared" si="0"/>
        <v>9</v>
      </c>
      <c r="B22" s="97"/>
      <c r="C22" s="98"/>
      <c r="D22" s="97"/>
      <c r="E22" s="30">
        <f t="shared" si="6"/>
        <v>0</v>
      </c>
      <c r="F22" s="30" t="e">
        <f>VLOOKUP(E22,Tab!$O$2:$P$255,2,TRUE)</f>
        <v>#N/A</v>
      </c>
      <c r="G22" s="31">
        <f t="shared" si="1"/>
        <v>0</v>
      </c>
      <c r="H22" s="31">
        <f t="shared" si="2"/>
        <v>0</v>
      </c>
      <c r="I22" s="31">
        <f t="shared" si="3"/>
        <v>0</v>
      </c>
      <c r="J22" s="32">
        <f t="shared" si="4"/>
        <v>0</v>
      </c>
      <c r="K22" s="33">
        <f t="shared" si="5"/>
        <v>0</v>
      </c>
      <c r="L22" s="34"/>
      <c r="M22" s="36">
        <v>0</v>
      </c>
      <c r="N22" s="36">
        <v>0</v>
      </c>
      <c r="O22" s="36">
        <v>0</v>
      </c>
      <c r="P22" s="36">
        <v>0</v>
      </c>
      <c r="R22" s="95"/>
      <c r="S22" s="95"/>
      <c r="T22" s="95"/>
      <c r="U22" s="95"/>
      <c r="V22" s="95"/>
      <c r="W22" s="95"/>
      <c r="X22" s="95"/>
    </row>
    <row r="23" spans="1:24" ht="14.1" customHeight="1" x14ac:dyDescent="0.25">
      <c r="A23" s="26">
        <f t="shared" si="0"/>
        <v>10</v>
      </c>
      <c r="B23" s="97"/>
      <c r="C23" s="98"/>
      <c r="D23" s="97"/>
      <c r="E23" s="30">
        <f t="shared" si="6"/>
        <v>0</v>
      </c>
      <c r="F23" s="30" t="e">
        <f>VLOOKUP(E23,Tab!$O$2:$P$255,2,TRUE)</f>
        <v>#N/A</v>
      </c>
      <c r="G23" s="31">
        <f t="shared" si="1"/>
        <v>0</v>
      </c>
      <c r="H23" s="31">
        <f t="shared" si="2"/>
        <v>0</v>
      </c>
      <c r="I23" s="31">
        <f t="shared" si="3"/>
        <v>0</v>
      </c>
      <c r="J23" s="32">
        <f t="shared" si="4"/>
        <v>0</v>
      </c>
      <c r="K23" s="33">
        <f t="shared" si="5"/>
        <v>0</v>
      </c>
      <c r="L23" s="34"/>
      <c r="M23" s="36">
        <v>0</v>
      </c>
      <c r="N23" s="36">
        <v>0</v>
      </c>
      <c r="O23" s="36">
        <v>0</v>
      </c>
      <c r="P23" s="36">
        <v>0</v>
      </c>
      <c r="R23" s="95"/>
      <c r="S23" s="95"/>
      <c r="T23" s="95"/>
      <c r="U23" s="95"/>
      <c r="V23" s="95"/>
      <c r="W23" s="95"/>
      <c r="X23" s="95"/>
    </row>
  </sheetData>
  <sortState ref="B14:P23">
    <sortCondition descending="1" ref="J14:J23"/>
    <sortCondition descending="1" ref="E14:E23"/>
  </sortState>
  <mergeCells count="12">
    <mergeCell ref="M9:P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23">
    <cfRule type="cellIs" dxfId="18" priority="6" stopIfTrue="1" operator="between">
      <formula>563</formula>
      <formula>600</formula>
    </cfRule>
  </conditionalFormatting>
  <conditionalFormatting sqref="F14:F23">
    <cfRule type="cellIs" dxfId="17" priority="7" stopIfTrue="1" operator="equal">
      <formula>"A"</formula>
    </cfRule>
    <cfRule type="cellIs" dxfId="16" priority="8" stopIfTrue="1" operator="equal">
      <formula>"B"</formula>
    </cfRule>
    <cfRule type="cellIs" dxfId="15" priority="9" stopIfTrue="1" operator="equal">
      <formula>"C"</formula>
    </cfRule>
  </conditionalFormatting>
  <conditionalFormatting sqref="E14:E23">
    <cfRule type="cellIs" dxfId="14" priority="5" stopIfTrue="1" operator="between">
      <formula>563</formula>
      <formula>600</formula>
    </cfRule>
  </conditionalFormatting>
  <conditionalFormatting sqref="E14:E23">
    <cfRule type="cellIs" dxfId="13" priority="4" stopIfTrue="1" operator="between">
      <formula>563</formula>
      <formula>600</formula>
    </cfRule>
  </conditionalFormatting>
  <conditionalFormatting sqref="E14:E23">
    <cfRule type="cellIs" dxfId="12" priority="3" stopIfTrue="1" operator="between">
      <formula>563</formula>
      <formula>600</formula>
    </cfRule>
  </conditionalFormatting>
  <conditionalFormatting sqref="E14:E23">
    <cfRule type="cellIs" dxfId="11" priority="2" stopIfTrue="1" operator="between">
      <formula>563</formula>
      <formula>600</formula>
    </cfRule>
  </conditionalFormatting>
  <conditionalFormatting sqref="E14:E23">
    <cfRule type="cellIs" dxfId="10" priority="1" stopIfTrue="1" operator="between">
      <formula>563</formula>
      <formula>600</formula>
    </cfRule>
  </conditionalFormatting>
  <pageMargins left="0.74791666666666667" right="0.74791666666666667" top="0.3" bottom="0.19027777777777777" header="0.51180555555555551" footer="0.51180555555555551"/>
  <pageSetup paperSize="9" scale="94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2.710937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7.28515625" style="3" bestFit="1" customWidth="1"/>
    <col min="14" max="15" width="17.28515625" style="3" customWidth="1"/>
    <col min="16" max="253" width="9.140625" style="4"/>
    <col min="254" max="254" width="3.7109375" style="4" bestFit="1" customWidth="1"/>
    <col min="255" max="255" width="22.7109375" style="4" customWidth="1"/>
    <col min="256" max="256" width="7.28515625" style="4" customWidth="1"/>
    <col min="257" max="257" width="9.5703125" style="4" customWidth="1"/>
    <col min="258" max="259" width="9.28515625" style="4" customWidth="1"/>
    <col min="260" max="261" width="8.140625" style="4" customWidth="1"/>
    <col min="262" max="262" width="8.28515625" style="4" customWidth="1"/>
    <col min="263" max="263" width="10" style="4" customWidth="1"/>
    <col min="264" max="264" width="11" style="4" customWidth="1"/>
    <col min="265" max="265" width="2.7109375" style="4" customWidth="1"/>
    <col min="266" max="266" width="17.28515625" style="4" bestFit="1" customWidth="1"/>
    <col min="267" max="267" width="17.28515625" style="4" customWidth="1"/>
    <col min="268" max="268" width="15.85546875" style="4" customWidth="1"/>
    <col min="269" max="269" width="17.28515625" style="4" customWidth="1"/>
    <col min="270" max="271" width="12.7109375" style="4" customWidth="1"/>
    <col min="272" max="509" width="9.140625" style="4"/>
    <col min="510" max="510" width="3.7109375" style="4" bestFit="1" customWidth="1"/>
    <col min="511" max="511" width="22.7109375" style="4" customWidth="1"/>
    <col min="512" max="512" width="7.28515625" style="4" customWidth="1"/>
    <col min="513" max="513" width="9.5703125" style="4" customWidth="1"/>
    <col min="514" max="515" width="9.28515625" style="4" customWidth="1"/>
    <col min="516" max="517" width="8.140625" style="4" customWidth="1"/>
    <col min="518" max="518" width="8.28515625" style="4" customWidth="1"/>
    <col min="519" max="519" width="10" style="4" customWidth="1"/>
    <col min="520" max="520" width="11" style="4" customWidth="1"/>
    <col min="521" max="521" width="2.7109375" style="4" customWidth="1"/>
    <col min="522" max="522" width="17.28515625" style="4" bestFit="1" customWidth="1"/>
    <col min="523" max="523" width="17.28515625" style="4" customWidth="1"/>
    <col min="524" max="524" width="15.85546875" style="4" customWidth="1"/>
    <col min="525" max="525" width="17.28515625" style="4" customWidth="1"/>
    <col min="526" max="527" width="12.7109375" style="4" customWidth="1"/>
    <col min="528" max="765" width="9.140625" style="4"/>
    <col min="766" max="766" width="3.7109375" style="4" bestFit="1" customWidth="1"/>
    <col min="767" max="767" width="22.7109375" style="4" customWidth="1"/>
    <col min="768" max="768" width="7.28515625" style="4" customWidth="1"/>
    <col min="769" max="769" width="9.5703125" style="4" customWidth="1"/>
    <col min="770" max="771" width="9.28515625" style="4" customWidth="1"/>
    <col min="772" max="773" width="8.140625" style="4" customWidth="1"/>
    <col min="774" max="774" width="8.28515625" style="4" customWidth="1"/>
    <col min="775" max="775" width="10" style="4" customWidth="1"/>
    <col min="776" max="776" width="11" style="4" customWidth="1"/>
    <col min="777" max="777" width="2.7109375" style="4" customWidth="1"/>
    <col min="778" max="778" width="17.28515625" style="4" bestFit="1" customWidth="1"/>
    <col min="779" max="779" width="17.28515625" style="4" customWidth="1"/>
    <col min="780" max="780" width="15.85546875" style="4" customWidth="1"/>
    <col min="781" max="781" width="17.28515625" style="4" customWidth="1"/>
    <col min="782" max="783" width="12.7109375" style="4" customWidth="1"/>
    <col min="784" max="1021" width="9.140625" style="4"/>
    <col min="1022" max="1022" width="3.7109375" style="4" bestFit="1" customWidth="1"/>
    <col min="1023" max="1023" width="22.7109375" style="4" customWidth="1"/>
    <col min="1024" max="1024" width="7.28515625" style="4" customWidth="1"/>
    <col min="1025" max="1025" width="9.5703125" style="4" customWidth="1"/>
    <col min="1026" max="1027" width="9.28515625" style="4" customWidth="1"/>
    <col min="1028" max="1029" width="8.140625" style="4" customWidth="1"/>
    <col min="1030" max="1030" width="8.28515625" style="4" customWidth="1"/>
    <col min="1031" max="1031" width="10" style="4" customWidth="1"/>
    <col min="1032" max="1032" width="11" style="4" customWidth="1"/>
    <col min="1033" max="1033" width="2.7109375" style="4" customWidth="1"/>
    <col min="1034" max="1034" width="17.28515625" style="4" bestFit="1" customWidth="1"/>
    <col min="1035" max="1035" width="17.28515625" style="4" customWidth="1"/>
    <col min="1036" max="1036" width="15.85546875" style="4" customWidth="1"/>
    <col min="1037" max="1037" width="17.28515625" style="4" customWidth="1"/>
    <col min="1038" max="1039" width="12.7109375" style="4" customWidth="1"/>
    <col min="1040" max="1277" width="9.140625" style="4"/>
    <col min="1278" max="1278" width="3.7109375" style="4" bestFit="1" customWidth="1"/>
    <col min="1279" max="1279" width="22.7109375" style="4" customWidth="1"/>
    <col min="1280" max="1280" width="7.28515625" style="4" customWidth="1"/>
    <col min="1281" max="1281" width="9.5703125" style="4" customWidth="1"/>
    <col min="1282" max="1283" width="9.28515625" style="4" customWidth="1"/>
    <col min="1284" max="1285" width="8.140625" style="4" customWidth="1"/>
    <col min="1286" max="1286" width="8.28515625" style="4" customWidth="1"/>
    <col min="1287" max="1287" width="10" style="4" customWidth="1"/>
    <col min="1288" max="1288" width="11" style="4" customWidth="1"/>
    <col min="1289" max="1289" width="2.7109375" style="4" customWidth="1"/>
    <col min="1290" max="1290" width="17.28515625" style="4" bestFit="1" customWidth="1"/>
    <col min="1291" max="1291" width="17.28515625" style="4" customWidth="1"/>
    <col min="1292" max="1292" width="15.85546875" style="4" customWidth="1"/>
    <col min="1293" max="1293" width="17.28515625" style="4" customWidth="1"/>
    <col min="1294" max="1295" width="12.7109375" style="4" customWidth="1"/>
    <col min="1296" max="1533" width="9.140625" style="4"/>
    <col min="1534" max="1534" width="3.7109375" style="4" bestFit="1" customWidth="1"/>
    <col min="1535" max="1535" width="22.7109375" style="4" customWidth="1"/>
    <col min="1536" max="1536" width="7.28515625" style="4" customWidth="1"/>
    <col min="1537" max="1537" width="9.5703125" style="4" customWidth="1"/>
    <col min="1538" max="1539" width="9.28515625" style="4" customWidth="1"/>
    <col min="1540" max="1541" width="8.140625" style="4" customWidth="1"/>
    <col min="1542" max="1542" width="8.28515625" style="4" customWidth="1"/>
    <col min="1543" max="1543" width="10" style="4" customWidth="1"/>
    <col min="1544" max="1544" width="11" style="4" customWidth="1"/>
    <col min="1545" max="1545" width="2.7109375" style="4" customWidth="1"/>
    <col min="1546" max="1546" width="17.28515625" style="4" bestFit="1" customWidth="1"/>
    <col min="1547" max="1547" width="17.28515625" style="4" customWidth="1"/>
    <col min="1548" max="1548" width="15.85546875" style="4" customWidth="1"/>
    <col min="1549" max="1549" width="17.28515625" style="4" customWidth="1"/>
    <col min="1550" max="1551" width="12.7109375" style="4" customWidth="1"/>
    <col min="1552" max="1789" width="9.140625" style="4"/>
    <col min="1790" max="1790" width="3.7109375" style="4" bestFit="1" customWidth="1"/>
    <col min="1791" max="1791" width="22.7109375" style="4" customWidth="1"/>
    <col min="1792" max="1792" width="7.28515625" style="4" customWidth="1"/>
    <col min="1793" max="1793" width="9.5703125" style="4" customWidth="1"/>
    <col min="1794" max="1795" width="9.28515625" style="4" customWidth="1"/>
    <col min="1796" max="1797" width="8.140625" style="4" customWidth="1"/>
    <col min="1798" max="1798" width="8.28515625" style="4" customWidth="1"/>
    <col min="1799" max="1799" width="10" style="4" customWidth="1"/>
    <col min="1800" max="1800" width="11" style="4" customWidth="1"/>
    <col min="1801" max="1801" width="2.7109375" style="4" customWidth="1"/>
    <col min="1802" max="1802" width="17.28515625" style="4" bestFit="1" customWidth="1"/>
    <col min="1803" max="1803" width="17.28515625" style="4" customWidth="1"/>
    <col min="1804" max="1804" width="15.85546875" style="4" customWidth="1"/>
    <col min="1805" max="1805" width="17.28515625" style="4" customWidth="1"/>
    <col min="1806" max="1807" width="12.7109375" style="4" customWidth="1"/>
    <col min="1808" max="2045" width="9.140625" style="4"/>
    <col min="2046" max="2046" width="3.7109375" style="4" bestFit="1" customWidth="1"/>
    <col min="2047" max="2047" width="22.7109375" style="4" customWidth="1"/>
    <col min="2048" max="2048" width="7.28515625" style="4" customWidth="1"/>
    <col min="2049" max="2049" width="9.5703125" style="4" customWidth="1"/>
    <col min="2050" max="2051" width="9.28515625" style="4" customWidth="1"/>
    <col min="2052" max="2053" width="8.140625" style="4" customWidth="1"/>
    <col min="2054" max="2054" width="8.28515625" style="4" customWidth="1"/>
    <col min="2055" max="2055" width="10" style="4" customWidth="1"/>
    <col min="2056" max="2056" width="11" style="4" customWidth="1"/>
    <col min="2057" max="2057" width="2.7109375" style="4" customWidth="1"/>
    <col min="2058" max="2058" width="17.28515625" style="4" bestFit="1" customWidth="1"/>
    <col min="2059" max="2059" width="17.28515625" style="4" customWidth="1"/>
    <col min="2060" max="2060" width="15.85546875" style="4" customWidth="1"/>
    <col min="2061" max="2061" width="17.28515625" style="4" customWidth="1"/>
    <col min="2062" max="2063" width="12.7109375" style="4" customWidth="1"/>
    <col min="2064" max="2301" width="9.140625" style="4"/>
    <col min="2302" max="2302" width="3.7109375" style="4" bestFit="1" customWidth="1"/>
    <col min="2303" max="2303" width="22.7109375" style="4" customWidth="1"/>
    <col min="2304" max="2304" width="7.28515625" style="4" customWidth="1"/>
    <col min="2305" max="2305" width="9.5703125" style="4" customWidth="1"/>
    <col min="2306" max="2307" width="9.28515625" style="4" customWidth="1"/>
    <col min="2308" max="2309" width="8.140625" style="4" customWidth="1"/>
    <col min="2310" max="2310" width="8.28515625" style="4" customWidth="1"/>
    <col min="2311" max="2311" width="10" style="4" customWidth="1"/>
    <col min="2312" max="2312" width="11" style="4" customWidth="1"/>
    <col min="2313" max="2313" width="2.7109375" style="4" customWidth="1"/>
    <col min="2314" max="2314" width="17.28515625" style="4" bestFit="1" customWidth="1"/>
    <col min="2315" max="2315" width="17.28515625" style="4" customWidth="1"/>
    <col min="2316" max="2316" width="15.85546875" style="4" customWidth="1"/>
    <col min="2317" max="2317" width="17.28515625" style="4" customWidth="1"/>
    <col min="2318" max="2319" width="12.7109375" style="4" customWidth="1"/>
    <col min="2320" max="2557" width="9.140625" style="4"/>
    <col min="2558" max="2558" width="3.7109375" style="4" bestFit="1" customWidth="1"/>
    <col min="2559" max="2559" width="22.7109375" style="4" customWidth="1"/>
    <col min="2560" max="2560" width="7.28515625" style="4" customWidth="1"/>
    <col min="2561" max="2561" width="9.5703125" style="4" customWidth="1"/>
    <col min="2562" max="2563" width="9.28515625" style="4" customWidth="1"/>
    <col min="2564" max="2565" width="8.140625" style="4" customWidth="1"/>
    <col min="2566" max="2566" width="8.28515625" style="4" customWidth="1"/>
    <col min="2567" max="2567" width="10" style="4" customWidth="1"/>
    <col min="2568" max="2568" width="11" style="4" customWidth="1"/>
    <col min="2569" max="2569" width="2.7109375" style="4" customWidth="1"/>
    <col min="2570" max="2570" width="17.28515625" style="4" bestFit="1" customWidth="1"/>
    <col min="2571" max="2571" width="17.28515625" style="4" customWidth="1"/>
    <col min="2572" max="2572" width="15.85546875" style="4" customWidth="1"/>
    <col min="2573" max="2573" width="17.28515625" style="4" customWidth="1"/>
    <col min="2574" max="2575" width="12.7109375" style="4" customWidth="1"/>
    <col min="2576" max="2813" width="9.140625" style="4"/>
    <col min="2814" max="2814" width="3.7109375" style="4" bestFit="1" customWidth="1"/>
    <col min="2815" max="2815" width="22.7109375" style="4" customWidth="1"/>
    <col min="2816" max="2816" width="7.28515625" style="4" customWidth="1"/>
    <col min="2817" max="2817" width="9.5703125" style="4" customWidth="1"/>
    <col min="2818" max="2819" width="9.28515625" style="4" customWidth="1"/>
    <col min="2820" max="2821" width="8.140625" style="4" customWidth="1"/>
    <col min="2822" max="2822" width="8.28515625" style="4" customWidth="1"/>
    <col min="2823" max="2823" width="10" style="4" customWidth="1"/>
    <col min="2824" max="2824" width="11" style="4" customWidth="1"/>
    <col min="2825" max="2825" width="2.7109375" style="4" customWidth="1"/>
    <col min="2826" max="2826" width="17.28515625" style="4" bestFit="1" customWidth="1"/>
    <col min="2827" max="2827" width="17.28515625" style="4" customWidth="1"/>
    <col min="2828" max="2828" width="15.85546875" style="4" customWidth="1"/>
    <col min="2829" max="2829" width="17.28515625" style="4" customWidth="1"/>
    <col min="2830" max="2831" width="12.7109375" style="4" customWidth="1"/>
    <col min="2832" max="3069" width="9.140625" style="4"/>
    <col min="3070" max="3070" width="3.7109375" style="4" bestFit="1" customWidth="1"/>
    <col min="3071" max="3071" width="22.7109375" style="4" customWidth="1"/>
    <col min="3072" max="3072" width="7.28515625" style="4" customWidth="1"/>
    <col min="3073" max="3073" width="9.5703125" style="4" customWidth="1"/>
    <col min="3074" max="3075" width="9.28515625" style="4" customWidth="1"/>
    <col min="3076" max="3077" width="8.140625" style="4" customWidth="1"/>
    <col min="3078" max="3078" width="8.28515625" style="4" customWidth="1"/>
    <col min="3079" max="3079" width="10" style="4" customWidth="1"/>
    <col min="3080" max="3080" width="11" style="4" customWidth="1"/>
    <col min="3081" max="3081" width="2.7109375" style="4" customWidth="1"/>
    <col min="3082" max="3082" width="17.28515625" style="4" bestFit="1" customWidth="1"/>
    <col min="3083" max="3083" width="17.28515625" style="4" customWidth="1"/>
    <col min="3084" max="3084" width="15.85546875" style="4" customWidth="1"/>
    <col min="3085" max="3085" width="17.28515625" style="4" customWidth="1"/>
    <col min="3086" max="3087" width="12.7109375" style="4" customWidth="1"/>
    <col min="3088" max="3325" width="9.140625" style="4"/>
    <col min="3326" max="3326" width="3.7109375" style="4" bestFit="1" customWidth="1"/>
    <col min="3327" max="3327" width="22.7109375" style="4" customWidth="1"/>
    <col min="3328" max="3328" width="7.28515625" style="4" customWidth="1"/>
    <col min="3329" max="3329" width="9.5703125" style="4" customWidth="1"/>
    <col min="3330" max="3331" width="9.28515625" style="4" customWidth="1"/>
    <col min="3332" max="3333" width="8.140625" style="4" customWidth="1"/>
    <col min="3334" max="3334" width="8.28515625" style="4" customWidth="1"/>
    <col min="3335" max="3335" width="10" style="4" customWidth="1"/>
    <col min="3336" max="3336" width="11" style="4" customWidth="1"/>
    <col min="3337" max="3337" width="2.7109375" style="4" customWidth="1"/>
    <col min="3338" max="3338" width="17.28515625" style="4" bestFit="1" customWidth="1"/>
    <col min="3339" max="3339" width="17.28515625" style="4" customWidth="1"/>
    <col min="3340" max="3340" width="15.85546875" style="4" customWidth="1"/>
    <col min="3341" max="3341" width="17.28515625" style="4" customWidth="1"/>
    <col min="3342" max="3343" width="12.7109375" style="4" customWidth="1"/>
    <col min="3344" max="3581" width="9.140625" style="4"/>
    <col min="3582" max="3582" width="3.7109375" style="4" bestFit="1" customWidth="1"/>
    <col min="3583" max="3583" width="22.7109375" style="4" customWidth="1"/>
    <col min="3584" max="3584" width="7.28515625" style="4" customWidth="1"/>
    <col min="3585" max="3585" width="9.5703125" style="4" customWidth="1"/>
    <col min="3586" max="3587" width="9.28515625" style="4" customWidth="1"/>
    <col min="3588" max="3589" width="8.140625" style="4" customWidth="1"/>
    <col min="3590" max="3590" width="8.28515625" style="4" customWidth="1"/>
    <col min="3591" max="3591" width="10" style="4" customWidth="1"/>
    <col min="3592" max="3592" width="11" style="4" customWidth="1"/>
    <col min="3593" max="3593" width="2.7109375" style="4" customWidth="1"/>
    <col min="3594" max="3594" width="17.28515625" style="4" bestFit="1" customWidth="1"/>
    <col min="3595" max="3595" width="17.28515625" style="4" customWidth="1"/>
    <col min="3596" max="3596" width="15.85546875" style="4" customWidth="1"/>
    <col min="3597" max="3597" width="17.28515625" style="4" customWidth="1"/>
    <col min="3598" max="3599" width="12.7109375" style="4" customWidth="1"/>
    <col min="3600" max="3837" width="9.140625" style="4"/>
    <col min="3838" max="3838" width="3.7109375" style="4" bestFit="1" customWidth="1"/>
    <col min="3839" max="3839" width="22.7109375" style="4" customWidth="1"/>
    <col min="3840" max="3840" width="7.28515625" style="4" customWidth="1"/>
    <col min="3841" max="3841" width="9.5703125" style="4" customWidth="1"/>
    <col min="3842" max="3843" width="9.28515625" style="4" customWidth="1"/>
    <col min="3844" max="3845" width="8.140625" style="4" customWidth="1"/>
    <col min="3846" max="3846" width="8.28515625" style="4" customWidth="1"/>
    <col min="3847" max="3847" width="10" style="4" customWidth="1"/>
    <col min="3848" max="3848" width="11" style="4" customWidth="1"/>
    <col min="3849" max="3849" width="2.7109375" style="4" customWidth="1"/>
    <col min="3850" max="3850" width="17.28515625" style="4" bestFit="1" customWidth="1"/>
    <col min="3851" max="3851" width="17.28515625" style="4" customWidth="1"/>
    <col min="3852" max="3852" width="15.85546875" style="4" customWidth="1"/>
    <col min="3853" max="3853" width="17.28515625" style="4" customWidth="1"/>
    <col min="3854" max="3855" width="12.7109375" style="4" customWidth="1"/>
    <col min="3856" max="4093" width="9.140625" style="4"/>
    <col min="4094" max="4094" width="3.7109375" style="4" bestFit="1" customWidth="1"/>
    <col min="4095" max="4095" width="22.7109375" style="4" customWidth="1"/>
    <col min="4096" max="4096" width="7.28515625" style="4" customWidth="1"/>
    <col min="4097" max="4097" width="9.5703125" style="4" customWidth="1"/>
    <col min="4098" max="4099" width="9.28515625" style="4" customWidth="1"/>
    <col min="4100" max="4101" width="8.140625" style="4" customWidth="1"/>
    <col min="4102" max="4102" width="8.28515625" style="4" customWidth="1"/>
    <col min="4103" max="4103" width="10" style="4" customWidth="1"/>
    <col min="4104" max="4104" width="11" style="4" customWidth="1"/>
    <col min="4105" max="4105" width="2.7109375" style="4" customWidth="1"/>
    <col min="4106" max="4106" width="17.28515625" style="4" bestFit="1" customWidth="1"/>
    <col min="4107" max="4107" width="17.28515625" style="4" customWidth="1"/>
    <col min="4108" max="4108" width="15.85546875" style="4" customWidth="1"/>
    <col min="4109" max="4109" width="17.28515625" style="4" customWidth="1"/>
    <col min="4110" max="4111" width="12.7109375" style="4" customWidth="1"/>
    <col min="4112" max="4349" width="9.140625" style="4"/>
    <col min="4350" max="4350" width="3.7109375" style="4" bestFit="1" customWidth="1"/>
    <col min="4351" max="4351" width="22.7109375" style="4" customWidth="1"/>
    <col min="4352" max="4352" width="7.28515625" style="4" customWidth="1"/>
    <col min="4353" max="4353" width="9.5703125" style="4" customWidth="1"/>
    <col min="4354" max="4355" width="9.28515625" style="4" customWidth="1"/>
    <col min="4356" max="4357" width="8.140625" style="4" customWidth="1"/>
    <col min="4358" max="4358" width="8.28515625" style="4" customWidth="1"/>
    <col min="4359" max="4359" width="10" style="4" customWidth="1"/>
    <col min="4360" max="4360" width="11" style="4" customWidth="1"/>
    <col min="4361" max="4361" width="2.7109375" style="4" customWidth="1"/>
    <col min="4362" max="4362" width="17.28515625" style="4" bestFit="1" customWidth="1"/>
    <col min="4363" max="4363" width="17.28515625" style="4" customWidth="1"/>
    <col min="4364" max="4364" width="15.85546875" style="4" customWidth="1"/>
    <col min="4365" max="4365" width="17.28515625" style="4" customWidth="1"/>
    <col min="4366" max="4367" width="12.7109375" style="4" customWidth="1"/>
    <col min="4368" max="4605" width="9.140625" style="4"/>
    <col min="4606" max="4606" width="3.7109375" style="4" bestFit="1" customWidth="1"/>
    <col min="4607" max="4607" width="22.7109375" style="4" customWidth="1"/>
    <col min="4608" max="4608" width="7.28515625" style="4" customWidth="1"/>
    <col min="4609" max="4609" width="9.5703125" style="4" customWidth="1"/>
    <col min="4610" max="4611" width="9.28515625" style="4" customWidth="1"/>
    <col min="4612" max="4613" width="8.140625" style="4" customWidth="1"/>
    <col min="4614" max="4614" width="8.28515625" style="4" customWidth="1"/>
    <col min="4615" max="4615" width="10" style="4" customWidth="1"/>
    <col min="4616" max="4616" width="11" style="4" customWidth="1"/>
    <col min="4617" max="4617" width="2.7109375" style="4" customWidth="1"/>
    <col min="4618" max="4618" width="17.28515625" style="4" bestFit="1" customWidth="1"/>
    <col min="4619" max="4619" width="17.28515625" style="4" customWidth="1"/>
    <col min="4620" max="4620" width="15.85546875" style="4" customWidth="1"/>
    <col min="4621" max="4621" width="17.28515625" style="4" customWidth="1"/>
    <col min="4622" max="4623" width="12.7109375" style="4" customWidth="1"/>
    <col min="4624" max="4861" width="9.140625" style="4"/>
    <col min="4862" max="4862" width="3.7109375" style="4" bestFit="1" customWidth="1"/>
    <col min="4863" max="4863" width="22.7109375" style="4" customWidth="1"/>
    <col min="4864" max="4864" width="7.28515625" style="4" customWidth="1"/>
    <col min="4865" max="4865" width="9.5703125" style="4" customWidth="1"/>
    <col min="4866" max="4867" width="9.28515625" style="4" customWidth="1"/>
    <col min="4868" max="4869" width="8.140625" style="4" customWidth="1"/>
    <col min="4870" max="4870" width="8.28515625" style="4" customWidth="1"/>
    <col min="4871" max="4871" width="10" style="4" customWidth="1"/>
    <col min="4872" max="4872" width="11" style="4" customWidth="1"/>
    <col min="4873" max="4873" width="2.7109375" style="4" customWidth="1"/>
    <col min="4874" max="4874" width="17.28515625" style="4" bestFit="1" customWidth="1"/>
    <col min="4875" max="4875" width="17.28515625" style="4" customWidth="1"/>
    <col min="4876" max="4876" width="15.85546875" style="4" customWidth="1"/>
    <col min="4877" max="4877" width="17.28515625" style="4" customWidth="1"/>
    <col min="4878" max="4879" width="12.7109375" style="4" customWidth="1"/>
    <col min="4880" max="5117" width="9.140625" style="4"/>
    <col min="5118" max="5118" width="3.7109375" style="4" bestFit="1" customWidth="1"/>
    <col min="5119" max="5119" width="22.7109375" style="4" customWidth="1"/>
    <col min="5120" max="5120" width="7.28515625" style="4" customWidth="1"/>
    <col min="5121" max="5121" width="9.5703125" style="4" customWidth="1"/>
    <col min="5122" max="5123" width="9.28515625" style="4" customWidth="1"/>
    <col min="5124" max="5125" width="8.140625" style="4" customWidth="1"/>
    <col min="5126" max="5126" width="8.28515625" style="4" customWidth="1"/>
    <col min="5127" max="5127" width="10" style="4" customWidth="1"/>
    <col min="5128" max="5128" width="11" style="4" customWidth="1"/>
    <col min="5129" max="5129" width="2.7109375" style="4" customWidth="1"/>
    <col min="5130" max="5130" width="17.28515625" style="4" bestFit="1" customWidth="1"/>
    <col min="5131" max="5131" width="17.28515625" style="4" customWidth="1"/>
    <col min="5132" max="5132" width="15.85546875" style="4" customWidth="1"/>
    <col min="5133" max="5133" width="17.28515625" style="4" customWidth="1"/>
    <col min="5134" max="5135" width="12.7109375" style="4" customWidth="1"/>
    <col min="5136" max="5373" width="9.140625" style="4"/>
    <col min="5374" max="5374" width="3.7109375" style="4" bestFit="1" customWidth="1"/>
    <col min="5375" max="5375" width="22.7109375" style="4" customWidth="1"/>
    <col min="5376" max="5376" width="7.28515625" style="4" customWidth="1"/>
    <col min="5377" max="5377" width="9.5703125" style="4" customWidth="1"/>
    <col min="5378" max="5379" width="9.28515625" style="4" customWidth="1"/>
    <col min="5380" max="5381" width="8.140625" style="4" customWidth="1"/>
    <col min="5382" max="5382" width="8.28515625" style="4" customWidth="1"/>
    <col min="5383" max="5383" width="10" style="4" customWidth="1"/>
    <col min="5384" max="5384" width="11" style="4" customWidth="1"/>
    <col min="5385" max="5385" width="2.7109375" style="4" customWidth="1"/>
    <col min="5386" max="5386" width="17.28515625" style="4" bestFit="1" customWidth="1"/>
    <col min="5387" max="5387" width="17.28515625" style="4" customWidth="1"/>
    <col min="5388" max="5388" width="15.85546875" style="4" customWidth="1"/>
    <col min="5389" max="5389" width="17.28515625" style="4" customWidth="1"/>
    <col min="5390" max="5391" width="12.7109375" style="4" customWidth="1"/>
    <col min="5392" max="5629" width="9.140625" style="4"/>
    <col min="5630" max="5630" width="3.7109375" style="4" bestFit="1" customWidth="1"/>
    <col min="5631" max="5631" width="22.7109375" style="4" customWidth="1"/>
    <col min="5632" max="5632" width="7.28515625" style="4" customWidth="1"/>
    <col min="5633" max="5633" width="9.5703125" style="4" customWidth="1"/>
    <col min="5634" max="5635" width="9.28515625" style="4" customWidth="1"/>
    <col min="5636" max="5637" width="8.140625" style="4" customWidth="1"/>
    <col min="5638" max="5638" width="8.28515625" style="4" customWidth="1"/>
    <col min="5639" max="5639" width="10" style="4" customWidth="1"/>
    <col min="5640" max="5640" width="11" style="4" customWidth="1"/>
    <col min="5641" max="5641" width="2.7109375" style="4" customWidth="1"/>
    <col min="5642" max="5642" width="17.28515625" style="4" bestFit="1" customWidth="1"/>
    <col min="5643" max="5643" width="17.28515625" style="4" customWidth="1"/>
    <col min="5644" max="5644" width="15.85546875" style="4" customWidth="1"/>
    <col min="5645" max="5645" width="17.28515625" style="4" customWidth="1"/>
    <col min="5646" max="5647" width="12.7109375" style="4" customWidth="1"/>
    <col min="5648" max="5885" width="9.140625" style="4"/>
    <col min="5886" max="5886" width="3.7109375" style="4" bestFit="1" customWidth="1"/>
    <col min="5887" max="5887" width="22.7109375" style="4" customWidth="1"/>
    <col min="5888" max="5888" width="7.28515625" style="4" customWidth="1"/>
    <col min="5889" max="5889" width="9.5703125" style="4" customWidth="1"/>
    <col min="5890" max="5891" width="9.28515625" style="4" customWidth="1"/>
    <col min="5892" max="5893" width="8.140625" style="4" customWidth="1"/>
    <col min="5894" max="5894" width="8.28515625" style="4" customWidth="1"/>
    <col min="5895" max="5895" width="10" style="4" customWidth="1"/>
    <col min="5896" max="5896" width="11" style="4" customWidth="1"/>
    <col min="5897" max="5897" width="2.7109375" style="4" customWidth="1"/>
    <col min="5898" max="5898" width="17.28515625" style="4" bestFit="1" customWidth="1"/>
    <col min="5899" max="5899" width="17.28515625" style="4" customWidth="1"/>
    <col min="5900" max="5900" width="15.85546875" style="4" customWidth="1"/>
    <col min="5901" max="5901" width="17.28515625" style="4" customWidth="1"/>
    <col min="5902" max="5903" width="12.7109375" style="4" customWidth="1"/>
    <col min="5904" max="6141" width="9.140625" style="4"/>
    <col min="6142" max="6142" width="3.7109375" style="4" bestFit="1" customWidth="1"/>
    <col min="6143" max="6143" width="22.7109375" style="4" customWidth="1"/>
    <col min="6144" max="6144" width="7.28515625" style="4" customWidth="1"/>
    <col min="6145" max="6145" width="9.5703125" style="4" customWidth="1"/>
    <col min="6146" max="6147" width="9.28515625" style="4" customWidth="1"/>
    <col min="6148" max="6149" width="8.140625" style="4" customWidth="1"/>
    <col min="6150" max="6150" width="8.28515625" style="4" customWidth="1"/>
    <col min="6151" max="6151" width="10" style="4" customWidth="1"/>
    <col min="6152" max="6152" width="11" style="4" customWidth="1"/>
    <col min="6153" max="6153" width="2.7109375" style="4" customWidth="1"/>
    <col min="6154" max="6154" width="17.28515625" style="4" bestFit="1" customWidth="1"/>
    <col min="6155" max="6155" width="17.28515625" style="4" customWidth="1"/>
    <col min="6156" max="6156" width="15.85546875" style="4" customWidth="1"/>
    <col min="6157" max="6157" width="17.28515625" style="4" customWidth="1"/>
    <col min="6158" max="6159" width="12.7109375" style="4" customWidth="1"/>
    <col min="6160" max="6397" width="9.140625" style="4"/>
    <col min="6398" max="6398" width="3.7109375" style="4" bestFit="1" customWidth="1"/>
    <col min="6399" max="6399" width="22.7109375" style="4" customWidth="1"/>
    <col min="6400" max="6400" width="7.28515625" style="4" customWidth="1"/>
    <col min="6401" max="6401" width="9.5703125" style="4" customWidth="1"/>
    <col min="6402" max="6403" width="9.28515625" style="4" customWidth="1"/>
    <col min="6404" max="6405" width="8.140625" style="4" customWidth="1"/>
    <col min="6406" max="6406" width="8.28515625" style="4" customWidth="1"/>
    <col min="6407" max="6407" width="10" style="4" customWidth="1"/>
    <col min="6408" max="6408" width="11" style="4" customWidth="1"/>
    <col min="6409" max="6409" width="2.7109375" style="4" customWidth="1"/>
    <col min="6410" max="6410" width="17.28515625" style="4" bestFit="1" customWidth="1"/>
    <col min="6411" max="6411" width="17.28515625" style="4" customWidth="1"/>
    <col min="6412" max="6412" width="15.85546875" style="4" customWidth="1"/>
    <col min="6413" max="6413" width="17.28515625" style="4" customWidth="1"/>
    <col min="6414" max="6415" width="12.7109375" style="4" customWidth="1"/>
    <col min="6416" max="6653" width="9.140625" style="4"/>
    <col min="6654" max="6654" width="3.7109375" style="4" bestFit="1" customWidth="1"/>
    <col min="6655" max="6655" width="22.7109375" style="4" customWidth="1"/>
    <col min="6656" max="6656" width="7.28515625" style="4" customWidth="1"/>
    <col min="6657" max="6657" width="9.5703125" style="4" customWidth="1"/>
    <col min="6658" max="6659" width="9.28515625" style="4" customWidth="1"/>
    <col min="6660" max="6661" width="8.140625" style="4" customWidth="1"/>
    <col min="6662" max="6662" width="8.28515625" style="4" customWidth="1"/>
    <col min="6663" max="6663" width="10" style="4" customWidth="1"/>
    <col min="6664" max="6664" width="11" style="4" customWidth="1"/>
    <col min="6665" max="6665" width="2.7109375" style="4" customWidth="1"/>
    <col min="6666" max="6666" width="17.28515625" style="4" bestFit="1" customWidth="1"/>
    <col min="6667" max="6667" width="17.28515625" style="4" customWidth="1"/>
    <col min="6668" max="6668" width="15.85546875" style="4" customWidth="1"/>
    <col min="6669" max="6669" width="17.28515625" style="4" customWidth="1"/>
    <col min="6670" max="6671" width="12.7109375" style="4" customWidth="1"/>
    <col min="6672" max="6909" width="9.140625" style="4"/>
    <col min="6910" max="6910" width="3.7109375" style="4" bestFit="1" customWidth="1"/>
    <col min="6911" max="6911" width="22.7109375" style="4" customWidth="1"/>
    <col min="6912" max="6912" width="7.28515625" style="4" customWidth="1"/>
    <col min="6913" max="6913" width="9.5703125" style="4" customWidth="1"/>
    <col min="6914" max="6915" width="9.28515625" style="4" customWidth="1"/>
    <col min="6916" max="6917" width="8.140625" style="4" customWidth="1"/>
    <col min="6918" max="6918" width="8.28515625" style="4" customWidth="1"/>
    <col min="6919" max="6919" width="10" style="4" customWidth="1"/>
    <col min="6920" max="6920" width="11" style="4" customWidth="1"/>
    <col min="6921" max="6921" width="2.7109375" style="4" customWidth="1"/>
    <col min="6922" max="6922" width="17.28515625" style="4" bestFit="1" customWidth="1"/>
    <col min="6923" max="6923" width="17.28515625" style="4" customWidth="1"/>
    <col min="6924" max="6924" width="15.85546875" style="4" customWidth="1"/>
    <col min="6925" max="6925" width="17.28515625" style="4" customWidth="1"/>
    <col min="6926" max="6927" width="12.7109375" style="4" customWidth="1"/>
    <col min="6928" max="7165" width="9.140625" style="4"/>
    <col min="7166" max="7166" width="3.7109375" style="4" bestFit="1" customWidth="1"/>
    <col min="7167" max="7167" width="22.7109375" style="4" customWidth="1"/>
    <col min="7168" max="7168" width="7.28515625" style="4" customWidth="1"/>
    <col min="7169" max="7169" width="9.5703125" style="4" customWidth="1"/>
    <col min="7170" max="7171" width="9.28515625" style="4" customWidth="1"/>
    <col min="7172" max="7173" width="8.140625" style="4" customWidth="1"/>
    <col min="7174" max="7174" width="8.28515625" style="4" customWidth="1"/>
    <col min="7175" max="7175" width="10" style="4" customWidth="1"/>
    <col min="7176" max="7176" width="11" style="4" customWidth="1"/>
    <col min="7177" max="7177" width="2.7109375" style="4" customWidth="1"/>
    <col min="7178" max="7178" width="17.28515625" style="4" bestFit="1" customWidth="1"/>
    <col min="7179" max="7179" width="17.28515625" style="4" customWidth="1"/>
    <col min="7180" max="7180" width="15.85546875" style="4" customWidth="1"/>
    <col min="7181" max="7181" width="17.28515625" style="4" customWidth="1"/>
    <col min="7182" max="7183" width="12.7109375" style="4" customWidth="1"/>
    <col min="7184" max="7421" width="9.140625" style="4"/>
    <col min="7422" max="7422" width="3.7109375" style="4" bestFit="1" customWidth="1"/>
    <col min="7423" max="7423" width="22.7109375" style="4" customWidth="1"/>
    <col min="7424" max="7424" width="7.28515625" style="4" customWidth="1"/>
    <col min="7425" max="7425" width="9.5703125" style="4" customWidth="1"/>
    <col min="7426" max="7427" width="9.28515625" style="4" customWidth="1"/>
    <col min="7428" max="7429" width="8.140625" style="4" customWidth="1"/>
    <col min="7430" max="7430" width="8.28515625" style="4" customWidth="1"/>
    <col min="7431" max="7431" width="10" style="4" customWidth="1"/>
    <col min="7432" max="7432" width="11" style="4" customWidth="1"/>
    <col min="7433" max="7433" width="2.7109375" style="4" customWidth="1"/>
    <col min="7434" max="7434" width="17.28515625" style="4" bestFit="1" customWidth="1"/>
    <col min="7435" max="7435" width="17.28515625" style="4" customWidth="1"/>
    <col min="7436" max="7436" width="15.85546875" style="4" customWidth="1"/>
    <col min="7437" max="7437" width="17.28515625" style="4" customWidth="1"/>
    <col min="7438" max="7439" width="12.7109375" style="4" customWidth="1"/>
    <col min="7440" max="7677" width="9.140625" style="4"/>
    <col min="7678" max="7678" width="3.7109375" style="4" bestFit="1" customWidth="1"/>
    <col min="7679" max="7679" width="22.7109375" style="4" customWidth="1"/>
    <col min="7680" max="7680" width="7.28515625" style="4" customWidth="1"/>
    <col min="7681" max="7681" width="9.5703125" style="4" customWidth="1"/>
    <col min="7682" max="7683" width="9.28515625" style="4" customWidth="1"/>
    <col min="7684" max="7685" width="8.140625" style="4" customWidth="1"/>
    <col min="7686" max="7686" width="8.28515625" style="4" customWidth="1"/>
    <col min="7687" max="7687" width="10" style="4" customWidth="1"/>
    <col min="7688" max="7688" width="11" style="4" customWidth="1"/>
    <col min="7689" max="7689" width="2.7109375" style="4" customWidth="1"/>
    <col min="7690" max="7690" width="17.28515625" style="4" bestFit="1" customWidth="1"/>
    <col min="7691" max="7691" width="17.28515625" style="4" customWidth="1"/>
    <col min="7692" max="7692" width="15.85546875" style="4" customWidth="1"/>
    <col min="7693" max="7693" width="17.28515625" style="4" customWidth="1"/>
    <col min="7694" max="7695" width="12.7109375" style="4" customWidth="1"/>
    <col min="7696" max="7933" width="9.140625" style="4"/>
    <col min="7934" max="7934" width="3.7109375" style="4" bestFit="1" customWidth="1"/>
    <col min="7935" max="7935" width="22.7109375" style="4" customWidth="1"/>
    <col min="7936" max="7936" width="7.28515625" style="4" customWidth="1"/>
    <col min="7937" max="7937" width="9.5703125" style="4" customWidth="1"/>
    <col min="7938" max="7939" width="9.28515625" style="4" customWidth="1"/>
    <col min="7940" max="7941" width="8.140625" style="4" customWidth="1"/>
    <col min="7942" max="7942" width="8.28515625" style="4" customWidth="1"/>
    <col min="7943" max="7943" width="10" style="4" customWidth="1"/>
    <col min="7944" max="7944" width="11" style="4" customWidth="1"/>
    <col min="7945" max="7945" width="2.7109375" style="4" customWidth="1"/>
    <col min="7946" max="7946" width="17.28515625" style="4" bestFit="1" customWidth="1"/>
    <col min="7947" max="7947" width="17.28515625" style="4" customWidth="1"/>
    <col min="7948" max="7948" width="15.85546875" style="4" customWidth="1"/>
    <col min="7949" max="7949" width="17.28515625" style="4" customWidth="1"/>
    <col min="7950" max="7951" width="12.7109375" style="4" customWidth="1"/>
    <col min="7952" max="8189" width="9.140625" style="4"/>
    <col min="8190" max="8190" width="3.7109375" style="4" bestFit="1" customWidth="1"/>
    <col min="8191" max="8191" width="22.7109375" style="4" customWidth="1"/>
    <col min="8192" max="8192" width="7.28515625" style="4" customWidth="1"/>
    <col min="8193" max="8193" width="9.5703125" style="4" customWidth="1"/>
    <col min="8194" max="8195" width="9.28515625" style="4" customWidth="1"/>
    <col min="8196" max="8197" width="8.140625" style="4" customWidth="1"/>
    <col min="8198" max="8198" width="8.28515625" style="4" customWidth="1"/>
    <col min="8199" max="8199" width="10" style="4" customWidth="1"/>
    <col min="8200" max="8200" width="11" style="4" customWidth="1"/>
    <col min="8201" max="8201" width="2.7109375" style="4" customWidth="1"/>
    <col min="8202" max="8202" width="17.28515625" style="4" bestFit="1" customWidth="1"/>
    <col min="8203" max="8203" width="17.28515625" style="4" customWidth="1"/>
    <col min="8204" max="8204" width="15.85546875" style="4" customWidth="1"/>
    <col min="8205" max="8205" width="17.28515625" style="4" customWidth="1"/>
    <col min="8206" max="8207" width="12.7109375" style="4" customWidth="1"/>
    <col min="8208" max="8445" width="9.140625" style="4"/>
    <col min="8446" max="8446" width="3.7109375" style="4" bestFit="1" customWidth="1"/>
    <col min="8447" max="8447" width="22.7109375" style="4" customWidth="1"/>
    <col min="8448" max="8448" width="7.28515625" style="4" customWidth="1"/>
    <col min="8449" max="8449" width="9.5703125" style="4" customWidth="1"/>
    <col min="8450" max="8451" width="9.28515625" style="4" customWidth="1"/>
    <col min="8452" max="8453" width="8.140625" style="4" customWidth="1"/>
    <col min="8454" max="8454" width="8.28515625" style="4" customWidth="1"/>
    <col min="8455" max="8455" width="10" style="4" customWidth="1"/>
    <col min="8456" max="8456" width="11" style="4" customWidth="1"/>
    <col min="8457" max="8457" width="2.7109375" style="4" customWidth="1"/>
    <col min="8458" max="8458" width="17.28515625" style="4" bestFit="1" customWidth="1"/>
    <col min="8459" max="8459" width="17.28515625" style="4" customWidth="1"/>
    <col min="8460" max="8460" width="15.85546875" style="4" customWidth="1"/>
    <col min="8461" max="8461" width="17.28515625" style="4" customWidth="1"/>
    <col min="8462" max="8463" width="12.7109375" style="4" customWidth="1"/>
    <col min="8464" max="8701" width="9.140625" style="4"/>
    <col min="8702" max="8702" width="3.7109375" style="4" bestFit="1" customWidth="1"/>
    <col min="8703" max="8703" width="22.7109375" style="4" customWidth="1"/>
    <col min="8704" max="8704" width="7.28515625" style="4" customWidth="1"/>
    <col min="8705" max="8705" width="9.5703125" style="4" customWidth="1"/>
    <col min="8706" max="8707" width="9.28515625" style="4" customWidth="1"/>
    <col min="8708" max="8709" width="8.140625" style="4" customWidth="1"/>
    <col min="8710" max="8710" width="8.28515625" style="4" customWidth="1"/>
    <col min="8711" max="8711" width="10" style="4" customWidth="1"/>
    <col min="8712" max="8712" width="11" style="4" customWidth="1"/>
    <col min="8713" max="8713" width="2.7109375" style="4" customWidth="1"/>
    <col min="8714" max="8714" width="17.28515625" style="4" bestFit="1" customWidth="1"/>
    <col min="8715" max="8715" width="17.28515625" style="4" customWidth="1"/>
    <col min="8716" max="8716" width="15.85546875" style="4" customWidth="1"/>
    <col min="8717" max="8717" width="17.28515625" style="4" customWidth="1"/>
    <col min="8718" max="8719" width="12.7109375" style="4" customWidth="1"/>
    <col min="8720" max="8957" width="9.140625" style="4"/>
    <col min="8958" max="8958" width="3.7109375" style="4" bestFit="1" customWidth="1"/>
    <col min="8959" max="8959" width="22.7109375" style="4" customWidth="1"/>
    <col min="8960" max="8960" width="7.28515625" style="4" customWidth="1"/>
    <col min="8961" max="8961" width="9.5703125" style="4" customWidth="1"/>
    <col min="8962" max="8963" width="9.28515625" style="4" customWidth="1"/>
    <col min="8964" max="8965" width="8.140625" style="4" customWidth="1"/>
    <col min="8966" max="8966" width="8.28515625" style="4" customWidth="1"/>
    <col min="8967" max="8967" width="10" style="4" customWidth="1"/>
    <col min="8968" max="8968" width="11" style="4" customWidth="1"/>
    <col min="8969" max="8969" width="2.7109375" style="4" customWidth="1"/>
    <col min="8970" max="8970" width="17.28515625" style="4" bestFit="1" customWidth="1"/>
    <col min="8971" max="8971" width="17.28515625" style="4" customWidth="1"/>
    <col min="8972" max="8972" width="15.85546875" style="4" customWidth="1"/>
    <col min="8973" max="8973" width="17.28515625" style="4" customWidth="1"/>
    <col min="8974" max="8975" width="12.7109375" style="4" customWidth="1"/>
    <col min="8976" max="9213" width="9.140625" style="4"/>
    <col min="9214" max="9214" width="3.7109375" style="4" bestFit="1" customWidth="1"/>
    <col min="9215" max="9215" width="22.7109375" style="4" customWidth="1"/>
    <col min="9216" max="9216" width="7.28515625" style="4" customWidth="1"/>
    <col min="9217" max="9217" width="9.5703125" style="4" customWidth="1"/>
    <col min="9218" max="9219" width="9.28515625" style="4" customWidth="1"/>
    <col min="9220" max="9221" width="8.140625" style="4" customWidth="1"/>
    <col min="9222" max="9222" width="8.28515625" style="4" customWidth="1"/>
    <col min="9223" max="9223" width="10" style="4" customWidth="1"/>
    <col min="9224" max="9224" width="11" style="4" customWidth="1"/>
    <col min="9225" max="9225" width="2.7109375" style="4" customWidth="1"/>
    <col min="9226" max="9226" width="17.28515625" style="4" bestFit="1" customWidth="1"/>
    <col min="9227" max="9227" width="17.28515625" style="4" customWidth="1"/>
    <col min="9228" max="9228" width="15.85546875" style="4" customWidth="1"/>
    <col min="9229" max="9229" width="17.28515625" style="4" customWidth="1"/>
    <col min="9230" max="9231" width="12.7109375" style="4" customWidth="1"/>
    <col min="9232" max="9469" width="9.140625" style="4"/>
    <col min="9470" max="9470" width="3.7109375" style="4" bestFit="1" customWidth="1"/>
    <col min="9471" max="9471" width="22.7109375" style="4" customWidth="1"/>
    <col min="9472" max="9472" width="7.28515625" style="4" customWidth="1"/>
    <col min="9473" max="9473" width="9.5703125" style="4" customWidth="1"/>
    <col min="9474" max="9475" width="9.28515625" style="4" customWidth="1"/>
    <col min="9476" max="9477" width="8.140625" style="4" customWidth="1"/>
    <col min="9478" max="9478" width="8.28515625" style="4" customWidth="1"/>
    <col min="9479" max="9479" width="10" style="4" customWidth="1"/>
    <col min="9480" max="9480" width="11" style="4" customWidth="1"/>
    <col min="9481" max="9481" width="2.7109375" style="4" customWidth="1"/>
    <col min="9482" max="9482" width="17.28515625" style="4" bestFit="1" customWidth="1"/>
    <col min="9483" max="9483" width="17.28515625" style="4" customWidth="1"/>
    <col min="9484" max="9484" width="15.85546875" style="4" customWidth="1"/>
    <col min="9485" max="9485" width="17.28515625" style="4" customWidth="1"/>
    <col min="9486" max="9487" width="12.7109375" style="4" customWidth="1"/>
    <col min="9488" max="9725" width="9.140625" style="4"/>
    <col min="9726" max="9726" width="3.7109375" style="4" bestFit="1" customWidth="1"/>
    <col min="9727" max="9727" width="22.7109375" style="4" customWidth="1"/>
    <col min="9728" max="9728" width="7.28515625" style="4" customWidth="1"/>
    <col min="9729" max="9729" width="9.5703125" style="4" customWidth="1"/>
    <col min="9730" max="9731" width="9.28515625" style="4" customWidth="1"/>
    <col min="9732" max="9733" width="8.140625" style="4" customWidth="1"/>
    <col min="9734" max="9734" width="8.28515625" style="4" customWidth="1"/>
    <col min="9735" max="9735" width="10" style="4" customWidth="1"/>
    <col min="9736" max="9736" width="11" style="4" customWidth="1"/>
    <col min="9737" max="9737" width="2.7109375" style="4" customWidth="1"/>
    <col min="9738" max="9738" width="17.28515625" style="4" bestFit="1" customWidth="1"/>
    <col min="9739" max="9739" width="17.28515625" style="4" customWidth="1"/>
    <col min="9740" max="9740" width="15.85546875" style="4" customWidth="1"/>
    <col min="9741" max="9741" width="17.28515625" style="4" customWidth="1"/>
    <col min="9742" max="9743" width="12.7109375" style="4" customWidth="1"/>
    <col min="9744" max="9981" width="9.140625" style="4"/>
    <col min="9982" max="9982" width="3.7109375" style="4" bestFit="1" customWidth="1"/>
    <col min="9983" max="9983" width="22.7109375" style="4" customWidth="1"/>
    <col min="9984" max="9984" width="7.28515625" style="4" customWidth="1"/>
    <col min="9985" max="9985" width="9.5703125" style="4" customWidth="1"/>
    <col min="9986" max="9987" width="9.28515625" style="4" customWidth="1"/>
    <col min="9988" max="9989" width="8.140625" style="4" customWidth="1"/>
    <col min="9990" max="9990" width="8.28515625" style="4" customWidth="1"/>
    <col min="9991" max="9991" width="10" style="4" customWidth="1"/>
    <col min="9992" max="9992" width="11" style="4" customWidth="1"/>
    <col min="9993" max="9993" width="2.7109375" style="4" customWidth="1"/>
    <col min="9994" max="9994" width="17.28515625" style="4" bestFit="1" customWidth="1"/>
    <col min="9995" max="9995" width="17.28515625" style="4" customWidth="1"/>
    <col min="9996" max="9996" width="15.85546875" style="4" customWidth="1"/>
    <col min="9997" max="9997" width="17.28515625" style="4" customWidth="1"/>
    <col min="9998" max="9999" width="12.7109375" style="4" customWidth="1"/>
    <col min="10000" max="10237" width="9.140625" style="4"/>
    <col min="10238" max="10238" width="3.7109375" style="4" bestFit="1" customWidth="1"/>
    <col min="10239" max="10239" width="22.7109375" style="4" customWidth="1"/>
    <col min="10240" max="10240" width="7.28515625" style="4" customWidth="1"/>
    <col min="10241" max="10241" width="9.5703125" style="4" customWidth="1"/>
    <col min="10242" max="10243" width="9.28515625" style="4" customWidth="1"/>
    <col min="10244" max="10245" width="8.140625" style="4" customWidth="1"/>
    <col min="10246" max="10246" width="8.28515625" style="4" customWidth="1"/>
    <col min="10247" max="10247" width="10" style="4" customWidth="1"/>
    <col min="10248" max="10248" width="11" style="4" customWidth="1"/>
    <col min="10249" max="10249" width="2.7109375" style="4" customWidth="1"/>
    <col min="10250" max="10250" width="17.28515625" style="4" bestFit="1" customWidth="1"/>
    <col min="10251" max="10251" width="17.28515625" style="4" customWidth="1"/>
    <col min="10252" max="10252" width="15.85546875" style="4" customWidth="1"/>
    <col min="10253" max="10253" width="17.28515625" style="4" customWidth="1"/>
    <col min="10254" max="10255" width="12.7109375" style="4" customWidth="1"/>
    <col min="10256" max="10493" width="9.140625" style="4"/>
    <col min="10494" max="10494" width="3.7109375" style="4" bestFit="1" customWidth="1"/>
    <col min="10495" max="10495" width="22.7109375" style="4" customWidth="1"/>
    <col min="10496" max="10496" width="7.28515625" style="4" customWidth="1"/>
    <col min="10497" max="10497" width="9.5703125" style="4" customWidth="1"/>
    <col min="10498" max="10499" width="9.28515625" style="4" customWidth="1"/>
    <col min="10500" max="10501" width="8.140625" style="4" customWidth="1"/>
    <col min="10502" max="10502" width="8.28515625" style="4" customWidth="1"/>
    <col min="10503" max="10503" width="10" style="4" customWidth="1"/>
    <col min="10504" max="10504" width="11" style="4" customWidth="1"/>
    <col min="10505" max="10505" width="2.7109375" style="4" customWidth="1"/>
    <col min="10506" max="10506" width="17.28515625" style="4" bestFit="1" customWidth="1"/>
    <col min="10507" max="10507" width="17.28515625" style="4" customWidth="1"/>
    <col min="10508" max="10508" width="15.85546875" style="4" customWidth="1"/>
    <col min="10509" max="10509" width="17.28515625" style="4" customWidth="1"/>
    <col min="10510" max="10511" width="12.7109375" style="4" customWidth="1"/>
    <col min="10512" max="10749" width="9.140625" style="4"/>
    <col min="10750" max="10750" width="3.7109375" style="4" bestFit="1" customWidth="1"/>
    <col min="10751" max="10751" width="22.7109375" style="4" customWidth="1"/>
    <col min="10752" max="10752" width="7.28515625" style="4" customWidth="1"/>
    <col min="10753" max="10753" width="9.5703125" style="4" customWidth="1"/>
    <col min="10754" max="10755" width="9.28515625" style="4" customWidth="1"/>
    <col min="10756" max="10757" width="8.140625" style="4" customWidth="1"/>
    <col min="10758" max="10758" width="8.28515625" style="4" customWidth="1"/>
    <col min="10759" max="10759" width="10" style="4" customWidth="1"/>
    <col min="10760" max="10760" width="11" style="4" customWidth="1"/>
    <col min="10761" max="10761" width="2.7109375" style="4" customWidth="1"/>
    <col min="10762" max="10762" width="17.28515625" style="4" bestFit="1" customWidth="1"/>
    <col min="10763" max="10763" width="17.28515625" style="4" customWidth="1"/>
    <col min="10764" max="10764" width="15.85546875" style="4" customWidth="1"/>
    <col min="10765" max="10765" width="17.28515625" style="4" customWidth="1"/>
    <col min="10766" max="10767" width="12.7109375" style="4" customWidth="1"/>
    <col min="10768" max="11005" width="9.140625" style="4"/>
    <col min="11006" max="11006" width="3.7109375" style="4" bestFit="1" customWidth="1"/>
    <col min="11007" max="11007" width="22.7109375" style="4" customWidth="1"/>
    <col min="11008" max="11008" width="7.28515625" style="4" customWidth="1"/>
    <col min="11009" max="11009" width="9.5703125" style="4" customWidth="1"/>
    <col min="11010" max="11011" width="9.28515625" style="4" customWidth="1"/>
    <col min="11012" max="11013" width="8.140625" style="4" customWidth="1"/>
    <col min="11014" max="11014" width="8.28515625" style="4" customWidth="1"/>
    <col min="11015" max="11015" width="10" style="4" customWidth="1"/>
    <col min="11016" max="11016" width="11" style="4" customWidth="1"/>
    <col min="11017" max="11017" width="2.7109375" style="4" customWidth="1"/>
    <col min="11018" max="11018" width="17.28515625" style="4" bestFit="1" customWidth="1"/>
    <col min="11019" max="11019" width="17.28515625" style="4" customWidth="1"/>
    <col min="11020" max="11020" width="15.85546875" style="4" customWidth="1"/>
    <col min="11021" max="11021" width="17.28515625" style="4" customWidth="1"/>
    <col min="11022" max="11023" width="12.7109375" style="4" customWidth="1"/>
    <col min="11024" max="11261" width="9.140625" style="4"/>
    <col min="11262" max="11262" width="3.7109375" style="4" bestFit="1" customWidth="1"/>
    <col min="11263" max="11263" width="22.7109375" style="4" customWidth="1"/>
    <col min="11264" max="11264" width="7.28515625" style="4" customWidth="1"/>
    <col min="11265" max="11265" width="9.5703125" style="4" customWidth="1"/>
    <col min="11266" max="11267" width="9.28515625" style="4" customWidth="1"/>
    <col min="11268" max="11269" width="8.140625" style="4" customWidth="1"/>
    <col min="11270" max="11270" width="8.28515625" style="4" customWidth="1"/>
    <col min="11271" max="11271" width="10" style="4" customWidth="1"/>
    <col min="11272" max="11272" width="11" style="4" customWidth="1"/>
    <col min="11273" max="11273" width="2.7109375" style="4" customWidth="1"/>
    <col min="11274" max="11274" width="17.28515625" style="4" bestFit="1" customWidth="1"/>
    <col min="11275" max="11275" width="17.28515625" style="4" customWidth="1"/>
    <col min="11276" max="11276" width="15.85546875" style="4" customWidth="1"/>
    <col min="11277" max="11277" width="17.28515625" style="4" customWidth="1"/>
    <col min="11278" max="11279" width="12.7109375" style="4" customWidth="1"/>
    <col min="11280" max="11517" width="9.140625" style="4"/>
    <col min="11518" max="11518" width="3.7109375" style="4" bestFit="1" customWidth="1"/>
    <col min="11519" max="11519" width="22.7109375" style="4" customWidth="1"/>
    <col min="11520" max="11520" width="7.28515625" style="4" customWidth="1"/>
    <col min="11521" max="11521" width="9.5703125" style="4" customWidth="1"/>
    <col min="11522" max="11523" width="9.28515625" style="4" customWidth="1"/>
    <col min="11524" max="11525" width="8.140625" style="4" customWidth="1"/>
    <col min="11526" max="11526" width="8.28515625" style="4" customWidth="1"/>
    <col min="11527" max="11527" width="10" style="4" customWidth="1"/>
    <col min="11528" max="11528" width="11" style="4" customWidth="1"/>
    <col min="11529" max="11529" width="2.7109375" style="4" customWidth="1"/>
    <col min="11530" max="11530" width="17.28515625" style="4" bestFit="1" customWidth="1"/>
    <col min="11531" max="11531" width="17.28515625" style="4" customWidth="1"/>
    <col min="11532" max="11532" width="15.85546875" style="4" customWidth="1"/>
    <col min="11533" max="11533" width="17.28515625" style="4" customWidth="1"/>
    <col min="11534" max="11535" width="12.7109375" style="4" customWidth="1"/>
    <col min="11536" max="11773" width="9.140625" style="4"/>
    <col min="11774" max="11774" width="3.7109375" style="4" bestFit="1" customWidth="1"/>
    <col min="11775" max="11775" width="22.7109375" style="4" customWidth="1"/>
    <col min="11776" max="11776" width="7.28515625" style="4" customWidth="1"/>
    <col min="11777" max="11777" width="9.5703125" style="4" customWidth="1"/>
    <col min="11778" max="11779" width="9.28515625" style="4" customWidth="1"/>
    <col min="11780" max="11781" width="8.140625" style="4" customWidth="1"/>
    <col min="11782" max="11782" width="8.28515625" style="4" customWidth="1"/>
    <col min="11783" max="11783" width="10" style="4" customWidth="1"/>
    <col min="11784" max="11784" width="11" style="4" customWidth="1"/>
    <col min="11785" max="11785" width="2.7109375" style="4" customWidth="1"/>
    <col min="11786" max="11786" width="17.28515625" style="4" bestFit="1" customWidth="1"/>
    <col min="11787" max="11787" width="17.28515625" style="4" customWidth="1"/>
    <col min="11788" max="11788" width="15.85546875" style="4" customWidth="1"/>
    <col min="11789" max="11789" width="17.28515625" style="4" customWidth="1"/>
    <col min="11790" max="11791" width="12.7109375" style="4" customWidth="1"/>
    <col min="11792" max="12029" width="9.140625" style="4"/>
    <col min="12030" max="12030" width="3.7109375" style="4" bestFit="1" customWidth="1"/>
    <col min="12031" max="12031" width="22.7109375" style="4" customWidth="1"/>
    <col min="12032" max="12032" width="7.28515625" style="4" customWidth="1"/>
    <col min="12033" max="12033" width="9.5703125" style="4" customWidth="1"/>
    <col min="12034" max="12035" width="9.28515625" style="4" customWidth="1"/>
    <col min="12036" max="12037" width="8.140625" style="4" customWidth="1"/>
    <col min="12038" max="12038" width="8.28515625" style="4" customWidth="1"/>
    <col min="12039" max="12039" width="10" style="4" customWidth="1"/>
    <col min="12040" max="12040" width="11" style="4" customWidth="1"/>
    <col min="12041" max="12041" width="2.7109375" style="4" customWidth="1"/>
    <col min="12042" max="12042" width="17.28515625" style="4" bestFit="1" customWidth="1"/>
    <col min="12043" max="12043" width="17.28515625" style="4" customWidth="1"/>
    <col min="12044" max="12044" width="15.85546875" style="4" customWidth="1"/>
    <col min="12045" max="12045" width="17.28515625" style="4" customWidth="1"/>
    <col min="12046" max="12047" width="12.7109375" style="4" customWidth="1"/>
    <col min="12048" max="12285" width="9.140625" style="4"/>
    <col min="12286" max="12286" width="3.7109375" style="4" bestFit="1" customWidth="1"/>
    <col min="12287" max="12287" width="22.7109375" style="4" customWidth="1"/>
    <col min="12288" max="12288" width="7.28515625" style="4" customWidth="1"/>
    <col min="12289" max="12289" width="9.5703125" style="4" customWidth="1"/>
    <col min="12290" max="12291" width="9.28515625" style="4" customWidth="1"/>
    <col min="12292" max="12293" width="8.140625" style="4" customWidth="1"/>
    <col min="12294" max="12294" width="8.28515625" style="4" customWidth="1"/>
    <col min="12295" max="12295" width="10" style="4" customWidth="1"/>
    <col min="12296" max="12296" width="11" style="4" customWidth="1"/>
    <col min="12297" max="12297" width="2.7109375" style="4" customWidth="1"/>
    <col min="12298" max="12298" width="17.28515625" style="4" bestFit="1" customWidth="1"/>
    <col min="12299" max="12299" width="17.28515625" style="4" customWidth="1"/>
    <col min="12300" max="12300" width="15.85546875" style="4" customWidth="1"/>
    <col min="12301" max="12301" width="17.28515625" style="4" customWidth="1"/>
    <col min="12302" max="12303" width="12.7109375" style="4" customWidth="1"/>
    <col min="12304" max="12541" width="9.140625" style="4"/>
    <col min="12542" max="12542" width="3.7109375" style="4" bestFit="1" customWidth="1"/>
    <col min="12543" max="12543" width="22.7109375" style="4" customWidth="1"/>
    <col min="12544" max="12544" width="7.28515625" style="4" customWidth="1"/>
    <col min="12545" max="12545" width="9.5703125" style="4" customWidth="1"/>
    <col min="12546" max="12547" width="9.28515625" style="4" customWidth="1"/>
    <col min="12548" max="12549" width="8.140625" style="4" customWidth="1"/>
    <col min="12550" max="12550" width="8.28515625" style="4" customWidth="1"/>
    <col min="12551" max="12551" width="10" style="4" customWidth="1"/>
    <col min="12552" max="12552" width="11" style="4" customWidth="1"/>
    <col min="12553" max="12553" width="2.7109375" style="4" customWidth="1"/>
    <col min="12554" max="12554" width="17.28515625" style="4" bestFit="1" customWidth="1"/>
    <col min="12555" max="12555" width="17.28515625" style="4" customWidth="1"/>
    <col min="12556" max="12556" width="15.85546875" style="4" customWidth="1"/>
    <col min="12557" max="12557" width="17.28515625" style="4" customWidth="1"/>
    <col min="12558" max="12559" width="12.7109375" style="4" customWidth="1"/>
    <col min="12560" max="12797" width="9.140625" style="4"/>
    <col min="12798" max="12798" width="3.7109375" style="4" bestFit="1" customWidth="1"/>
    <col min="12799" max="12799" width="22.7109375" style="4" customWidth="1"/>
    <col min="12800" max="12800" width="7.28515625" style="4" customWidth="1"/>
    <col min="12801" max="12801" width="9.5703125" style="4" customWidth="1"/>
    <col min="12802" max="12803" width="9.28515625" style="4" customWidth="1"/>
    <col min="12804" max="12805" width="8.140625" style="4" customWidth="1"/>
    <col min="12806" max="12806" width="8.28515625" style="4" customWidth="1"/>
    <col min="12807" max="12807" width="10" style="4" customWidth="1"/>
    <col min="12808" max="12808" width="11" style="4" customWidth="1"/>
    <col min="12809" max="12809" width="2.7109375" style="4" customWidth="1"/>
    <col min="12810" max="12810" width="17.28515625" style="4" bestFit="1" customWidth="1"/>
    <col min="12811" max="12811" width="17.28515625" style="4" customWidth="1"/>
    <col min="12812" max="12812" width="15.85546875" style="4" customWidth="1"/>
    <col min="12813" max="12813" width="17.28515625" style="4" customWidth="1"/>
    <col min="12814" max="12815" width="12.7109375" style="4" customWidth="1"/>
    <col min="12816" max="13053" width="9.140625" style="4"/>
    <col min="13054" max="13054" width="3.7109375" style="4" bestFit="1" customWidth="1"/>
    <col min="13055" max="13055" width="22.7109375" style="4" customWidth="1"/>
    <col min="13056" max="13056" width="7.28515625" style="4" customWidth="1"/>
    <col min="13057" max="13057" width="9.5703125" style="4" customWidth="1"/>
    <col min="13058" max="13059" width="9.28515625" style="4" customWidth="1"/>
    <col min="13060" max="13061" width="8.140625" style="4" customWidth="1"/>
    <col min="13062" max="13062" width="8.28515625" style="4" customWidth="1"/>
    <col min="13063" max="13063" width="10" style="4" customWidth="1"/>
    <col min="13064" max="13064" width="11" style="4" customWidth="1"/>
    <col min="13065" max="13065" width="2.7109375" style="4" customWidth="1"/>
    <col min="13066" max="13066" width="17.28515625" style="4" bestFit="1" customWidth="1"/>
    <col min="13067" max="13067" width="17.28515625" style="4" customWidth="1"/>
    <col min="13068" max="13068" width="15.85546875" style="4" customWidth="1"/>
    <col min="13069" max="13069" width="17.28515625" style="4" customWidth="1"/>
    <col min="13070" max="13071" width="12.7109375" style="4" customWidth="1"/>
    <col min="13072" max="13309" width="9.140625" style="4"/>
    <col min="13310" max="13310" width="3.7109375" style="4" bestFit="1" customWidth="1"/>
    <col min="13311" max="13311" width="22.7109375" style="4" customWidth="1"/>
    <col min="13312" max="13312" width="7.28515625" style="4" customWidth="1"/>
    <col min="13313" max="13313" width="9.5703125" style="4" customWidth="1"/>
    <col min="13314" max="13315" width="9.28515625" style="4" customWidth="1"/>
    <col min="13316" max="13317" width="8.140625" style="4" customWidth="1"/>
    <col min="13318" max="13318" width="8.28515625" style="4" customWidth="1"/>
    <col min="13319" max="13319" width="10" style="4" customWidth="1"/>
    <col min="13320" max="13320" width="11" style="4" customWidth="1"/>
    <col min="13321" max="13321" width="2.7109375" style="4" customWidth="1"/>
    <col min="13322" max="13322" width="17.28515625" style="4" bestFit="1" customWidth="1"/>
    <col min="13323" max="13323" width="17.28515625" style="4" customWidth="1"/>
    <col min="13324" max="13324" width="15.85546875" style="4" customWidth="1"/>
    <col min="13325" max="13325" width="17.28515625" style="4" customWidth="1"/>
    <col min="13326" max="13327" width="12.7109375" style="4" customWidth="1"/>
    <col min="13328" max="13565" width="9.140625" style="4"/>
    <col min="13566" max="13566" width="3.7109375" style="4" bestFit="1" customWidth="1"/>
    <col min="13567" max="13567" width="22.7109375" style="4" customWidth="1"/>
    <col min="13568" max="13568" width="7.28515625" style="4" customWidth="1"/>
    <col min="13569" max="13569" width="9.5703125" style="4" customWidth="1"/>
    <col min="13570" max="13571" width="9.28515625" style="4" customWidth="1"/>
    <col min="13572" max="13573" width="8.140625" style="4" customWidth="1"/>
    <col min="13574" max="13574" width="8.28515625" style="4" customWidth="1"/>
    <col min="13575" max="13575" width="10" style="4" customWidth="1"/>
    <col min="13576" max="13576" width="11" style="4" customWidth="1"/>
    <col min="13577" max="13577" width="2.7109375" style="4" customWidth="1"/>
    <col min="13578" max="13578" width="17.28515625" style="4" bestFit="1" customWidth="1"/>
    <col min="13579" max="13579" width="17.28515625" style="4" customWidth="1"/>
    <col min="13580" max="13580" width="15.85546875" style="4" customWidth="1"/>
    <col min="13581" max="13581" width="17.28515625" style="4" customWidth="1"/>
    <col min="13582" max="13583" width="12.7109375" style="4" customWidth="1"/>
    <col min="13584" max="13821" width="9.140625" style="4"/>
    <col min="13822" max="13822" width="3.7109375" style="4" bestFit="1" customWidth="1"/>
    <col min="13823" max="13823" width="22.7109375" style="4" customWidth="1"/>
    <col min="13824" max="13824" width="7.28515625" style="4" customWidth="1"/>
    <col min="13825" max="13825" width="9.5703125" style="4" customWidth="1"/>
    <col min="13826" max="13827" width="9.28515625" style="4" customWidth="1"/>
    <col min="13828" max="13829" width="8.140625" style="4" customWidth="1"/>
    <col min="13830" max="13830" width="8.28515625" style="4" customWidth="1"/>
    <col min="13831" max="13831" width="10" style="4" customWidth="1"/>
    <col min="13832" max="13832" width="11" style="4" customWidth="1"/>
    <col min="13833" max="13833" width="2.7109375" style="4" customWidth="1"/>
    <col min="13834" max="13834" width="17.28515625" style="4" bestFit="1" customWidth="1"/>
    <col min="13835" max="13835" width="17.28515625" style="4" customWidth="1"/>
    <col min="13836" max="13836" width="15.85546875" style="4" customWidth="1"/>
    <col min="13837" max="13837" width="17.28515625" style="4" customWidth="1"/>
    <col min="13838" max="13839" width="12.7109375" style="4" customWidth="1"/>
    <col min="13840" max="14077" width="9.140625" style="4"/>
    <col min="14078" max="14078" width="3.7109375" style="4" bestFit="1" customWidth="1"/>
    <col min="14079" max="14079" width="22.7109375" style="4" customWidth="1"/>
    <col min="14080" max="14080" width="7.28515625" style="4" customWidth="1"/>
    <col min="14081" max="14081" width="9.5703125" style="4" customWidth="1"/>
    <col min="14082" max="14083" width="9.28515625" style="4" customWidth="1"/>
    <col min="14084" max="14085" width="8.140625" style="4" customWidth="1"/>
    <col min="14086" max="14086" width="8.28515625" style="4" customWidth="1"/>
    <col min="14087" max="14087" width="10" style="4" customWidth="1"/>
    <col min="14088" max="14088" width="11" style="4" customWidth="1"/>
    <col min="14089" max="14089" width="2.7109375" style="4" customWidth="1"/>
    <col min="14090" max="14090" width="17.28515625" style="4" bestFit="1" customWidth="1"/>
    <col min="14091" max="14091" width="17.28515625" style="4" customWidth="1"/>
    <col min="14092" max="14092" width="15.85546875" style="4" customWidth="1"/>
    <col min="14093" max="14093" width="17.28515625" style="4" customWidth="1"/>
    <col min="14094" max="14095" width="12.7109375" style="4" customWidth="1"/>
    <col min="14096" max="14333" width="9.140625" style="4"/>
    <col min="14334" max="14334" width="3.7109375" style="4" bestFit="1" customWidth="1"/>
    <col min="14335" max="14335" width="22.7109375" style="4" customWidth="1"/>
    <col min="14336" max="14336" width="7.28515625" style="4" customWidth="1"/>
    <col min="14337" max="14337" width="9.5703125" style="4" customWidth="1"/>
    <col min="14338" max="14339" width="9.28515625" style="4" customWidth="1"/>
    <col min="14340" max="14341" width="8.140625" style="4" customWidth="1"/>
    <col min="14342" max="14342" width="8.28515625" style="4" customWidth="1"/>
    <col min="14343" max="14343" width="10" style="4" customWidth="1"/>
    <col min="14344" max="14344" width="11" style="4" customWidth="1"/>
    <col min="14345" max="14345" width="2.7109375" style="4" customWidth="1"/>
    <col min="14346" max="14346" width="17.28515625" style="4" bestFit="1" customWidth="1"/>
    <col min="14347" max="14347" width="17.28515625" style="4" customWidth="1"/>
    <col min="14348" max="14348" width="15.85546875" style="4" customWidth="1"/>
    <col min="14349" max="14349" width="17.28515625" style="4" customWidth="1"/>
    <col min="14350" max="14351" width="12.7109375" style="4" customWidth="1"/>
    <col min="14352" max="14589" width="9.140625" style="4"/>
    <col min="14590" max="14590" width="3.7109375" style="4" bestFit="1" customWidth="1"/>
    <col min="14591" max="14591" width="22.7109375" style="4" customWidth="1"/>
    <col min="14592" max="14592" width="7.28515625" style="4" customWidth="1"/>
    <col min="14593" max="14593" width="9.5703125" style="4" customWidth="1"/>
    <col min="14594" max="14595" width="9.28515625" style="4" customWidth="1"/>
    <col min="14596" max="14597" width="8.140625" style="4" customWidth="1"/>
    <col min="14598" max="14598" width="8.28515625" style="4" customWidth="1"/>
    <col min="14599" max="14599" width="10" style="4" customWidth="1"/>
    <col min="14600" max="14600" width="11" style="4" customWidth="1"/>
    <col min="14601" max="14601" width="2.7109375" style="4" customWidth="1"/>
    <col min="14602" max="14602" width="17.28515625" style="4" bestFit="1" customWidth="1"/>
    <col min="14603" max="14603" width="17.28515625" style="4" customWidth="1"/>
    <col min="14604" max="14604" width="15.85546875" style="4" customWidth="1"/>
    <col min="14605" max="14605" width="17.28515625" style="4" customWidth="1"/>
    <col min="14606" max="14607" width="12.7109375" style="4" customWidth="1"/>
    <col min="14608" max="14845" width="9.140625" style="4"/>
    <col min="14846" max="14846" width="3.7109375" style="4" bestFit="1" customWidth="1"/>
    <col min="14847" max="14847" width="22.7109375" style="4" customWidth="1"/>
    <col min="14848" max="14848" width="7.28515625" style="4" customWidth="1"/>
    <col min="14849" max="14849" width="9.5703125" style="4" customWidth="1"/>
    <col min="14850" max="14851" width="9.28515625" style="4" customWidth="1"/>
    <col min="14852" max="14853" width="8.140625" style="4" customWidth="1"/>
    <col min="14854" max="14854" width="8.28515625" style="4" customWidth="1"/>
    <col min="14855" max="14855" width="10" style="4" customWidth="1"/>
    <col min="14856" max="14856" width="11" style="4" customWidth="1"/>
    <col min="14857" max="14857" width="2.7109375" style="4" customWidth="1"/>
    <col min="14858" max="14858" width="17.28515625" style="4" bestFit="1" customWidth="1"/>
    <col min="14859" max="14859" width="17.28515625" style="4" customWidth="1"/>
    <col min="14860" max="14860" width="15.85546875" style="4" customWidth="1"/>
    <col min="14861" max="14861" width="17.28515625" style="4" customWidth="1"/>
    <col min="14862" max="14863" width="12.7109375" style="4" customWidth="1"/>
    <col min="14864" max="15101" width="9.140625" style="4"/>
    <col min="15102" max="15102" width="3.7109375" style="4" bestFit="1" customWidth="1"/>
    <col min="15103" max="15103" width="22.7109375" style="4" customWidth="1"/>
    <col min="15104" max="15104" width="7.28515625" style="4" customWidth="1"/>
    <col min="15105" max="15105" width="9.5703125" style="4" customWidth="1"/>
    <col min="15106" max="15107" width="9.28515625" style="4" customWidth="1"/>
    <col min="15108" max="15109" width="8.140625" style="4" customWidth="1"/>
    <col min="15110" max="15110" width="8.28515625" style="4" customWidth="1"/>
    <col min="15111" max="15111" width="10" style="4" customWidth="1"/>
    <col min="15112" max="15112" width="11" style="4" customWidth="1"/>
    <col min="15113" max="15113" width="2.7109375" style="4" customWidth="1"/>
    <col min="15114" max="15114" width="17.28515625" style="4" bestFit="1" customWidth="1"/>
    <col min="15115" max="15115" width="17.28515625" style="4" customWidth="1"/>
    <col min="15116" max="15116" width="15.85546875" style="4" customWidth="1"/>
    <col min="15117" max="15117" width="17.28515625" style="4" customWidth="1"/>
    <col min="15118" max="15119" width="12.7109375" style="4" customWidth="1"/>
    <col min="15120" max="15357" width="9.140625" style="4"/>
    <col min="15358" max="15358" width="3.7109375" style="4" bestFit="1" customWidth="1"/>
    <col min="15359" max="15359" width="22.7109375" style="4" customWidth="1"/>
    <col min="15360" max="15360" width="7.28515625" style="4" customWidth="1"/>
    <col min="15361" max="15361" width="9.5703125" style="4" customWidth="1"/>
    <col min="15362" max="15363" width="9.28515625" style="4" customWidth="1"/>
    <col min="15364" max="15365" width="8.140625" style="4" customWidth="1"/>
    <col min="15366" max="15366" width="8.28515625" style="4" customWidth="1"/>
    <col min="15367" max="15367" width="10" style="4" customWidth="1"/>
    <col min="15368" max="15368" width="11" style="4" customWidth="1"/>
    <col min="15369" max="15369" width="2.7109375" style="4" customWidth="1"/>
    <col min="15370" max="15370" width="17.28515625" style="4" bestFit="1" customWidth="1"/>
    <col min="15371" max="15371" width="17.28515625" style="4" customWidth="1"/>
    <col min="15372" max="15372" width="15.85546875" style="4" customWidth="1"/>
    <col min="15373" max="15373" width="17.28515625" style="4" customWidth="1"/>
    <col min="15374" max="15375" width="12.7109375" style="4" customWidth="1"/>
    <col min="15376" max="15613" width="9.140625" style="4"/>
    <col min="15614" max="15614" width="3.7109375" style="4" bestFit="1" customWidth="1"/>
    <col min="15615" max="15615" width="22.7109375" style="4" customWidth="1"/>
    <col min="15616" max="15616" width="7.28515625" style="4" customWidth="1"/>
    <col min="15617" max="15617" width="9.5703125" style="4" customWidth="1"/>
    <col min="15618" max="15619" width="9.28515625" style="4" customWidth="1"/>
    <col min="15620" max="15621" width="8.140625" style="4" customWidth="1"/>
    <col min="15622" max="15622" width="8.28515625" style="4" customWidth="1"/>
    <col min="15623" max="15623" width="10" style="4" customWidth="1"/>
    <col min="15624" max="15624" width="11" style="4" customWidth="1"/>
    <col min="15625" max="15625" width="2.7109375" style="4" customWidth="1"/>
    <col min="15626" max="15626" width="17.28515625" style="4" bestFit="1" customWidth="1"/>
    <col min="15627" max="15627" width="17.28515625" style="4" customWidth="1"/>
    <col min="15628" max="15628" width="15.85546875" style="4" customWidth="1"/>
    <col min="15629" max="15629" width="17.28515625" style="4" customWidth="1"/>
    <col min="15630" max="15631" width="12.7109375" style="4" customWidth="1"/>
    <col min="15632" max="15869" width="9.140625" style="4"/>
    <col min="15870" max="15870" width="3.7109375" style="4" bestFit="1" customWidth="1"/>
    <col min="15871" max="15871" width="22.7109375" style="4" customWidth="1"/>
    <col min="15872" max="15872" width="7.28515625" style="4" customWidth="1"/>
    <col min="15873" max="15873" width="9.5703125" style="4" customWidth="1"/>
    <col min="15874" max="15875" width="9.28515625" style="4" customWidth="1"/>
    <col min="15876" max="15877" width="8.140625" style="4" customWidth="1"/>
    <col min="15878" max="15878" width="8.28515625" style="4" customWidth="1"/>
    <col min="15879" max="15879" width="10" style="4" customWidth="1"/>
    <col min="15880" max="15880" width="11" style="4" customWidth="1"/>
    <col min="15881" max="15881" width="2.7109375" style="4" customWidth="1"/>
    <col min="15882" max="15882" width="17.28515625" style="4" bestFit="1" customWidth="1"/>
    <col min="15883" max="15883" width="17.28515625" style="4" customWidth="1"/>
    <col min="15884" max="15884" width="15.85546875" style="4" customWidth="1"/>
    <col min="15885" max="15885" width="17.28515625" style="4" customWidth="1"/>
    <col min="15886" max="15887" width="12.7109375" style="4" customWidth="1"/>
    <col min="15888" max="16125" width="9.140625" style="4"/>
    <col min="16126" max="16126" width="3.7109375" style="4" bestFit="1" customWidth="1"/>
    <col min="16127" max="16127" width="22.7109375" style="4" customWidth="1"/>
    <col min="16128" max="16128" width="7.28515625" style="4" customWidth="1"/>
    <col min="16129" max="16129" width="9.5703125" style="4" customWidth="1"/>
    <col min="16130" max="16131" width="9.28515625" style="4" customWidth="1"/>
    <col min="16132" max="16133" width="8.140625" style="4" customWidth="1"/>
    <col min="16134" max="16134" width="8.28515625" style="4" customWidth="1"/>
    <col min="16135" max="16135" width="10" style="4" customWidth="1"/>
    <col min="16136" max="16136" width="11" style="4" customWidth="1"/>
    <col min="16137" max="16137" width="2.7109375" style="4" customWidth="1"/>
    <col min="16138" max="16138" width="17.28515625" style="4" bestFit="1" customWidth="1"/>
    <col min="16139" max="16139" width="17.28515625" style="4" customWidth="1"/>
    <col min="16140" max="16140" width="15.85546875" style="4" customWidth="1"/>
    <col min="16141" max="16141" width="17.28515625" style="4" customWidth="1"/>
    <col min="16142" max="16143" width="12.7109375" style="4" customWidth="1"/>
    <col min="16144" max="16384" width="9.140625" style="4"/>
  </cols>
  <sheetData>
    <row r="2" spans="1:24" x14ac:dyDescent="0.25">
      <c r="A2" s="4"/>
      <c r="B2" s="4"/>
      <c r="C2" s="4"/>
      <c r="D2" s="4"/>
    </row>
    <row r="5" spans="1:24" x14ac:dyDescent="0.25">
      <c r="A5" s="209" t="s">
        <v>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8"/>
    </row>
    <row r="9" spans="1:24" s="10" customFormat="1" ht="24.75" customHeight="1" x14ac:dyDescent="0.25">
      <c r="A9" s="210" t="s">
        <v>406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9"/>
      <c r="M9" s="204">
        <v>2018</v>
      </c>
      <c r="N9" s="205"/>
      <c r="O9" s="208"/>
    </row>
    <row r="10" spans="1:24" s="10" customFormat="1" x14ac:dyDescent="0.2">
      <c r="A10" s="211" t="s">
        <v>1</v>
      </c>
      <c r="B10" s="211" t="s">
        <v>2</v>
      </c>
      <c r="C10" s="211" t="s">
        <v>3</v>
      </c>
      <c r="D10" s="211" t="s">
        <v>4</v>
      </c>
      <c r="E10" s="212" t="s">
        <v>5</v>
      </c>
      <c r="F10" s="213"/>
      <c r="G10" s="218" t="s">
        <v>6</v>
      </c>
      <c r="H10" s="218"/>
      <c r="I10" s="218"/>
      <c r="J10" s="66" t="s">
        <v>7</v>
      </c>
      <c r="K10" s="12" t="s">
        <v>8</v>
      </c>
      <c r="L10" s="13"/>
      <c r="M10" s="137"/>
      <c r="N10" s="14">
        <v>43268</v>
      </c>
      <c r="O10" s="14">
        <v>43197</v>
      </c>
      <c r="R10" s="86"/>
      <c r="S10" s="86"/>
      <c r="T10" s="86"/>
      <c r="U10" s="86"/>
      <c r="V10" s="86"/>
      <c r="W10" s="86"/>
      <c r="X10" s="86"/>
    </row>
    <row r="11" spans="1:24" s="10" customFormat="1" x14ac:dyDescent="0.2">
      <c r="A11" s="211"/>
      <c r="B11" s="211"/>
      <c r="C11" s="211"/>
      <c r="D11" s="211"/>
      <c r="E11" s="214"/>
      <c r="F11" s="215"/>
      <c r="G11" s="219">
        <v>1</v>
      </c>
      <c r="H11" s="219">
        <v>2</v>
      </c>
      <c r="I11" s="221">
        <v>3</v>
      </c>
      <c r="J11" s="67" t="s">
        <v>9</v>
      </c>
      <c r="K11" s="15" t="s">
        <v>10</v>
      </c>
      <c r="L11" s="13"/>
      <c r="M11" s="176"/>
      <c r="N11" s="16" t="s">
        <v>17</v>
      </c>
      <c r="O11" s="16" t="s">
        <v>522</v>
      </c>
      <c r="R11" s="88"/>
      <c r="S11" s="88"/>
      <c r="T11" s="88"/>
      <c r="U11" s="88"/>
      <c r="V11" s="88"/>
      <c r="W11" s="88"/>
      <c r="X11" s="89"/>
    </row>
    <row r="12" spans="1:24" s="10" customFormat="1" x14ac:dyDescent="0.2">
      <c r="A12" s="211"/>
      <c r="B12" s="211"/>
      <c r="C12" s="211"/>
      <c r="D12" s="211"/>
      <c r="E12" s="216"/>
      <c r="F12" s="217"/>
      <c r="G12" s="219"/>
      <c r="H12" s="219"/>
      <c r="I12" s="221"/>
      <c r="J12" s="68" t="s">
        <v>10</v>
      </c>
      <c r="K12" s="20" t="s">
        <v>20</v>
      </c>
      <c r="L12" s="21"/>
      <c r="M12" s="177"/>
      <c r="N12" s="24" t="s">
        <v>32</v>
      </c>
      <c r="O12" s="24" t="s">
        <v>29</v>
      </c>
      <c r="R12" s="88"/>
      <c r="S12" s="92"/>
      <c r="T12" s="92"/>
      <c r="U12" s="92"/>
      <c r="V12" s="92"/>
      <c r="W12" s="92"/>
      <c r="X12" s="89"/>
    </row>
    <row r="13" spans="1:24" x14ac:dyDescent="0.25">
      <c r="M13" s="60"/>
      <c r="N13" s="60"/>
      <c r="O13" s="131"/>
      <c r="R13" s="3"/>
      <c r="S13" s="3"/>
      <c r="T13" s="3"/>
      <c r="U13" s="3"/>
      <c r="V13" s="3"/>
      <c r="W13" s="3"/>
      <c r="X13" s="3"/>
    </row>
    <row r="14" spans="1:24" ht="14.1" customHeight="1" x14ac:dyDescent="0.25">
      <c r="A14" s="26">
        <f t="shared" ref="A14:A23" si="0">A13+1</f>
        <v>1</v>
      </c>
      <c r="B14" s="40" t="s">
        <v>382</v>
      </c>
      <c r="C14" s="28">
        <v>13204</v>
      </c>
      <c r="D14" s="29" t="s">
        <v>48</v>
      </c>
      <c r="E14" s="30">
        <f>MAX(M14:O14)</f>
        <v>473</v>
      </c>
      <c r="F14" s="30" t="e">
        <f>VLOOKUP(E14,Tab!$S$2:$T$255,2,TRUE)</f>
        <v>#N/A</v>
      </c>
      <c r="G14" s="31">
        <f t="shared" ref="G14:G23" si="1">LARGE(M14:O14,1)</f>
        <v>473</v>
      </c>
      <c r="H14" s="31">
        <f t="shared" ref="H14:H23" si="2">LARGE(M14:O14,2)</f>
        <v>0</v>
      </c>
      <c r="I14" s="31">
        <f t="shared" ref="I14:I23" si="3">LARGE(M14:O14,3)</f>
        <v>0</v>
      </c>
      <c r="J14" s="32">
        <f t="shared" ref="J14:J23" si="4">SUM(G14:I14)</f>
        <v>473</v>
      </c>
      <c r="K14" s="33">
        <f t="shared" ref="K14:K23" si="5">J14/3</f>
        <v>157.66666666666666</v>
      </c>
      <c r="L14" s="34"/>
      <c r="M14" s="36">
        <v>0</v>
      </c>
      <c r="N14" s="36">
        <v>473</v>
      </c>
      <c r="O14" s="36">
        <v>0</v>
      </c>
      <c r="R14" s="95"/>
      <c r="S14" s="95"/>
      <c r="T14" s="95"/>
      <c r="U14" s="95"/>
      <c r="V14" s="95"/>
      <c r="W14" s="95"/>
      <c r="X14" s="95"/>
    </row>
    <row r="15" spans="1:24" ht="14.1" customHeight="1" x14ac:dyDescent="0.25">
      <c r="A15" s="26">
        <f t="shared" si="0"/>
        <v>2</v>
      </c>
      <c r="B15" s="27" t="s">
        <v>407</v>
      </c>
      <c r="C15" s="28">
        <v>11487</v>
      </c>
      <c r="D15" s="41" t="s">
        <v>50</v>
      </c>
      <c r="E15" s="30">
        <f t="shared" ref="E15:E23" si="6">MAX(M15:O15)</f>
        <v>405</v>
      </c>
      <c r="F15" s="30" t="e">
        <f>VLOOKUP(E15,Tab!$S$2:$T$255,2,TRUE)</f>
        <v>#N/A</v>
      </c>
      <c r="G15" s="31">
        <f t="shared" si="1"/>
        <v>405</v>
      </c>
      <c r="H15" s="31">
        <f t="shared" si="2"/>
        <v>0</v>
      </c>
      <c r="I15" s="31">
        <f t="shared" si="3"/>
        <v>0</v>
      </c>
      <c r="J15" s="32">
        <f t="shared" si="4"/>
        <v>405</v>
      </c>
      <c r="K15" s="33">
        <f t="shared" si="5"/>
        <v>135</v>
      </c>
      <c r="L15" s="34"/>
      <c r="M15" s="36">
        <v>0</v>
      </c>
      <c r="N15" s="36">
        <v>0</v>
      </c>
      <c r="O15" s="36">
        <v>405</v>
      </c>
      <c r="R15" s="95"/>
      <c r="S15" s="95"/>
      <c r="T15" s="95"/>
      <c r="U15" s="95"/>
      <c r="V15" s="95"/>
      <c r="W15" s="95"/>
      <c r="X15" s="95"/>
    </row>
    <row r="16" spans="1:24" ht="14.1" customHeight="1" x14ac:dyDescent="0.25">
      <c r="A16" s="26">
        <f t="shared" si="0"/>
        <v>3</v>
      </c>
      <c r="B16" s="112"/>
      <c r="C16" s="54"/>
      <c r="D16" s="55"/>
      <c r="E16" s="30">
        <f t="shared" si="6"/>
        <v>0</v>
      </c>
      <c r="F16" s="30" t="e">
        <f>VLOOKUP(E16,Tab!$S$2:$T$255,2,TRUE)</f>
        <v>#N/A</v>
      </c>
      <c r="G16" s="31">
        <f t="shared" si="1"/>
        <v>0</v>
      </c>
      <c r="H16" s="31">
        <f t="shared" si="2"/>
        <v>0</v>
      </c>
      <c r="I16" s="31">
        <f t="shared" si="3"/>
        <v>0</v>
      </c>
      <c r="J16" s="32">
        <f t="shared" si="4"/>
        <v>0</v>
      </c>
      <c r="K16" s="33">
        <f t="shared" si="5"/>
        <v>0</v>
      </c>
      <c r="L16" s="34"/>
      <c r="M16" s="36">
        <v>0</v>
      </c>
      <c r="N16" s="36">
        <v>0</v>
      </c>
      <c r="O16" s="36">
        <v>0</v>
      </c>
      <c r="R16" s="95"/>
      <c r="S16" s="95"/>
      <c r="T16" s="95"/>
      <c r="U16" s="95"/>
      <c r="V16" s="95"/>
      <c r="W16" s="95"/>
      <c r="X16" s="95"/>
    </row>
    <row r="17" spans="1:24" ht="14.1" customHeight="1" x14ac:dyDescent="0.25">
      <c r="A17" s="26">
        <f t="shared" si="0"/>
        <v>4</v>
      </c>
      <c r="B17" s="50"/>
      <c r="C17" s="51"/>
      <c r="D17" s="52"/>
      <c r="E17" s="30">
        <f t="shared" si="6"/>
        <v>0</v>
      </c>
      <c r="F17" s="30" t="e">
        <f>VLOOKUP(E17,Tab!$S$2:$T$255,2,TRUE)</f>
        <v>#N/A</v>
      </c>
      <c r="G17" s="31">
        <f t="shared" si="1"/>
        <v>0</v>
      </c>
      <c r="H17" s="31">
        <f t="shared" si="2"/>
        <v>0</v>
      </c>
      <c r="I17" s="31">
        <f t="shared" si="3"/>
        <v>0</v>
      </c>
      <c r="J17" s="32">
        <f t="shared" si="4"/>
        <v>0</v>
      </c>
      <c r="K17" s="33">
        <f t="shared" si="5"/>
        <v>0</v>
      </c>
      <c r="L17" s="34"/>
      <c r="M17" s="36">
        <v>0</v>
      </c>
      <c r="N17" s="36">
        <v>0</v>
      </c>
      <c r="O17" s="36">
        <v>0</v>
      </c>
      <c r="R17" s="95"/>
      <c r="S17" s="95"/>
      <c r="T17" s="95"/>
      <c r="U17" s="95"/>
      <c r="V17" s="95"/>
      <c r="W17" s="95"/>
      <c r="X17" s="95"/>
    </row>
    <row r="18" spans="1:24" ht="14.1" customHeight="1" x14ac:dyDescent="0.25">
      <c r="A18" s="26">
        <f t="shared" si="0"/>
        <v>5</v>
      </c>
      <c r="B18" s="40"/>
      <c r="C18" s="28"/>
      <c r="D18" s="40"/>
      <c r="E18" s="30">
        <f t="shared" si="6"/>
        <v>0</v>
      </c>
      <c r="F18" s="30" t="e">
        <f>VLOOKUP(E18,Tab!$S$2:$T$255,2,TRUE)</f>
        <v>#N/A</v>
      </c>
      <c r="G18" s="31">
        <f t="shared" si="1"/>
        <v>0</v>
      </c>
      <c r="H18" s="31">
        <f t="shared" si="2"/>
        <v>0</v>
      </c>
      <c r="I18" s="31">
        <f t="shared" si="3"/>
        <v>0</v>
      </c>
      <c r="J18" s="32">
        <f t="shared" si="4"/>
        <v>0</v>
      </c>
      <c r="K18" s="33">
        <f t="shared" si="5"/>
        <v>0</v>
      </c>
      <c r="L18" s="34"/>
      <c r="M18" s="36">
        <v>0</v>
      </c>
      <c r="N18" s="36">
        <v>0</v>
      </c>
      <c r="O18" s="36">
        <v>0</v>
      </c>
      <c r="R18" s="95"/>
      <c r="S18" s="95"/>
      <c r="T18" s="95"/>
      <c r="U18" s="95"/>
      <c r="V18" s="95"/>
      <c r="W18" s="95"/>
      <c r="X18" s="95"/>
    </row>
    <row r="19" spans="1:24" ht="14.1" customHeight="1" x14ac:dyDescent="0.25">
      <c r="A19" s="26">
        <f t="shared" si="0"/>
        <v>6</v>
      </c>
      <c r="B19" s="40"/>
      <c r="C19" s="28"/>
      <c r="D19" s="40"/>
      <c r="E19" s="30">
        <f t="shared" si="6"/>
        <v>0</v>
      </c>
      <c r="F19" s="30" t="e">
        <f>VLOOKUP(E19,Tab!$S$2:$T$255,2,TRUE)</f>
        <v>#N/A</v>
      </c>
      <c r="G19" s="31">
        <f t="shared" si="1"/>
        <v>0</v>
      </c>
      <c r="H19" s="31">
        <f t="shared" si="2"/>
        <v>0</v>
      </c>
      <c r="I19" s="31">
        <f t="shared" si="3"/>
        <v>0</v>
      </c>
      <c r="J19" s="32">
        <f t="shared" si="4"/>
        <v>0</v>
      </c>
      <c r="K19" s="33">
        <f t="shared" si="5"/>
        <v>0</v>
      </c>
      <c r="L19" s="34"/>
      <c r="M19" s="36">
        <v>0</v>
      </c>
      <c r="N19" s="36">
        <v>0</v>
      </c>
      <c r="O19" s="36">
        <v>0</v>
      </c>
      <c r="R19" s="95"/>
      <c r="S19" s="95"/>
      <c r="T19" s="95"/>
      <c r="U19" s="95"/>
      <c r="V19" s="95"/>
      <c r="W19" s="95"/>
      <c r="X19" s="95"/>
    </row>
    <row r="20" spans="1:24" ht="14.1" customHeight="1" x14ac:dyDescent="0.25">
      <c r="A20" s="26">
        <f t="shared" si="0"/>
        <v>7</v>
      </c>
      <c r="B20" s="40"/>
      <c r="C20" s="28"/>
      <c r="D20" s="40"/>
      <c r="E20" s="30">
        <f t="shared" si="6"/>
        <v>0</v>
      </c>
      <c r="F20" s="30" t="e">
        <f>VLOOKUP(E20,Tab!$S$2:$T$255,2,TRUE)</f>
        <v>#N/A</v>
      </c>
      <c r="G20" s="31">
        <f t="shared" si="1"/>
        <v>0</v>
      </c>
      <c r="H20" s="31">
        <f t="shared" si="2"/>
        <v>0</v>
      </c>
      <c r="I20" s="31">
        <f t="shared" si="3"/>
        <v>0</v>
      </c>
      <c r="J20" s="32">
        <f t="shared" si="4"/>
        <v>0</v>
      </c>
      <c r="K20" s="33">
        <f t="shared" si="5"/>
        <v>0</v>
      </c>
      <c r="L20" s="34"/>
      <c r="M20" s="36">
        <v>0</v>
      </c>
      <c r="N20" s="36">
        <v>0</v>
      </c>
      <c r="O20" s="36">
        <v>0</v>
      </c>
      <c r="R20" s="95"/>
      <c r="S20" s="95"/>
      <c r="T20" s="95"/>
      <c r="U20" s="95"/>
      <c r="V20" s="95"/>
      <c r="W20" s="95"/>
      <c r="X20" s="95"/>
    </row>
    <row r="21" spans="1:24" ht="14.1" customHeight="1" x14ac:dyDescent="0.25">
      <c r="A21" s="26">
        <f t="shared" si="0"/>
        <v>8</v>
      </c>
      <c r="B21" s="37"/>
      <c r="C21" s="38"/>
      <c r="D21" s="37"/>
      <c r="E21" s="30">
        <f t="shared" si="6"/>
        <v>0</v>
      </c>
      <c r="F21" s="30" t="e">
        <f>VLOOKUP(E21,Tab!$S$2:$T$255,2,TRUE)</f>
        <v>#N/A</v>
      </c>
      <c r="G21" s="31">
        <f t="shared" si="1"/>
        <v>0</v>
      </c>
      <c r="H21" s="31">
        <f t="shared" si="2"/>
        <v>0</v>
      </c>
      <c r="I21" s="31">
        <f t="shared" si="3"/>
        <v>0</v>
      </c>
      <c r="J21" s="32">
        <f t="shared" si="4"/>
        <v>0</v>
      </c>
      <c r="K21" s="33">
        <f t="shared" si="5"/>
        <v>0</v>
      </c>
      <c r="L21" s="34"/>
      <c r="M21" s="36">
        <v>0</v>
      </c>
      <c r="N21" s="36">
        <v>0</v>
      </c>
      <c r="O21" s="36">
        <v>0</v>
      </c>
      <c r="R21" s="95"/>
      <c r="S21" s="95"/>
      <c r="T21" s="95"/>
      <c r="U21" s="95"/>
      <c r="V21" s="95"/>
      <c r="W21" s="95"/>
      <c r="X21" s="95"/>
    </row>
    <row r="22" spans="1:24" ht="14.1" customHeight="1" x14ac:dyDescent="0.25">
      <c r="A22" s="26">
        <f t="shared" si="0"/>
        <v>9</v>
      </c>
      <c r="B22" s="37"/>
      <c r="C22" s="38"/>
      <c r="D22" s="37"/>
      <c r="E22" s="30">
        <f t="shared" si="6"/>
        <v>0</v>
      </c>
      <c r="F22" s="30" t="e">
        <f>VLOOKUP(E22,Tab!$S$2:$T$255,2,TRUE)</f>
        <v>#N/A</v>
      </c>
      <c r="G22" s="31">
        <f t="shared" si="1"/>
        <v>0</v>
      </c>
      <c r="H22" s="31">
        <f t="shared" si="2"/>
        <v>0</v>
      </c>
      <c r="I22" s="31">
        <f t="shared" si="3"/>
        <v>0</v>
      </c>
      <c r="J22" s="32">
        <f t="shared" si="4"/>
        <v>0</v>
      </c>
      <c r="K22" s="33">
        <f t="shared" si="5"/>
        <v>0</v>
      </c>
      <c r="L22" s="34"/>
      <c r="M22" s="36">
        <v>0</v>
      </c>
      <c r="N22" s="36">
        <v>0</v>
      </c>
      <c r="O22" s="36">
        <v>0</v>
      </c>
      <c r="R22" s="95"/>
      <c r="S22" s="95"/>
      <c r="T22" s="95"/>
      <c r="U22" s="95"/>
      <c r="V22" s="95"/>
      <c r="W22" s="95"/>
      <c r="X22" s="95"/>
    </row>
    <row r="23" spans="1:24" ht="14.1" customHeight="1" x14ac:dyDescent="0.25">
      <c r="A23" s="26">
        <f t="shared" si="0"/>
        <v>10</v>
      </c>
      <c r="B23" s="37"/>
      <c r="C23" s="38"/>
      <c r="D23" s="37"/>
      <c r="E23" s="30">
        <f t="shared" si="6"/>
        <v>0</v>
      </c>
      <c r="F23" s="30" t="e">
        <f>VLOOKUP(E23,Tab!$S$2:$T$255,2,TRUE)</f>
        <v>#N/A</v>
      </c>
      <c r="G23" s="31">
        <f t="shared" si="1"/>
        <v>0</v>
      </c>
      <c r="H23" s="31">
        <f t="shared" si="2"/>
        <v>0</v>
      </c>
      <c r="I23" s="31">
        <f t="shared" si="3"/>
        <v>0</v>
      </c>
      <c r="J23" s="32">
        <f t="shared" si="4"/>
        <v>0</v>
      </c>
      <c r="K23" s="33">
        <f t="shared" si="5"/>
        <v>0</v>
      </c>
      <c r="L23" s="34"/>
      <c r="M23" s="36">
        <v>0</v>
      </c>
      <c r="N23" s="36">
        <v>0</v>
      </c>
      <c r="O23" s="36">
        <v>0</v>
      </c>
      <c r="R23" s="95"/>
      <c r="S23" s="95"/>
      <c r="T23" s="95"/>
      <c r="U23" s="95"/>
      <c r="V23" s="95"/>
      <c r="W23" s="95"/>
      <c r="X23" s="95"/>
    </row>
  </sheetData>
  <sortState ref="B14:O23">
    <sortCondition descending="1" ref="J14:J23"/>
    <sortCondition descending="1" ref="E14:E23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23">
    <cfRule type="cellIs" dxfId="9" priority="7" stopIfTrue="1" operator="between">
      <formula>563</formula>
      <formula>600</formula>
    </cfRule>
  </conditionalFormatting>
  <conditionalFormatting sqref="F14:F23">
    <cfRule type="cellIs" dxfId="8" priority="8" stopIfTrue="1" operator="equal">
      <formula>"A"</formula>
    </cfRule>
    <cfRule type="cellIs" dxfId="7" priority="9" stopIfTrue="1" operator="equal">
      <formula>"B"</formula>
    </cfRule>
    <cfRule type="cellIs" dxfId="6" priority="10" stopIfTrue="1" operator="equal">
      <formula>"C"</formula>
    </cfRule>
  </conditionalFormatting>
  <conditionalFormatting sqref="E14:E23">
    <cfRule type="cellIs" dxfId="5" priority="6" stopIfTrue="1" operator="between">
      <formula>563</formula>
      <formula>600</formula>
    </cfRule>
  </conditionalFormatting>
  <conditionalFormatting sqref="E14:E23">
    <cfRule type="cellIs" dxfId="4" priority="5" stopIfTrue="1" operator="between">
      <formula>563</formula>
      <formula>600</formula>
    </cfRule>
  </conditionalFormatting>
  <conditionalFormatting sqref="E14:E23">
    <cfRule type="cellIs" dxfId="3" priority="4" stopIfTrue="1" operator="between">
      <formula>563</formula>
      <formula>600</formula>
    </cfRule>
  </conditionalFormatting>
  <conditionalFormatting sqref="E14:E23">
    <cfRule type="cellIs" dxfId="2" priority="3" stopIfTrue="1" operator="between">
      <formula>563</formula>
      <formula>600</formula>
    </cfRule>
  </conditionalFormatting>
  <conditionalFormatting sqref="E14:E23">
    <cfRule type="cellIs" dxfId="1" priority="2" stopIfTrue="1" operator="between">
      <formula>563</formula>
      <formula>600</formula>
    </cfRule>
  </conditionalFormatting>
  <conditionalFormatting sqref="E14:E23">
    <cfRule type="cellIs" dxfId="0" priority="1" stopIfTrue="1" operator="between">
      <formula>563</formula>
      <formula>600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colBreaks count="2" manualBreakCount="2">
    <brk id="12" max="1048575" man="1"/>
    <brk id="15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showGridLines="0" zoomScaleSheetLayoutView="100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I2" sqref="I2"/>
    </sheetView>
  </sheetViews>
  <sheetFormatPr defaultColWidth="5.42578125" defaultRowHeight="15" x14ac:dyDescent="0.25"/>
  <cols>
    <col min="1" max="28" width="5.42578125" style="127"/>
    <col min="29" max="16384" width="5.42578125" style="113"/>
  </cols>
  <sheetData>
    <row r="1" spans="1:28" x14ac:dyDescent="0.25">
      <c r="A1" s="234" t="s">
        <v>408</v>
      </c>
      <c r="B1" s="234"/>
      <c r="C1" s="233" t="s">
        <v>409</v>
      </c>
      <c r="D1" s="233"/>
      <c r="E1" s="232" t="s">
        <v>410</v>
      </c>
      <c r="F1" s="232"/>
      <c r="G1" s="233" t="s">
        <v>411</v>
      </c>
      <c r="H1" s="233"/>
      <c r="I1" s="232" t="s">
        <v>412</v>
      </c>
      <c r="J1" s="232"/>
      <c r="K1" s="233" t="s">
        <v>413</v>
      </c>
      <c r="L1" s="233"/>
      <c r="M1" s="232" t="s">
        <v>414</v>
      </c>
      <c r="N1" s="232"/>
      <c r="O1" s="233" t="s">
        <v>415</v>
      </c>
      <c r="P1" s="233"/>
      <c r="Q1" s="232" t="s">
        <v>416</v>
      </c>
      <c r="R1" s="232"/>
      <c r="S1" s="233" t="s">
        <v>417</v>
      </c>
      <c r="T1" s="233"/>
      <c r="U1" s="234" t="s">
        <v>418</v>
      </c>
      <c r="V1" s="234"/>
      <c r="W1" s="233" t="s">
        <v>419</v>
      </c>
      <c r="X1" s="233"/>
      <c r="Y1" s="232" t="s">
        <v>420</v>
      </c>
      <c r="Z1" s="232"/>
      <c r="AA1" s="233" t="s">
        <v>421</v>
      </c>
      <c r="AB1" s="233"/>
    </row>
    <row r="2" spans="1:28" ht="14.1" customHeight="1" x14ac:dyDescent="0.25">
      <c r="A2" s="114">
        <v>500</v>
      </c>
      <c r="B2" s="114" t="s">
        <v>422</v>
      </c>
      <c r="C2" s="115">
        <v>500</v>
      </c>
      <c r="D2" s="115" t="s">
        <v>422</v>
      </c>
      <c r="E2" s="114">
        <v>500</v>
      </c>
      <c r="F2" s="114" t="s">
        <v>422</v>
      </c>
      <c r="G2" s="115">
        <v>500</v>
      </c>
      <c r="H2" s="115" t="s">
        <v>422</v>
      </c>
      <c r="I2" s="116">
        <v>500</v>
      </c>
      <c r="J2" s="116" t="s">
        <v>422</v>
      </c>
      <c r="K2" s="115">
        <v>500</v>
      </c>
      <c r="L2" s="115" t="s">
        <v>422</v>
      </c>
      <c r="M2" s="116">
        <v>500</v>
      </c>
      <c r="N2" s="116" t="s">
        <v>422</v>
      </c>
      <c r="O2" s="115">
        <v>500</v>
      </c>
      <c r="P2" s="115" t="s">
        <v>422</v>
      </c>
      <c r="Q2" s="116">
        <v>500</v>
      </c>
      <c r="R2" s="116" t="s">
        <v>422</v>
      </c>
      <c r="S2" s="115">
        <v>500</v>
      </c>
      <c r="T2" s="115" t="s">
        <v>422</v>
      </c>
      <c r="U2" s="114">
        <v>500</v>
      </c>
      <c r="V2" s="114" t="s">
        <v>422</v>
      </c>
      <c r="W2" s="115">
        <v>500</v>
      </c>
      <c r="X2" s="115" t="s">
        <v>422</v>
      </c>
      <c r="Y2" s="116">
        <v>500</v>
      </c>
      <c r="Z2" s="116" t="s">
        <v>422</v>
      </c>
      <c r="AA2" s="115">
        <v>500</v>
      </c>
      <c r="AB2" s="115" t="s">
        <v>422</v>
      </c>
    </row>
    <row r="3" spans="1:28" ht="14.1" customHeight="1" x14ac:dyDescent="0.25">
      <c r="A3" s="114">
        <f t="shared" ref="A3:A66" si="0">A2+1</f>
        <v>501</v>
      </c>
      <c r="B3" s="114" t="s">
        <v>422</v>
      </c>
      <c r="C3" s="115">
        <f t="shared" ref="C3:C66" si="1">C2+1</f>
        <v>501</v>
      </c>
      <c r="D3" s="115" t="s">
        <v>422</v>
      </c>
      <c r="E3" s="114">
        <f t="shared" ref="E3:E66" si="2">E2+1</f>
        <v>501</v>
      </c>
      <c r="F3" s="114" t="s">
        <v>422</v>
      </c>
      <c r="G3" s="115">
        <f t="shared" ref="G3:G66" si="3">G2+1</f>
        <v>501</v>
      </c>
      <c r="H3" s="115" t="s">
        <v>422</v>
      </c>
      <c r="I3" s="116">
        <f t="shared" ref="I3:I66" si="4">I2+1</f>
        <v>501</v>
      </c>
      <c r="J3" s="116" t="s">
        <v>422</v>
      </c>
      <c r="K3" s="115">
        <f t="shared" ref="K3:K66" si="5">K2+1</f>
        <v>501</v>
      </c>
      <c r="L3" s="115" t="s">
        <v>422</v>
      </c>
      <c r="M3" s="116">
        <f t="shared" ref="M3:M66" si="6">M2+1</f>
        <v>501</v>
      </c>
      <c r="N3" s="116" t="s">
        <v>422</v>
      </c>
      <c r="O3" s="115">
        <f t="shared" ref="O3:O66" si="7">O2+1</f>
        <v>501</v>
      </c>
      <c r="P3" s="115" t="s">
        <v>422</v>
      </c>
      <c r="Q3" s="116">
        <f t="shared" ref="Q3:Q66" si="8">Q2+1</f>
        <v>501</v>
      </c>
      <c r="R3" s="116" t="s">
        <v>422</v>
      </c>
      <c r="S3" s="115">
        <f t="shared" ref="S3:S66" si="9">S2+1</f>
        <v>501</v>
      </c>
      <c r="T3" s="115" t="s">
        <v>422</v>
      </c>
      <c r="U3" s="114">
        <f t="shared" ref="U3:U66" si="10">U2+1</f>
        <v>501</v>
      </c>
      <c r="V3" s="114" t="s">
        <v>422</v>
      </c>
      <c r="W3" s="115">
        <f t="shared" ref="W3:W66" si="11">W2+1</f>
        <v>501</v>
      </c>
      <c r="X3" s="115" t="s">
        <v>422</v>
      </c>
      <c r="Y3" s="116">
        <f t="shared" ref="Y3:Y66" si="12">Y2+1</f>
        <v>501</v>
      </c>
      <c r="Z3" s="116" t="s">
        <v>422</v>
      </c>
      <c r="AA3" s="115">
        <f t="shared" ref="AA3:AA66" si="13">AA2+1</f>
        <v>501</v>
      </c>
      <c r="AB3" s="115" t="s">
        <v>422</v>
      </c>
    </row>
    <row r="4" spans="1:28" ht="14.1" customHeight="1" x14ac:dyDescent="0.25">
      <c r="A4" s="114">
        <f t="shared" si="0"/>
        <v>502</v>
      </c>
      <c r="B4" s="114" t="s">
        <v>422</v>
      </c>
      <c r="C4" s="115">
        <f t="shared" si="1"/>
        <v>502</v>
      </c>
      <c r="D4" s="115" t="s">
        <v>422</v>
      </c>
      <c r="E4" s="114">
        <f t="shared" si="2"/>
        <v>502</v>
      </c>
      <c r="F4" s="114" t="s">
        <v>422</v>
      </c>
      <c r="G4" s="115">
        <f t="shared" si="3"/>
        <v>502</v>
      </c>
      <c r="H4" s="115" t="s">
        <v>422</v>
      </c>
      <c r="I4" s="116">
        <f t="shared" si="4"/>
        <v>502</v>
      </c>
      <c r="J4" s="116" t="s">
        <v>422</v>
      </c>
      <c r="K4" s="115">
        <f t="shared" si="5"/>
        <v>502</v>
      </c>
      <c r="L4" s="115" t="s">
        <v>422</v>
      </c>
      <c r="M4" s="116">
        <f t="shared" si="6"/>
        <v>502</v>
      </c>
      <c r="N4" s="116" t="s">
        <v>422</v>
      </c>
      <c r="O4" s="115">
        <f t="shared" si="7"/>
        <v>502</v>
      </c>
      <c r="P4" s="115" t="s">
        <v>422</v>
      </c>
      <c r="Q4" s="116">
        <f t="shared" si="8"/>
        <v>502</v>
      </c>
      <c r="R4" s="116" t="s">
        <v>422</v>
      </c>
      <c r="S4" s="115">
        <f t="shared" si="9"/>
        <v>502</v>
      </c>
      <c r="T4" s="115" t="s">
        <v>422</v>
      </c>
      <c r="U4" s="114">
        <f t="shared" si="10"/>
        <v>502</v>
      </c>
      <c r="V4" s="114" t="s">
        <v>422</v>
      </c>
      <c r="W4" s="115">
        <f t="shared" si="11"/>
        <v>502</v>
      </c>
      <c r="X4" s="115" t="s">
        <v>422</v>
      </c>
      <c r="Y4" s="116">
        <f t="shared" si="12"/>
        <v>502</v>
      </c>
      <c r="Z4" s="116" t="s">
        <v>422</v>
      </c>
      <c r="AA4" s="115">
        <f t="shared" si="13"/>
        <v>502</v>
      </c>
      <c r="AB4" s="115" t="s">
        <v>422</v>
      </c>
    </row>
    <row r="5" spans="1:28" ht="14.1" customHeight="1" x14ac:dyDescent="0.25">
      <c r="A5" s="114">
        <f t="shared" si="0"/>
        <v>503</v>
      </c>
      <c r="B5" s="114" t="s">
        <v>422</v>
      </c>
      <c r="C5" s="115">
        <f t="shared" si="1"/>
        <v>503</v>
      </c>
      <c r="D5" s="115" t="s">
        <v>422</v>
      </c>
      <c r="E5" s="114">
        <f t="shared" si="2"/>
        <v>503</v>
      </c>
      <c r="F5" s="114" t="s">
        <v>422</v>
      </c>
      <c r="G5" s="115">
        <f t="shared" si="3"/>
        <v>503</v>
      </c>
      <c r="H5" s="115" t="s">
        <v>422</v>
      </c>
      <c r="I5" s="116">
        <f t="shared" si="4"/>
        <v>503</v>
      </c>
      <c r="J5" s="116" t="s">
        <v>422</v>
      </c>
      <c r="K5" s="115">
        <f t="shared" si="5"/>
        <v>503</v>
      </c>
      <c r="L5" s="115" t="s">
        <v>422</v>
      </c>
      <c r="M5" s="116">
        <f t="shared" si="6"/>
        <v>503</v>
      </c>
      <c r="N5" s="116" t="s">
        <v>422</v>
      </c>
      <c r="O5" s="115">
        <f t="shared" si="7"/>
        <v>503</v>
      </c>
      <c r="P5" s="115" t="s">
        <v>422</v>
      </c>
      <c r="Q5" s="116">
        <f t="shared" si="8"/>
        <v>503</v>
      </c>
      <c r="R5" s="116" t="s">
        <v>422</v>
      </c>
      <c r="S5" s="115">
        <f t="shared" si="9"/>
        <v>503</v>
      </c>
      <c r="T5" s="115" t="s">
        <v>422</v>
      </c>
      <c r="U5" s="114">
        <f t="shared" si="10"/>
        <v>503</v>
      </c>
      <c r="V5" s="114" t="s">
        <v>422</v>
      </c>
      <c r="W5" s="115">
        <f t="shared" si="11"/>
        <v>503</v>
      </c>
      <c r="X5" s="115" t="s">
        <v>422</v>
      </c>
      <c r="Y5" s="116">
        <f t="shared" si="12"/>
        <v>503</v>
      </c>
      <c r="Z5" s="116" t="s">
        <v>422</v>
      </c>
      <c r="AA5" s="115">
        <f t="shared" si="13"/>
        <v>503</v>
      </c>
      <c r="AB5" s="115" t="s">
        <v>422</v>
      </c>
    </row>
    <row r="6" spans="1:28" ht="14.1" customHeight="1" x14ac:dyDescent="0.25">
      <c r="A6" s="114">
        <f t="shared" si="0"/>
        <v>504</v>
      </c>
      <c r="B6" s="114" t="s">
        <v>422</v>
      </c>
      <c r="C6" s="115">
        <f t="shared" si="1"/>
        <v>504</v>
      </c>
      <c r="D6" s="115" t="s">
        <v>422</v>
      </c>
      <c r="E6" s="114">
        <f t="shared" si="2"/>
        <v>504</v>
      </c>
      <c r="F6" s="114" t="s">
        <v>422</v>
      </c>
      <c r="G6" s="115">
        <f t="shared" si="3"/>
        <v>504</v>
      </c>
      <c r="H6" s="115" t="s">
        <v>422</v>
      </c>
      <c r="I6" s="116">
        <f t="shared" si="4"/>
        <v>504</v>
      </c>
      <c r="J6" s="116" t="s">
        <v>422</v>
      </c>
      <c r="K6" s="115">
        <f t="shared" si="5"/>
        <v>504</v>
      </c>
      <c r="L6" s="115" t="s">
        <v>422</v>
      </c>
      <c r="M6" s="116">
        <f t="shared" si="6"/>
        <v>504</v>
      </c>
      <c r="N6" s="116" t="s">
        <v>422</v>
      </c>
      <c r="O6" s="115">
        <f t="shared" si="7"/>
        <v>504</v>
      </c>
      <c r="P6" s="115" t="s">
        <v>422</v>
      </c>
      <c r="Q6" s="116">
        <f t="shared" si="8"/>
        <v>504</v>
      </c>
      <c r="R6" s="116" t="s">
        <v>422</v>
      </c>
      <c r="S6" s="115">
        <f t="shared" si="9"/>
        <v>504</v>
      </c>
      <c r="T6" s="115" t="s">
        <v>422</v>
      </c>
      <c r="U6" s="114">
        <f t="shared" si="10"/>
        <v>504</v>
      </c>
      <c r="V6" s="114" t="s">
        <v>422</v>
      </c>
      <c r="W6" s="115">
        <f t="shared" si="11"/>
        <v>504</v>
      </c>
      <c r="X6" s="115" t="s">
        <v>422</v>
      </c>
      <c r="Y6" s="116">
        <f t="shared" si="12"/>
        <v>504</v>
      </c>
      <c r="Z6" s="116" t="s">
        <v>422</v>
      </c>
      <c r="AA6" s="115">
        <f t="shared" si="13"/>
        <v>504</v>
      </c>
      <c r="AB6" s="115" t="s">
        <v>422</v>
      </c>
    </row>
    <row r="7" spans="1:28" ht="14.1" customHeight="1" x14ac:dyDescent="0.25">
      <c r="A7" s="114">
        <f t="shared" si="0"/>
        <v>505</v>
      </c>
      <c r="B7" s="114" t="s">
        <v>422</v>
      </c>
      <c r="C7" s="115">
        <f t="shared" si="1"/>
        <v>505</v>
      </c>
      <c r="D7" s="115" t="s">
        <v>422</v>
      </c>
      <c r="E7" s="114">
        <f t="shared" si="2"/>
        <v>505</v>
      </c>
      <c r="F7" s="114" t="s">
        <v>422</v>
      </c>
      <c r="G7" s="115">
        <f t="shared" si="3"/>
        <v>505</v>
      </c>
      <c r="H7" s="115" t="s">
        <v>422</v>
      </c>
      <c r="I7" s="116">
        <f t="shared" si="4"/>
        <v>505</v>
      </c>
      <c r="J7" s="116" t="s">
        <v>422</v>
      </c>
      <c r="K7" s="115">
        <f t="shared" si="5"/>
        <v>505</v>
      </c>
      <c r="L7" s="115" t="s">
        <v>422</v>
      </c>
      <c r="M7" s="116">
        <f t="shared" si="6"/>
        <v>505</v>
      </c>
      <c r="N7" s="116" t="s">
        <v>422</v>
      </c>
      <c r="O7" s="115">
        <f t="shared" si="7"/>
        <v>505</v>
      </c>
      <c r="P7" s="115" t="s">
        <v>422</v>
      </c>
      <c r="Q7" s="116">
        <f t="shared" si="8"/>
        <v>505</v>
      </c>
      <c r="R7" s="116" t="s">
        <v>422</v>
      </c>
      <c r="S7" s="115">
        <f t="shared" si="9"/>
        <v>505</v>
      </c>
      <c r="T7" s="115" t="s">
        <v>422</v>
      </c>
      <c r="U7" s="114">
        <f t="shared" si="10"/>
        <v>505</v>
      </c>
      <c r="V7" s="114" t="s">
        <v>422</v>
      </c>
      <c r="W7" s="115">
        <f t="shared" si="11"/>
        <v>505</v>
      </c>
      <c r="X7" s="115" t="s">
        <v>422</v>
      </c>
      <c r="Y7" s="116">
        <f t="shared" si="12"/>
        <v>505</v>
      </c>
      <c r="Z7" s="116" t="s">
        <v>422</v>
      </c>
      <c r="AA7" s="115">
        <f t="shared" si="13"/>
        <v>505</v>
      </c>
      <c r="AB7" s="115" t="s">
        <v>422</v>
      </c>
    </row>
    <row r="8" spans="1:28" ht="14.1" customHeight="1" x14ac:dyDescent="0.25">
      <c r="A8" s="114">
        <f t="shared" si="0"/>
        <v>506</v>
      </c>
      <c r="B8" s="114" t="s">
        <v>422</v>
      </c>
      <c r="C8" s="115">
        <f t="shared" si="1"/>
        <v>506</v>
      </c>
      <c r="D8" s="115" t="s">
        <v>422</v>
      </c>
      <c r="E8" s="114">
        <f t="shared" si="2"/>
        <v>506</v>
      </c>
      <c r="F8" s="114" t="s">
        <v>422</v>
      </c>
      <c r="G8" s="115">
        <f t="shared" si="3"/>
        <v>506</v>
      </c>
      <c r="H8" s="115" t="s">
        <v>422</v>
      </c>
      <c r="I8" s="116">
        <f t="shared" si="4"/>
        <v>506</v>
      </c>
      <c r="J8" s="116" t="s">
        <v>422</v>
      </c>
      <c r="K8" s="115">
        <f t="shared" si="5"/>
        <v>506</v>
      </c>
      <c r="L8" s="115" t="s">
        <v>422</v>
      </c>
      <c r="M8" s="116">
        <f t="shared" si="6"/>
        <v>506</v>
      </c>
      <c r="N8" s="116" t="s">
        <v>422</v>
      </c>
      <c r="O8" s="115">
        <f t="shared" si="7"/>
        <v>506</v>
      </c>
      <c r="P8" s="115" t="s">
        <v>422</v>
      </c>
      <c r="Q8" s="116">
        <f t="shared" si="8"/>
        <v>506</v>
      </c>
      <c r="R8" s="116" t="s">
        <v>422</v>
      </c>
      <c r="S8" s="115">
        <f t="shared" si="9"/>
        <v>506</v>
      </c>
      <c r="T8" s="115" t="s">
        <v>422</v>
      </c>
      <c r="U8" s="114">
        <f t="shared" si="10"/>
        <v>506</v>
      </c>
      <c r="V8" s="114" t="s">
        <v>422</v>
      </c>
      <c r="W8" s="115">
        <f t="shared" si="11"/>
        <v>506</v>
      </c>
      <c r="X8" s="115" t="s">
        <v>422</v>
      </c>
      <c r="Y8" s="116">
        <f t="shared" si="12"/>
        <v>506</v>
      </c>
      <c r="Z8" s="116" t="s">
        <v>422</v>
      </c>
      <c r="AA8" s="115">
        <f t="shared" si="13"/>
        <v>506</v>
      </c>
      <c r="AB8" s="115" t="s">
        <v>422</v>
      </c>
    </row>
    <row r="9" spans="1:28" ht="14.1" customHeight="1" x14ac:dyDescent="0.25">
      <c r="A9" s="114">
        <f t="shared" si="0"/>
        <v>507</v>
      </c>
      <c r="B9" s="114" t="s">
        <v>422</v>
      </c>
      <c r="C9" s="115">
        <f t="shared" si="1"/>
        <v>507</v>
      </c>
      <c r="D9" s="115" t="s">
        <v>422</v>
      </c>
      <c r="E9" s="114">
        <f t="shared" si="2"/>
        <v>507</v>
      </c>
      <c r="F9" s="114" t="s">
        <v>422</v>
      </c>
      <c r="G9" s="115">
        <f t="shared" si="3"/>
        <v>507</v>
      </c>
      <c r="H9" s="115" t="s">
        <v>422</v>
      </c>
      <c r="I9" s="116">
        <f t="shared" si="4"/>
        <v>507</v>
      </c>
      <c r="J9" s="116" t="s">
        <v>422</v>
      </c>
      <c r="K9" s="115">
        <f t="shared" si="5"/>
        <v>507</v>
      </c>
      <c r="L9" s="115" t="s">
        <v>422</v>
      </c>
      <c r="M9" s="116">
        <f t="shared" si="6"/>
        <v>507</v>
      </c>
      <c r="N9" s="116" t="s">
        <v>422</v>
      </c>
      <c r="O9" s="115">
        <f t="shared" si="7"/>
        <v>507</v>
      </c>
      <c r="P9" s="115" t="s">
        <v>422</v>
      </c>
      <c r="Q9" s="116">
        <f t="shared" si="8"/>
        <v>507</v>
      </c>
      <c r="R9" s="116" t="s">
        <v>422</v>
      </c>
      <c r="S9" s="115">
        <f t="shared" si="9"/>
        <v>507</v>
      </c>
      <c r="T9" s="115" t="s">
        <v>422</v>
      </c>
      <c r="U9" s="114">
        <f t="shared" si="10"/>
        <v>507</v>
      </c>
      <c r="V9" s="114" t="s">
        <v>422</v>
      </c>
      <c r="W9" s="115">
        <f t="shared" si="11"/>
        <v>507</v>
      </c>
      <c r="X9" s="115" t="s">
        <v>422</v>
      </c>
      <c r="Y9" s="116">
        <f t="shared" si="12"/>
        <v>507</v>
      </c>
      <c r="Z9" s="116" t="s">
        <v>422</v>
      </c>
      <c r="AA9" s="115">
        <f t="shared" si="13"/>
        <v>507</v>
      </c>
      <c r="AB9" s="115" t="s">
        <v>422</v>
      </c>
    </row>
    <row r="10" spans="1:28" ht="14.1" customHeight="1" x14ac:dyDescent="0.25">
      <c r="A10" s="114">
        <f t="shared" si="0"/>
        <v>508</v>
      </c>
      <c r="B10" s="114" t="s">
        <v>422</v>
      </c>
      <c r="C10" s="115">
        <f t="shared" si="1"/>
        <v>508</v>
      </c>
      <c r="D10" s="115" t="s">
        <v>422</v>
      </c>
      <c r="E10" s="114">
        <f t="shared" si="2"/>
        <v>508</v>
      </c>
      <c r="F10" s="114" t="s">
        <v>422</v>
      </c>
      <c r="G10" s="115">
        <f t="shared" si="3"/>
        <v>508</v>
      </c>
      <c r="H10" s="115" t="s">
        <v>422</v>
      </c>
      <c r="I10" s="116">
        <f t="shared" si="4"/>
        <v>508</v>
      </c>
      <c r="J10" s="116" t="s">
        <v>422</v>
      </c>
      <c r="K10" s="115">
        <f t="shared" si="5"/>
        <v>508</v>
      </c>
      <c r="L10" s="115" t="s">
        <v>422</v>
      </c>
      <c r="M10" s="116">
        <f t="shared" si="6"/>
        <v>508</v>
      </c>
      <c r="N10" s="116" t="s">
        <v>422</v>
      </c>
      <c r="O10" s="115">
        <f t="shared" si="7"/>
        <v>508</v>
      </c>
      <c r="P10" s="115" t="s">
        <v>422</v>
      </c>
      <c r="Q10" s="116">
        <f t="shared" si="8"/>
        <v>508</v>
      </c>
      <c r="R10" s="116" t="s">
        <v>422</v>
      </c>
      <c r="S10" s="115">
        <f t="shared" si="9"/>
        <v>508</v>
      </c>
      <c r="T10" s="115" t="s">
        <v>422</v>
      </c>
      <c r="U10" s="114">
        <f t="shared" si="10"/>
        <v>508</v>
      </c>
      <c r="V10" s="114" t="s">
        <v>422</v>
      </c>
      <c r="W10" s="115">
        <f t="shared" si="11"/>
        <v>508</v>
      </c>
      <c r="X10" s="115" t="s">
        <v>422</v>
      </c>
      <c r="Y10" s="116">
        <f t="shared" si="12"/>
        <v>508</v>
      </c>
      <c r="Z10" s="116" t="s">
        <v>422</v>
      </c>
      <c r="AA10" s="115">
        <f t="shared" si="13"/>
        <v>508</v>
      </c>
      <c r="AB10" s="115" t="s">
        <v>422</v>
      </c>
    </row>
    <row r="11" spans="1:28" ht="14.1" customHeight="1" x14ac:dyDescent="0.25">
      <c r="A11" s="114">
        <f t="shared" si="0"/>
        <v>509</v>
      </c>
      <c r="B11" s="114" t="s">
        <v>422</v>
      </c>
      <c r="C11" s="115">
        <f t="shared" si="1"/>
        <v>509</v>
      </c>
      <c r="D11" s="115" t="s">
        <v>422</v>
      </c>
      <c r="E11" s="114">
        <f t="shared" si="2"/>
        <v>509</v>
      </c>
      <c r="F11" s="114" t="s">
        <v>422</v>
      </c>
      <c r="G11" s="115">
        <f t="shared" si="3"/>
        <v>509</v>
      </c>
      <c r="H11" s="115" t="s">
        <v>422</v>
      </c>
      <c r="I11" s="116">
        <f t="shared" si="4"/>
        <v>509</v>
      </c>
      <c r="J11" s="116" t="s">
        <v>422</v>
      </c>
      <c r="K11" s="115">
        <f t="shared" si="5"/>
        <v>509</v>
      </c>
      <c r="L11" s="115" t="s">
        <v>422</v>
      </c>
      <c r="M11" s="116">
        <f t="shared" si="6"/>
        <v>509</v>
      </c>
      <c r="N11" s="116" t="s">
        <v>422</v>
      </c>
      <c r="O11" s="115">
        <f t="shared" si="7"/>
        <v>509</v>
      </c>
      <c r="P11" s="115" t="s">
        <v>422</v>
      </c>
      <c r="Q11" s="116">
        <f t="shared" si="8"/>
        <v>509</v>
      </c>
      <c r="R11" s="116" t="s">
        <v>422</v>
      </c>
      <c r="S11" s="115">
        <f t="shared" si="9"/>
        <v>509</v>
      </c>
      <c r="T11" s="115" t="s">
        <v>422</v>
      </c>
      <c r="U11" s="114">
        <f t="shared" si="10"/>
        <v>509</v>
      </c>
      <c r="V11" s="114" t="s">
        <v>422</v>
      </c>
      <c r="W11" s="115">
        <f t="shared" si="11"/>
        <v>509</v>
      </c>
      <c r="X11" s="115" t="s">
        <v>422</v>
      </c>
      <c r="Y11" s="116">
        <f t="shared" si="12"/>
        <v>509</v>
      </c>
      <c r="Z11" s="116" t="s">
        <v>422</v>
      </c>
      <c r="AA11" s="115">
        <f t="shared" si="13"/>
        <v>509</v>
      </c>
      <c r="AB11" s="115" t="s">
        <v>422</v>
      </c>
    </row>
    <row r="12" spans="1:28" ht="14.1" customHeight="1" x14ac:dyDescent="0.25">
      <c r="A12" s="114">
        <f t="shared" si="0"/>
        <v>510</v>
      </c>
      <c r="B12" s="114" t="s">
        <v>422</v>
      </c>
      <c r="C12" s="115">
        <f t="shared" si="1"/>
        <v>510</v>
      </c>
      <c r="D12" s="115" t="s">
        <v>422</v>
      </c>
      <c r="E12" s="114">
        <f t="shared" si="2"/>
        <v>510</v>
      </c>
      <c r="F12" s="114" t="s">
        <v>422</v>
      </c>
      <c r="G12" s="115">
        <f t="shared" si="3"/>
        <v>510</v>
      </c>
      <c r="H12" s="115" t="s">
        <v>422</v>
      </c>
      <c r="I12" s="116">
        <f t="shared" si="4"/>
        <v>510</v>
      </c>
      <c r="J12" s="116" t="s">
        <v>422</v>
      </c>
      <c r="K12" s="115">
        <f t="shared" si="5"/>
        <v>510</v>
      </c>
      <c r="L12" s="115" t="s">
        <v>422</v>
      </c>
      <c r="M12" s="116">
        <f t="shared" si="6"/>
        <v>510</v>
      </c>
      <c r="N12" s="116" t="s">
        <v>422</v>
      </c>
      <c r="O12" s="115">
        <f t="shared" si="7"/>
        <v>510</v>
      </c>
      <c r="P12" s="115" t="s">
        <v>422</v>
      </c>
      <c r="Q12" s="116">
        <f t="shared" si="8"/>
        <v>510</v>
      </c>
      <c r="R12" s="116" t="s">
        <v>422</v>
      </c>
      <c r="S12" s="115">
        <f t="shared" si="9"/>
        <v>510</v>
      </c>
      <c r="T12" s="115" t="s">
        <v>422</v>
      </c>
      <c r="U12" s="114">
        <f t="shared" si="10"/>
        <v>510</v>
      </c>
      <c r="V12" s="114" t="s">
        <v>422</v>
      </c>
      <c r="W12" s="115">
        <f t="shared" si="11"/>
        <v>510</v>
      </c>
      <c r="X12" s="115" t="s">
        <v>422</v>
      </c>
      <c r="Y12" s="116">
        <f t="shared" si="12"/>
        <v>510</v>
      </c>
      <c r="Z12" s="116" t="s">
        <v>422</v>
      </c>
      <c r="AA12" s="115">
        <f t="shared" si="13"/>
        <v>510</v>
      </c>
      <c r="AB12" s="115" t="s">
        <v>422</v>
      </c>
    </row>
    <row r="13" spans="1:28" ht="14.1" customHeight="1" x14ac:dyDescent="0.25">
      <c r="A13" s="114">
        <f t="shared" si="0"/>
        <v>511</v>
      </c>
      <c r="B13" s="114" t="s">
        <v>422</v>
      </c>
      <c r="C13" s="115">
        <f t="shared" si="1"/>
        <v>511</v>
      </c>
      <c r="D13" s="115" t="s">
        <v>422</v>
      </c>
      <c r="E13" s="114">
        <f t="shared" si="2"/>
        <v>511</v>
      </c>
      <c r="F13" s="114" t="s">
        <v>422</v>
      </c>
      <c r="G13" s="115">
        <f t="shared" si="3"/>
        <v>511</v>
      </c>
      <c r="H13" s="115" t="s">
        <v>422</v>
      </c>
      <c r="I13" s="116">
        <f t="shared" si="4"/>
        <v>511</v>
      </c>
      <c r="J13" s="116" t="s">
        <v>422</v>
      </c>
      <c r="K13" s="115">
        <f t="shared" si="5"/>
        <v>511</v>
      </c>
      <c r="L13" s="115" t="s">
        <v>422</v>
      </c>
      <c r="M13" s="116">
        <f t="shared" si="6"/>
        <v>511</v>
      </c>
      <c r="N13" s="116" t="s">
        <v>422</v>
      </c>
      <c r="O13" s="115">
        <f t="shared" si="7"/>
        <v>511</v>
      </c>
      <c r="P13" s="115" t="s">
        <v>422</v>
      </c>
      <c r="Q13" s="116">
        <f t="shared" si="8"/>
        <v>511</v>
      </c>
      <c r="R13" s="116" t="s">
        <v>422</v>
      </c>
      <c r="S13" s="115">
        <f t="shared" si="9"/>
        <v>511</v>
      </c>
      <c r="T13" s="115" t="s">
        <v>422</v>
      </c>
      <c r="U13" s="114">
        <f t="shared" si="10"/>
        <v>511</v>
      </c>
      <c r="V13" s="114" t="s">
        <v>422</v>
      </c>
      <c r="W13" s="115">
        <f t="shared" si="11"/>
        <v>511</v>
      </c>
      <c r="X13" s="115" t="s">
        <v>422</v>
      </c>
      <c r="Y13" s="116">
        <f t="shared" si="12"/>
        <v>511</v>
      </c>
      <c r="Z13" s="116" t="s">
        <v>422</v>
      </c>
      <c r="AA13" s="115">
        <f t="shared" si="13"/>
        <v>511</v>
      </c>
      <c r="AB13" s="115" t="s">
        <v>422</v>
      </c>
    </row>
    <row r="14" spans="1:28" ht="14.1" customHeight="1" x14ac:dyDescent="0.25">
      <c r="A14" s="114">
        <f t="shared" si="0"/>
        <v>512</v>
      </c>
      <c r="B14" s="114" t="s">
        <v>422</v>
      </c>
      <c r="C14" s="115">
        <f t="shared" si="1"/>
        <v>512</v>
      </c>
      <c r="D14" s="115" t="s">
        <v>422</v>
      </c>
      <c r="E14" s="114">
        <f t="shared" si="2"/>
        <v>512</v>
      </c>
      <c r="F14" s="114" t="s">
        <v>422</v>
      </c>
      <c r="G14" s="115">
        <f t="shared" si="3"/>
        <v>512</v>
      </c>
      <c r="H14" s="115" t="s">
        <v>422</v>
      </c>
      <c r="I14" s="116">
        <f t="shared" si="4"/>
        <v>512</v>
      </c>
      <c r="J14" s="116" t="s">
        <v>422</v>
      </c>
      <c r="K14" s="115">
        <f t="shared" si="5"/>
        <v>512</v>
      </c>
      <c r="L14" s="115" t="s">
        <v>422</v>
      </c>
      <c r="M14" s="116">
        <f t="shared" si="6"/>
        <v>512</v>
      </c>
      <c r="N14" s="116" t="s">
        <v>422</v>
      </c>
      <c r="O14" s="115">
        <f t="shared" si="7"/>
        <v>512</v>
      </c>
      <c r="P14" s="115" t="s">
        <v>422</v>
      </c>
      <c r="Q14" s="116">
        <f t="shared" si="8"/>
        <v>512</v>
      </c>
      <c r="R14" s="116" t="s">
        <v>422</v>
      </c>
      <c r="S14" s="115">
        <f t="shared" si="9"/>
        <v>512</v>
      </c>
      <c r="T14" s="115" t="s">
        <v>422</v>
      </c>
      <c r="U14" s="114">
        <f t="shared" si="10"/>
        <v>512</v>
      </c>
      <c r="V14" s="114" t="s">
        <v>422</v>
      </c>
      <c r="W14" s="115">
        <f t="shared" si="11"/>
        <v>512</v>
      </c>
      <c r="X14" s="115" t="s">
        <v>422</v>
      </c>
      <c r="Y14" s="116">
        <f t="shared" si="12"/>
        <v>512</v>
      </c>
      <c r="Z14" s="116" t="s">
        <v>422</v>
      </c>
      <c r="AA14" s="115">
        <f t="shared" si="13"/>
        <v>512</v>
      </c>
      <c r="AB14" s="115" t="s">
        <v>422</v>
      </c>
    </row>
    <row r="15" spans="1:28" ht="14.1" customHeight="1" x14ac:dyDescent="0.25">
      <c r="A15" s="114">
        <f t="shared" si="0"/>
        <v>513</v>
      </c>
      <c r="B15" s="114" t="s">
        <v>422</v>
      </c>
      <c r="C15" s="115">
        <f t="shared" si="1"/>
        <v>513</v>
      </c>
      <c r="D15" s="115" t="s">
        <v>422</v>
      </c>
      <c r="E15" s="114">
        <f t="shared" si="2"/>
        <v>513</v>
      </c>
      <c r="F15" s="114" t="s">
        <v>422</v>
      </c>
      <c r="G15" s="115">
        <f t="shared" si="3"/>
        <v>513</v>
      </c>
      <c r="H15" s="115" t="s">
        <v>422</v>
      </c>
      <c r="I15" s="116">
        <f t="shared" si="4"/>
        <v>513</v>
      </c>
      <c r="J15" s="116" t="s">
        <v>422</v>
      </c>
      <c r="K15" s="115">
        <f t="shared" si="5"/>
        <v>513</v>
      </c>
      <c r="L15" s="115" t="s">
        <v>422</v>
      </c>
      <c r="M15" s="116">
        <f t="shared" si="6"/>
        <v>513</v>
      </c>
      <c r="N15" s="116" t="s">
        <v>422</v>
      </c>
      <c r="O15" s="115">
        <f t="shared" si="7"/>
        <v>513</v>
      </c>
      <c r="P15" s="115" t="s">
        <v>422</v>
      </c>
      <c r="Q15" s="116">
        <f t="shared" si="8"/>
        <v>513</v>
      </c>
      <c r="R15" s="116" t="s">
        <v>422</v>
      </c>
      <c r="S15" s="115">
        <f t="shared" si="9"/>
        <v>513</v>
      </c>
      <c r="T15" s="115" t="s">
        <v>422</v>
      </c>
      <c r="U15" s="114">
        <f t="shared" si="10"/>
        <v>513</v>
      </c>
      <c r="V15" s="114" t="s">
        <v>422</v>
      </c>
      <c r="W15" s="115">
        <f t="shared" si="11"/>
        <v>513</v>
      </c>
      <c r="X15" s="115" t="s">
        <v>422</v>
      </c>
      <c r="Y15" s="116">
        <f t="shared" si="12"/>
        <v>513</v>
      </c>
      <c r="Z15" s="116" t="s">
        <v>422</v>
      </c>
      <c r="AA15" s="115">
        <f t="shared" si="13"/>
        <v>513</v>
      </c>
      <c r="AB15" s="115" t="s">
        <v>422</v>
      </c>
    </row>
    <row r="16" spans="1:28" ht="14.1" customHeight="1" x14ac:dyDescent="0.25">
      <c r="A16" s="114">
        <f t="shared" si="0"/>
        <v>514</v>
      </c>
      <c r="B16" s="114" t="s">
        <v>422</v>
      </c>
      <c r="C16" s="115">
        <f t="shared" si="1"/>
        <v>514</v>
      </c>
      <c r="D16" s="115" t="s">
        <v>422</v>
      </c>
      <c r="E16" s="114">
        <f t="shared" si="2"/>
        <v>514</v>
      </c>
      <c r="F16" s="114" t="s">
        <v>422</v>
      </c>
      <c r="G16" s="115">
        <f t="shared" si="3"/>
        <v>514</v>
      </c>
      <c r="H16" s="115" t="s">
        <v>422</v>
      </c>
      <c r="I16" s="116">
        <f t="shared" si="4"/>
        <v>514</v>
      </c>
      <c r="J16" s="116" t="s">
        <v>422</v>
      </c>
      <c r="K16" s="115">
        <f t="shared" si="5"/>
        <v>514</v>
      </c>
      <c r="L16" s="115" t="s">
        <v>422</v>
      </c>
      <c r="M16" s="116">
        <f t="shared" si="6"/>
        <v>514</v>
      </c>
      <c r="N16" s="116" t="s">
        <v>422</v>
      </c>
      <c r="O16" s="115">
        <f t="shared" si="7"/>
        <v>514</v>
      </c>
      <c r="P16" s="115" t="s">
        <v>422</v>
      </c>
      <c r="Q16" s="116">
        <f t="shared" si="8"/>
        <v>514</v>
      </c>
      <c r="R16" s="116" t="s">
        <v>422</v>
      </c>
      <c r="S16" s="115">
        <f t="shared" si="9"/>
        <v>514</v>
      </c>
      <c r="T16" s="115" t="s">
        <v>422</v>
      </c>
      <c r="U16" s="114">
        <f t="shared" si="10"/>
        <v>514</v>
      </c>
      <c r="V16" s="114" t="s">
        <v>422</v>
      </c>
      <c r="W16" s="115">
        <f t="shared" si="11"/>
        <v>514</v>
      </c>
      <c r="X16" s="115" t="s">
        <v>422</v>
      </c>
      <c r="Y16" s="116">
        <f t="shared" si="12"/>
        <v>514</v>
      </c>
      <c r="Z16" s="116" t="s">
        <v>422</v>
      </c>
      <c r="AA16" s="115">
        <f t="shared" si="13"/>
        <v>514</v>
      </c>
      <c r="AB16" s="115" t="s">
        <v>422</v>
      </c>
    </row>
    <row r="17" spans="1:28" ht="14.1" customHeight="1" x14ac:dyDescent="0.25">
      <c r="A17" s="114">
        <f t="shared" si="0"/>
        <v>515</v>
      </c>
      <c r="B17" s="114" t="s">
        <v>422</v>
      </c>
      <c r="C17" s="115">
        <f t="shared" si="1"/>
        <v>515</v>
      </c>
      <c r="D17" s="115" t="s">
        <v>422</v>
      </c>
      <c r="E17" s="114">
        <f t="shared" si="2"/>
        <v>515</v>
      </c>
      <c r="F17" s="114" t="s">
        <v>422</v>
      </c>
      <c r="G17" s="115">
        <f t="shared" si="3"/>
        <v>515</v>
      </c>
      <c r="H17" s="115" t="s">
        <v>422</v>
      </c>
      <c r="I17" s="116">
        <f t="shared" si="4"/>
        <v>515</v>
      </c>
      <c r="J17" s="116" t="s">
        <v>422</v>
      </c>
      <c r="K17" s="115">
        <f t="shared" si="5"/>
        <v>515</v>
      </c>
      <c r="L17" s="115" t="s">
        <v>422</v>
      </c>
      <c r="M17" s="116">
        <f t="shared" si="6"/>
        <v>515</v>
      </c>
      <c r="N17" s="116" t="s">
        <v>422</v>
      </c>
      <c r="O17" s="115">
        <f t="shared" si="7"/>
        <v>515</v>
      </c>
      <c r="P17" s="115" t="s">
        <v>422</v>
      </c>
      <c r="Q17" s="116">
        <f t="shared" si="8"/>
        <v>515</v>
      </c>
      <c r="R17" s="116" t="s">
        <v>422</v>
      </c>
      <c r="S17" s="115">
        <f t="shared" si="9"/>
        <v>515</v>
      </c>
      <c r="T17" s="115" t="s">
        <v>422</v>
      </c>
      <c r="U17" s="114">
        <f t="shared" si="10"/>
        <v>515</v>
      </c>
      <c r="V17" s="114" t="s">
        <v>422</v>
      </c>
      <c r="W17" s="115">
        <f t="shared" si="11"/>
        <v>515</v>
      </c>
      <c r="X17" s="115" t="s">
        <v>422</v>
      </c>
      <c r="Y17" s="116">
        <f t="shared" si="12"/>
        <v>515</v>
      </c>
      <c r="Z17" s="116" t="s">
        <v>422</v>
      </c>
      <c r="AA17" s="115">
        <f t="shared" si="13"/>
        <v>515</v>
      </c>
      <c r="AB17" s="115" t="s">
        <v>422</v>
      </c>
    </row>
    <row r="18" spans="1:28" ht="14.1" customHeight="1" x14ac:dyDescent="0.25">
      <c r="A18" s="114">
        <f t="shared" si="0"/>
        <v>516</v>
      </c>
      <c r="B18" s="114" t="s">
        <v>422</v>
      </c>
      <c r="C18" s="115">
        <f t="shared" si="1"/>
        <v>516</v>
      </c>
      <c r="D18" s="115" t="s">
        <v>422</v>
      </c>
      <c r="E18" s="114">
        <f t="shared" si="2"/>
        <v>516</v>
      </c>
      <c r="F18" s="114" t="s">
        <v>422</v>
      </c>
      <c r="G18" s="115">
        <f t="shared" si="3"/>
        <v>516</v>
      </c>
      <c r="H18" s="115" t="s">
        <v>422</v>
      </c>
      <c r="I18" s="116">
        <f t="shared" si="4"/>
        <v>516</v>
      </c>
      <c r="J18" s="116" t="s">
        <v>422</v>
      </c>
      <c r="K18" s="115">
        <f t="shared" si="5"/>
        <v>516</v>
      </c>
      <c r="L18" s="115" t="s">
        <v>422</v>
      </c>
      <c r="M18" s="116">
        <f t="shared" si="6"/>
        <v>516</v>
      </c>
      <c r="N18" s="116" t="s">
        <v>422</v>
      </c>
      <c r="O18" s="115">
        <f t="shared" si="7"/>
        <v>516</v>
      </c>
      <c r="P18" s="115" t="s">
        <v>422</v>
      </c>
      <c r="Q18" s="116">
        <f t="shared" si="8"/>
        <v>516</v>
      </c>
      <c r="R18" s="116" t="s">
        <v>422</v>
      </c>
      <c r="S18" s="115">
        <f t="shared" si="9"/>
        <v>516</v>
      </c>
      <c r="T18" s="115" t="s">
        <v>422</v>
      </c>
      <c r="U18" s="114">
        <f t="shared" si="10"/>
        <v>516</v>
      </c>
      <c r="V18" s="114" t="s">
        <v>422</v>
      </c>
      <c r="W18" s="115">
        <f t="shared" si="11"/>
        <v>516</v>
      </c>
      <c r="X18" s="115" t="s">
        <v>422</v>
      </c>
      <c r="Y18" s="116">
        <f t="shared" si="12"/>
        <v>516</v>
      </c>
      <c r="Z18" s="116" t="s">
        <v>422</v>
      </c>
      <c r="AA18" s="115">
        <f t="shared" si="13"/>
        <v>516</v>
      </c>
      <c r="AB18" s="115" t="s">
        <v>422</v>
      </c>
    </row>
    <row r="19" spans="1:28" ht="14.1" customHeight="1" x14ac:dyDescent="0.25">
      <c r="A19" s="114">
        <f t="shared" si="0"/>
        <v>517</v>
      </c>
      <c r="B19" s="114" t="s">
        <v>422</v>
      </c>
      <c r="C19" s="115">
        <f t="shared" si="1"/>
        <v>517</v>
      </c>
      <c r="D19" s="115" t="s">
        <v>422</v>
      </c>
      <c r="E19" s="114">
        <f t="shared" si="2"/>
        <v>517</v>
      </c>
      <c r="F19" s="114" t="s">
        <v>422</v>
      </c>
      <c r="G19" s="115">
        <f t="shared" si="3"/>
        <v>517</v>
      </c>
      <c r="H19" s="115" t="s">
        <v>422</v>
      </c>
      <c r="I19" s="116">
        <f t="shared" si="4"/>
        <v>517</v>
      </c>
      <c r="J19" s="116" t="s">
        <v>422</v>
      </c>
      <c r="K19" s="115">
        <f t="shared" si="5"/>
        <v>517</v>
      </c>
      <c r="L19" s="115" t="s">
        <v>422</v>
      </c>
      <c r="M19" s="116">
        <f t="shared" si="6"/>
        <v>517</v>
      </c>
      <c r="N19" s="116" t="s">
        <v>422</v>
      </c>
      <c r="O19" s="115">
        <f t="shared" si="7"/>
        <v>517</v>
      </c>
      <c r="P19" s="115" t="s">
        <v>422</v>
      </c>
      <c r="Q19" s="116">
        <f t="shared" si="8"/>
        <v>517</v>
      </c>
      <c r="R19" s="116" t="s">
        <v>422</v>
      </c>
      <c r="S19" s="115">
        <f t="shared" si="9"/>
        <v>517</v>
      </c>
      <c r="T19" s="115" t="s">
        <v>422</v>
      </c>
      <c r="U19" s="114">
        <f t="shared" si="10"/>
        <v>517</v>
      </c>
      <c r="V19" s="114" t="s">
        <v>422</v>
      </c>
      <c r="W19" s="115">
        <f t="shared" si="11"/>
        <v>517</v>
      </c>
      <c r="X19" s="115" t="s">
        <v>422</v>
      </c>
      <c r="Y19" s="116">
        <f t="shared" si="12"/>
        <v>517</v>
      </c>
      <c r="Z19" s="116" t="s">
        <v>422</v>
      </c>
      <c r="AA19" s="115">
        <f t="shared" si="13"/>
        <v>517</v>
      </c>
      <c r="AB19" s="115" t="s">
        <v>422</v>
      </c>
    </row>
    <row r="20" spans="1:28" ht="14.1" customHeight="1" x14ac:dyDescent="0.25">
      <c r="A20" s="114">
        <f t="shared" si="0"/>
        <v>518</v>
      </c>
      <c r="B20" s="114" t="s">
        <v>422</v>
      </c>
      <c r="C20" s="115">
        <f t="shared" si="1"/>
        <v>518</v>
      </c>
      <c r="D20" s="115" t="s">
        <v>422</v>
      </c>
      <c r="E20" s="114">
        <f t="shared" si="2"/>
        <v>518</v>
      </c>
      <c r="F20" s="114" t="s">
        <v>422</v>
      </c>
      <c r="G20" s="115">
        <f t="shared" si="3"/>
        <v>518</v>
      </c>
      <c r="H20" s="115" t="s">
        <v>422</v>
      </c>
      <c r="I20" s="116">
        <f t="shared" si="4"/>
        <v>518</v>
      </c>
      <c r="J20" s="116" t="s">
        <v>422</v>
      </c>
      <c r="K20" s="115">
        <f t="shared" si="5"/>
        <v>518</v>
      </c>
      <c r="L20" s="115" t="s">
        <v>422</v>
      </c>
      <c r="M20" s="116">
        <f t="shared" si="6"/>
        <v>518</v>
      </c>
      <c r="N20" s="116" t="s">
        <v>422</v>
      </c>
      <c r="O20" s="115">
        <f t="shared" si="7"/>
        <v>518</v>
      </c>
      <c r="P20" s="115" t="s">
        <v>422</v>
      </c>
      <c r="Q20" s="116">
        <f t="shared" si="8"/>
        <v>518</v>
      </c>
      <c r="R20" s="116" t="s">
        <v>422</v>
      </c>
      <c r="S20" s="115">
        <f t="shared" si="9"/>
        <v>518</v>
      </c>
      <c r="T20" s="115" t="s">
        <v>422</v>
      </c>
      <c r="U20" s="114">
        <f t="shared" si="10"/>
        <v>518</v>
      </c>
      <c r="V20" s="114" t="s">
        <v>422</v>
      </c>
      <c r="W20" s="115">
        <f t="shared" si="11"/>
        <v>518</v>
      </c>
      <c r="X20" s="115" t="s">
        <v>422</v>
      </c>
      <c r="Y20" s="116">
        <f t="shared" si="12"/>
        <v>518</v>
      </c>
      <c r="Z20" s="116" t="s">
        <v>422</v>
      </c>
      <c r="AA20" s="115">
        <f t="shared" si="13"/>
        <v>518</v>
      </c>
      <c r="AB20" s="115" t="s">
        <v>422</v>
      </c>
    </row>
    <row r="21" spans="1:28" ht="14.1" customHeight="1" x14ac:dyDescent="0.25">
      <c r="A21" s="114">
        <f t="shared" si="0"/>
        <v>519</v>
      </c>
      <c r="B21" s="114" t="s">
        <v>422</v>
      </c>
      <c r="C21" s="115">
        <f t="shared" si="1"/>
        <v>519</v>
      </c>
      <c r="D21" s="115" t="s">
        <v>422</v>
      </c>
      <c r="E21" s="114">
        <f t="shared" si="2"/>
        <v>519</v>
      </c>
      <c r="F21" s="114" t="s">
        <v>422</v>
      </c>
      <c r="G21" s="115">
        <f t="shared" si="3"/>
        <v>519</v>
      </c>
      <c r="H21" s="115" t="s">
        <v>422</v>
      </c>
      <c r="I21" s="116">
        <f t="shared" si="4"/>
        <v>519</v>
      </c>
      <c r="J21" s="116" t="s">
        <v>422</v>
      </c>
      <c r="K21" s="115">
        <f t="shared" si="5"/>
        <v>519</v>
      </c>
      <c r="L21" s="115" t="s">
        <v>422</v>
      </c>
      <c r="M21" s="116">
        <f t="shared" si="6"/>
        <v>519</v>
      </c>
      <c r="N21" s="116" t="s">
        <v>422</v>
      </c>
      <c r="O21" s="115">
        <f t="shared" si="7"/>
        <v>519</v>
      </c>
      <c r="P21" s="115" t="s">
        <v>422</v>
      </c>
      <c r="Q21" s="116">
        <f t="shared" si="8"/>
        <v>519</v>
      </c>
      <c r="R21" s="116" t="s">
        <v>422</v>
      </c>
      <c r="S21" s="115">
        <f t="shared" si="9"/>
        <v>519</v>
      </c>
      <c r="T21" s="115" t="s">
        <v>422</v>
      </c>
      <c r="U21" s="114">
        <f t="shared" si="10"/>
        <v>519</v>
      </c>
      <c r="V21" s="114" t="s">
        <v>422</v>
      </c>
      <c r="W21" s="115">
        <f t="shared" si="11"/>
        <v>519</v>
      </c>
      <c r="X21" s="115" t="s">
        <v>422</v>
      </c>
      <c r="Y21" s="116">
        <f t="shared" si="12"/>
        <v>519</v>
      </c>
      <c r="Z21" s="116" t="s">
        <v>422</v>
      </c>
      <c r="AA21" s="115">
        <f t="shared" si="13"/>
        <v>519</v>
      </c>
      <c r="AB21" s="115" t="s">
        <v>422</v>
      </c>
    </row>
    <row r="22" spans="1:28" ht="14.1" customHeight="1" x14ac:dyDescent="0.25">
      <c r="A22" s="114">
        <f t="shared" si="0"/>
        <v>520</v>
      </c>
      <c r="B22" s="114" t="s">
        <v>422</v>
      </c>
      <c r="C22" s="115">
        <f t="shared" si="1"/>
        <v>520</v>
      </c>
      <c r="D22" s="115" t="s">
        <v>422</v>
      </c>
      <c r="E22" s="114">
        <f t="shared" si="2"/>
        <v>520</v>
      </c>
      <c r="F22" s="114" t="s">
        <v>422</v>
      </c>
      <c r="G22" s="115">
        <f t="shared" si="3"/>
        <v>520</v>
      </c>
      <c r="H22" s="115" t="s">
        <v>422</v>
      </c>
      <c r="I22" s="116">
        <f t="shared" si="4"/>
        <v>520</v>
      </c>
      <c r="J22" s="116" t="s">
        <v>422</v>
      </c>
      <c r="K22" s="115">
        <f t="shared" si="5"/>
        <v>520</v>
      </c>
      <c r="L22" s="115" t="s">
        <v>422</v>
      </c>
      <c r="M22" s="116">
        <f t="shared" si="6"/>
        <v>520</v>
      </c>
      <c r="N22" s="116" t="s">
        <v>422</v>
      </c>
      <c r="O22" s="115">
        <f t="shared" si="7"/>
        <v>520</v>
      </c>
      <c r="P22" s="115" t="s">
        <v>422</v>
      </c>
      <c r="Q22" s="116">
        <f t="shared" si="8"/>
        <v>520</v>
      </c>
      <c r="R22" s="116" t="s">
        <v>422</v>
      </c>
      <c r="S22" s="115">
        <f t="shared" si="9"/>
        <v>520</v>
      </c>
      <c r="T22" s="115" t="s">
        <v>422</v>
      </c>
      <c r="U22" s="114">
        <f t="shared" si="10"/>
        <v>520</v>
      </c>
      <c r="V22" s="114" t="s">
        <v>422</v>
      </c>
      <c r="W22" s="115">
        <f t="shared" si="11"/>
        <v>520</v>
      </c>
      <c r="X22" s="115" t="s">
        <v>422</v>
      </c>
      <c r="Y22" s="116">
        <f t="shared" si="12"/>
        <v>520</v>
      </c>
      <c r="Z22" s="116" t="s">
        <v>422</v>
      </c>
      <c r="AA22" s="115">
        <f t="shared" si="13"/>
        <v>520</v>
      </c>
      <c r="AB22" s="115" t="s">
        <v>422</v>
      </c>
    </row>
    <row r="23" spans="1:28" ht="14.1" customHeight="1" x14ac:dyDescent="0.25">
      <c r="A23" s="114">
        <f t="shared" si="0"/>
        <v>521</v>
      </c>
      <c r="B23" s="114" t="s">
        <v>422</v>
      </c>
      <c r="C23" s="115">
        <f t="shared" si="1"/>
        <v>521</v>
      </c>
      <c r="D23" s="115" t="s">
        <v>422</v>
      </c>
      <c r="E23" s="114">
        <f t="shared" si="2"/>
        <v>521</v>
      </c>
      <c r="F23" s="114" t="s">
        <v>422</v>
      </c>
      <c r="G23" s="115">
        <f t="shared" si="3"/>
        <v>521</v>
      </c>
      <c r="H23" s="115" t="s">
        <v>422</v>
      </c>
      <c r="I23" s="116">
        <f t="shared" si="4"/>
        <v>521</v>
      </c>
      <c r="J23" s="116" t="s">
        <v>422</v>
      </c>
      <c r="K23" s="115">
        <f t="shared" si="5"/>
        <v>521</v>
      </c>
      <c r="L23" s="115" t="s">
        <v>422</v>
      </c>
      <c r="M23" s="116">
        <f t="shared" si="6"/>
        <v>521</v>
      </c>
      <c r="N23" s="116" t="s">
        <v>422</v>
      </c>
      <c r="O23" s="115">
        <f t="shared" si="7"/>
        <v>521</v>
      </c>
      <c r="P23" s="115" t="s">
        <v>422</v>
      </c>
      <c r="Q23" s="116">
        <f t="shared" si="8"/>
        <v>521</v>
      </c>
      <c r="R23" s="116" t="s">
        <v>422</v>
      </c>
      <c r="S23" s="115">
        <f t="shared" si="9"/>
        <v>521</v>
      </c>
      <c r="T23" s="115" t="s">
        <v>422</v>
      </c>
      <c r="U23" s="114">
        <f t="shared" si="10"/>
        <v>521</v>
      </c>
      <c r="V23" s="114" t="s">
        <v>422</v>
      </c>
      <c r="W23" s="115">
        <f t="shared" si="11"/>
        <v>521</v>
      </c>
      <c r="X23" s="115" t="s">
        <v>422</v>
      </c>
      <c r="Y23" s="116">
        <f t="shared" si="12"/>
        <v>521</v>
      </c>
      <c r="Z23" s="116" t="s">
        <v>422</v>
      </c>
      <c r="AA23" s="115">
        <f t="shared" si="13"/>
        <v>521</v>
      </c>
      <c r="AB23" s="115" t="s">
        <v>422</v>
      </c>
    </row>
    <row r="24" spans="1:28" ht="14.1" customHeight="1" x14ac:dyDescent="0.25">
      <c r="A24" s="114">
        <f t="shared" si="0"/>
        <v>522</v>
      </c>
      <c r="B24" s="114" t="s">
        <v>422</v>
      </c>
      <c r="C24" s="115">
        <f t="shared" si="1"/>
        <v>522</v>
      </c>
      <c r="D24" s="115" t="s">
        <v>422</v>
      </c>
      <c r="E24" s="114">
        <f t="shared" si="2"/>
        <v>522</v>
      </c>
      <c r="F24" s="114" t="s">
        <v>422</v>
      </c>
      <c r="G24" s="115">
        <f t="shared" si="3"/>
        <v>522</v>
      </c>
      <c r="H24" s="115" t="s">
        <v>422</v>
      </c>
      <c r="I24" s="116">
        <f t="shared" si="4"/>
        <v>522</v>
      </c>
      <c r="J24" s="116" t="s">
        <v>422</v>
      </c>
      <c r="K24" s="115">
        <f t="shared" si="5"/>
        <v>522</v>
      </c>
      <c r="L24" s="115" t="s">
        <v>422</v>
      </c>
      <c r="M24" s="116">
        <f t="shared" si="6"/>
        <v>522</v>
      </c>
      <c r="N24" s="116" t="s">
        <v>422</v>
      </c>
      <c r="O24" s="115">
        <f t="shared" si="7"/>
        <v>522</v>
      </c>
      <c r="P24" s="115" t="s">
        <v>422</v>
      </c>
      <c r="Q24" s="116">
        <f t="shared" si="8"/>
        <v>522</v>
      </c>
      <c r="R24" s="116" t="s">
        <v>422</v>
      </c>
      <c r="S24" s="115">
        <f t="shared" si="9"/>
        <v>522</v>
      </c>
      <c r="T24" s="115" t="s">
        <v>422</v>
      </c>
      <c r="U24" s="114">
        <f t="shared" si="10"/>
        <v>522</v>
      </c>
      <c r="V24" s="114" t="s">
        <v>422</v>
      </c>
      <c r="W24" s="115">
        <f t="shared" si="11"/>
        <v>522</v>
      </c>
      <c r="X24" s="115" t="s">
        <v>422</v>
      </c>
      <c r="Y24" s="116">
        <f t="shared" si="12"/>
        <v>522</v>
      </c>
      <c r="Z24" s="116" t="s">
        <v>422</v>
      </c>
      <c r="AA24" s="115">
        <f t="shared" si="13"/>
        <v>522</v>
      </c>
      <c r="AB24" s="115" t="s">
        <v>422</v>
      </c>
    </row>
    <row r="25" spans="1:28" ht="14.1" customHeight="1" x14ac:dyDescent="0.25">
      <c r="A25" s="114">
        <f t="shared" si="0"/>
        <v>523</v>
      </c>
      <c r="B25" s="114" t="s">
        <v>422</v>
      </c>
      <c r="C25" s="115">
        <f t="shared" si="1"/>
        <v>523</v>
      </c>
      <c r="D25" s="115" t="s">
        <v>422</v>
      </c>
      <c r="E25" s="114">
        <f t="shared" si="2"/>
        <v>523</v>
      </c>
      <c r="F25" s="114" t="s">
        <v>422</v>
      </c>
      <c r="G25" s="115">
        <f t="shared" si="3"/>
        <v>523</v>
      </c>
      <c r="H25" s="115" t="s">
        <v>422</v>
      </c>
      <c r="I25" s="116">
        <f t="shared" si="4"/>
        <v>523</v>
      </c>
      <c r="J25" s="116" t="s">
        <v>422</v>
      </c>
      <c r="K25" s="115">
        <f t="shared" si="5"/>
        <v>523</v>
      </c>
      <c r="L25" s="115" t="s">
        <v>422</v>
      </c>
      <c r="M25" s="116">
        <f t="shared" si="6"/>
        <v>523</v>
      </c>
      <c r="N25" s="116" t="s">
        <v>422</v>
      </c>
      <c r="O25" s="115">
        <f t="shared" si="7"/>
        <v>523</v>
      </c>
      <c r="P25" s="115" t="s">
        <v>422</v>
      </c>
      <c r="Q25" s="116">
        <f t="shared" si="8"/>
        <v>523</v>
      </c>
      <c r="R25" s="116" t="s">
        <v>422</v>
      </c>
      <c r="S25" s="115">
        <f t="shared" si="9"/>
        <v>523</v>
      </c>
      <c r="T25" s="115" t="s">
        <v>422</v>
      </c>
      <c r="U25" s="114">
        <f t="shared" si="10"/>
        <v>523</v>
      </c>
      <c r="V25" s="114" t="s">
        <v>422</v>
      </c>
      <c r="W25" s="115">
        <f t="shared" si="11"/>
        <v>523</v>
      </c>
      <c r="X25" s="115" t="s">
        <v>422</v>
      </c>
      <c r="Y25" s="116">
        <f t="shared" si="12"/>
        <v>523</v>
      </c>
      <c r="Z25" s="116" t="s">
        <v>422</v>
      </c>
      <c r="AA25" s="115">
        <f t="shared" si="13"/>
        <v>523</v>
      </c>
      <c r="AB25" s="115" t="s">
        <v>422</v>
      </c>
    </row>
    <row r="26" spans="1:28" ht="14.1" customHeight="1" x14ac:dyDescent="0.25">
      <c r="A26" s="114">
        <f t="shared" si="0"/>
        <v>524</v>
      </c>
      <c r="B26" s="114" t="s">
        <v>422</v>
      </c>
      <c r="C26" s="115">
        <f t="shared" si="1"/>
        <v>524</v>
      </c>
      <c r="D26" s="115" t="s">
        <v>422</v>
      </c>
      <c r="E26" s="114">
        <f t="shared" si="2"/>
        <v>524</v>
      </c>
      <c r="F26" s="114" t="s">
        <v>422</v>
      </c>
      <c r="G26" s="115">
        <f t="shared" si="3"/>
        <v>524</v>
      </c>
      <c r="H26" s="115" t="s">
        <v>422</v>
      </c>
      <c r="I26" s="116">
        <f t="shared" si="4"/>
        <v>524</v>
      </c>
      <c r="J26" s="116" t="s">
        <v>422</v>
      </c>
      <c r="K26" s="115">
        <f t="shared" si="5"/>
        <v>524</v>
      </c>
      <c r="L26" s="115" t="s">
        <v>422</v>
      </c>
      <c r="M26" s="116">
        <f t="shared" si="6"/>
        <v>524</v>
      </c>
      <c r="N26" s="116" t="s">
        <v>422</v>
      </c>
      <c r="O26" s="115">
        <f t="shared" si="7"/>
        <v>524</v>
      </c>
      <c r="P26" s="115" t="s">
        <v>422</v>
      </c>
      <c r="Q26" s="116">
        <f t="shared" si="8"/>
        <v>524</v>
      </c>
      <c r="R26" s="116" t="s">
        <v>422</v>
      </c>
      <c r="S26" s="115">
        <f t="shared" si="9"/>
        <v>524</v>
      </c>
      <c r="T26" s="115" t="s">
        <v>422</v>
      </c>
      <c r="U26" s="114">
        <f t="shared" si="10"/>
        <v>524</v>
      </c>
      <c r="V26" s="114" t="s">
        <v>422</v>
      </c>
      <c r="W26" s="115">
        <f t="shared" si="11"/>
        <v>524</v>
      </c>
      <c r="X26" s="115" t="s">
        <v>422</v>
      </c>
      <c r="Y26" s="116">
        <f t="shared" si="12"/>
        <v>524</v>
      </c>
      <c r="Z26" s="116" t="s">
        <v>422</v>
      </c>
      <c r="AA26" s="115">
        <f t="shared" si="13"/>
        <v>524</v>
      </c>
      <c r="AB26" s="115" t="s">
        <v>422</v>
      </c>
    </row>
    <row r="27" spans="1:28" ht="14.1" customHeight="1" x14ac:dyDescent="0.25">
      <c r="A27" s="114">
        <f t="shared" si="0"/>
        <v>525</v>
      </c>
      <c r="B27" s="114" t="s">
        <v>422</v>
      </c>
      <c r="C27" s="115">
        <f t="shared" si="1"/>
        <v>525</v>
      </c>
      <c r="D27" s="115" t="s">
        <v>422</v>
      </c>
      <c r="E27" s="114">
        <f t="shared" si="2"/>
        <v>525</v>
      </c>
      <c r="F27" s="114" t="s">
        <v>422</v>
      </c>
      <c r="G27" s="115">
        <f t="shared" si="3"/>
        <v>525</v>
      </c>
      <c r="H27" s="115" t="s">
        <v>422</v>
      </c>
      <c r="I27" s="116">
        <f t="shared" si="4"/>
        <v>525</v>
      </c>
      <c r="J27" s="116" t="s">
        <v>422</v>
      </c>
      <c r="K27" s="115">
        <f t="shared" si="5"/>
        <v>525</v>
      </c>
      <c r="L27" s="115" t="s">
        <v>422</v>
      </c>
      <c r="M27" s="116">
        <f t="shared" si="6"/>
        <v>525</v>
      </c>
      <c r="N27" s="116" t="s">
        <v>422</v>
      </c>
      <c r="O27" s="115">
        <f t="shared" si="7"/>
        <v>525</v>
      </c>
      <c r="P27" s="115" t="s">
        <v>422</v>
      </c>
      <c r="Q27" s="116">
        <f t="shared" si="8"/>
        <v>525</v>
      </c>
      <c r="R27" s="116" t="s">
        <v>422</v>
      </c>
      <c r="S27" s="115">
        <f t="shared" si="9"/>
        <v>525</v>
      </c>
      <c r="T27" s="115" t="s">
        <v>422</v>
      </c>
      <c r="U27" s="114">
        <f t="shared" si="10"/>
        <v>525</v>
      </c>
      <c r="V27" s="114" t="s">
        <v>422</v>
      </c>
      <c r="W27" s="115">
        <f t="shared" si="11"/>
        <v>525</v>
      </c>
      <c r="X27" s="115" t="s">
        <v>422</v>
      </c>
      <c r="Y27" s="116">
        <f t="shared" si="12"/>
        <v>525</v>
      </c>
      <c r="Z27" s="116" t="s">
        <v>422</v>
      </c>
      <c r="AA27" s="115">
        <f t="shared" si="13"/>
        <v>525</v>
      </c>
      <c r="AB27" s="115" t="s">
        <v>422</v>
      </c>
    </row>
    <row r="28" spans="1:28" ht="14.1" customHeight="1" x14ac:dyDescent="0.25">
      <c r="A28" s="114">
        <f t="shared" si="0"/>
        <v>526</v>
      </c>
      <c r="B28" s="114" t="s">
        <v>422</v>
      </c>
      <c r="C28" s="115">
        <f t="shared" si="1"/>
        <v>526</v>
      </c>
      <c r="D28" s="115" t="s">
        <v>422</v>
      </c>
      <c r="E28" s="114">
        <f t="shared" si="2"/>
        <v>526</v>
      </c>
      <c r="F28" s="114" t="s">
        <v>422</v>
      </c>
      <c r="G28" s="115">
        <f t="shared" si="3"/>
        <v>526</v>
      </c>
      <c r="H28" s="115" t="s">
        <v>422</v>
      </c>
      <c r="I28" s="116">
        <f t="shared" si="4"/>
        <v>526</v>
      </c>
      <c r="J28" s="116" t="s">
        <v>422</v>
      </c>
      <c r="K28" s="115">
        <f t="shared" si="5"/>
        <v>526</v>
      </c>
      <c r="L28" s="115" t="s">
        <v>422</v>
      </c>
      <c r="M28" s="116">
        <f t="shared" si="6"/>
        <v>526</v>
      </c>
      <c r="N28" s="116" t="s">
        <v>422</v>
      </c>
      <c r="O28" s="115">
        <f t="shared" si="7"/>
        <v>526</v>
      </c>
      <c r="P28" s="115" t="s">
        <v>422</v>
      </c>
      <c r="Q28" s="116">
        <f t="shared" si="8"/>
        <v>526</v>
      </c>
      <c r="R28" s="116" t="s">
        <v>422</v>
      </c>
      <c r="S28" s="115">
        <f t="shared" si="9"/>
        <v>526</v>
      </c>
      <c r="T28" s="115" t="s">
        <v>422</v>
      </c>
      <c r="U28" s="114">
        <f t="shared" si="10"/>
        <v>526</v>
      </c>
      <c r="V28" s="114" t="s">
        <v>422</v>
      </c>
      <c r="W28" s="115">
        <f t="shared" si="11"/>
        <v>526</v>
      </c>
      <c r="X28" s="115" t="s">
        <v>422</v>
      </c>
      <c r="Y28" s="116">
        <f t="shared" si="12"/>
        <v>526</v>
      </c>
      <c r="Z28" s="116" t="s">
        <v>422</v>
      </c>
      <c r="AA28" s="115">
        <f t="shared" si="13"/>
        <v>526</v>
      </c>
      <c r="AB28" s="115" t="s">
        <v>422</v>
      </c>
    </row>
    <row r="29" spans="1:28" ht="14.1" customHeight="1" x14ac:dyDescent="0.25">
      <c r="A29" s="114">
        <f t="shared" si="0"/>
        <v>527</v>
      </c>
      <c r="B29" s="114" t="s">
        <v>422</v>
      </c>
      <c r="C29" s="115">
        <f t="shared" si="1"/>
        <v>527</v>
      </c>
      <c r="D29" s="115" t="s">
        <v>422</v>
      </c>
      <c r="E29" s="114">
        <f t="shared" si="2"/>
        <v>527</v>
      </c>
      <c r="F29" s="114" t="s">
        <v>422</v>
      </c>
      <c r="G29" s="115">
        <f t="shared" si="3"/>
        <v>527</v>
      </c>
      <c r="H29" s="115" t="s">
        <v>422</v>
      </c>
      <c r="I29" s="116">
        <f t="shared" si="4"/>
        <v>527</v>
      </c>
      <c r="J29" s="116" t="s">
        <v>422</v>
      </c>
      <c r="K29" s="115">
        <f t="shared" si="5"/>
        <v>527</v>
      </c>
      <c r="L29" s="115" t="s">
        <v>422</v>
      </c>
      <c r="M29" s="116">
        <f t="shared" si="6"/>
        <v>527</v>
      </c>
      <c r="N29" s="116" t="s">
        <v>422</v>
      </c>
      <c r="O29" s="115">
        <f t="shared" si="7"/>
        <v>527</v>
      </c>
      <c r="P29" s="115" t="s">
        <v>422</v>
      </c>
      <c r="Q29" s="116">
        <f t="shared" si="8"/>
        <v>527</v>
      </c>
      <c r="R29" s="116" t="s">
        <v>422</v>
      </c>
      <c r="S29" s="115">
        <f t="shared" si="9"/>
        <v>527</v>
      </c>
      <c r="T29" s="115" t="s">
        <v>422</v>
      </c>
      <c r="U29" s="114">
        <f t="shared" si="10"/>
        <v>527</v>
      </c>
      <c r="V29" s="114" t="s">
        <v>422</v>
      </c>
      <c r="W29" s="115">
        <f t="shared" si="11"/>
        <v>527</v>
      </c>
      <c r="X29" s="115" t="s">
        <v>422</v>
      </c>
      <c r="Y29" s="116">
        <f t="shared" si="12"/>
        <v>527</v>
      </c>
      <c r="Z29" s="116" t="s">
        <v>422</v>
      </c>
      <c r="AA29" s="117">
        <f t="shared" si="13"/>
        <v>527</v>
      </c>
      <c r="AB29" s="117" t="s">
        <v>423</v>
      </c>
    </row>
    <row r="30" spans="1:28" ht="14.1" customHeight="1" x14ac:dyDescent="0.25">
      <c r="A30" s="114">
        <f t="shared" si="0"/>
        <v>528</v>
      </c>
      <c r="B30" s="114" t="s">
        <v>422</v>
      </c>
      <c r="C30" s="115">
        <f t="shared" si="1"/>
        <v>528</v>
      </c>
      <c r="D30" s="115" t="s">
        <v>422</v>
      </c>
      <c r="E30" s="114">
        <f t="shared" si="2"/>
        <v>528</v>
      </c>
      <c r="F30" s="114" t="s">
        <v>422</v>
      </c>
      <c r="G30" s="115">
        <f t="shared" si="3"/>
        <v>528</v>
      </c>
      <c r="H30" s="115" t="s">
        <v>422</v>
      </c>
      <c r="I30" s="116">
        <f t="shared" si="4"/>
        <v>528</v>
      </c>
      <c r="J30" s="116" t="s">
        <v>422</v>
      </c>
      <c r="K30" s="115">
        <f t="shared" si="5"/>
        <v>528</v>
      </c>
      <c r="L30" s="115" t="s">
        <v>422</v>
      </c>
      <c r="M30" s="116">
        <f t="shared" si="6"/>
        <v>528</v>
      </c>
      <c r="N30" s="116" t="s">
        <v>422</v>
      </c>
      <c r="O30" s="115">
        <f t="shared" si="7"/>
        <v>528</v>
      </c>
      <c r="P30" s="115" t="s">
        <v>422</v>
      </c>
      <c r="Q30" s="116">
        <f t="shared" si="8"/>
        <v>528</v>
      </c>
      <c r="R30" s="116" t="s">
        <v>422</v>
      </c>
      <c r="S30" s="115">
        <f t="shared" si="9"/>
        <v>528</v>
      </c>
      <c r="T30" s="115" t="s">
        <v>422</v>
      </c>
      <c r="U30" s="114">
        <f t="shared" si="10"/>
        <v>528</v>
      </c>
      <c r="V30" s="114" t="s">
        <v>422</v>
      </c>
      <c r="W30" s="115">
        <f t="shared" si="11"/>
        <v>528</v>
      </c>
      <c r="X30" s="115" t="s">
        <v>422</v>
      </c>
      <c r="Y30" s="116">
        <f t="shared" si="12"/>
        <v>528</v>
      </c>
      <c r="Z30" s="116" t="s">
        <v>422</v>
      </c>
      <c r="AA30" s="117">
        <f t="shared" si="13"/>
        <v>528</v>
      </c>
      <c r="AB30" s="117" t="s">
        <v>423</v>
      </c>
    </row>
    <row r="31" spans="1:28" ht="14.1" customHeight="1" x14ac:dyDescent="0.25">
      <c r="A31" s="114">
        <f t="shared" si="0"/>
        <v>529</v>
      </c>
      <c r="B31" s="114" t="s">
        <v>422</v>
      </c>
      <c r="C31" s="115">
        <f t="shared" si="1"/>
        <v>529</v>
      </c>
      <c r="D31" s="115" t="s">
        <v>422</v>
      </c>
      <c r="E31" s="114">
        <f t="shared" si="2"/>
        <v>529</v>
      </c>
      <c r="F31" s="114" t="s">
        <v>422</v>
      </c>
      <c r="G31" s="115">
        <f t="shared" si="3"/>
        <v>529</v>
      </c>
      <c r="H31" s="115" t="s">
        <v>422</v>
      </c>
      <c r="I31" s="116">
        <f t="shared" si="4"/>
        <v>529</v>
      </c>
      <c r="J31" s="116" t="s">
        <v>422</v>
      </c>
      <c r="K31" s="115">
        <f t="shared" si="5"/>
        <v>529</v>
      </c>
      <c r="L31" s="115" t="s">
        <v>422</v>
      </c>
      <c r="M31" s="116">
        <f t="shared" si="6"/>
        <v>529</v>
      </c>
      <c r="N31" s="116" t="s">
        <v>422</v>
      </c>
      <c r="O31" s="115">
        <f t="shared" si="7"/>
        <v>529</v>
      </c>
      <c r="P31" s="115" t="s">
        <v>422</v>
      </c>
      <c r="Q31" s="116">
        <f t="shared" si="8"/>
        <v>529</v>
      </c>
      <c r="R31" s="116" t="s">
        <v>422</v>
      </c>
      <c r="S31" s="115">
        <f t="shared" si="9"/>
        <v>529</v>
      </c>
      <c r="T31" s="115" t="s">
        <v>422</v>
      </c>
      <c r="U31" s="114">
        <f t="shared" si="10"/>
        <v>529</v>
      </c>
      <c r="V31" s="114" t="s">
        <v>422</v>
      </c>
      <c r="W31" s="115">
        <f t="shared" si="11"/>
        <v>529</v>
      </c>
      <c r="X31" s="115" t="s">
        <v>422</v>
      </c>
      <c r="Y31" s="116">
        <f t="shared" si="12"/>
        <v>529</v>
      </c>
      <c r="Z31" s="116" t="s">
        <v>422</v>
      </c>
      <c r="AA31" s="117">
        <f t="shared" si="13"/>
        <v>529</v>
      </c>
      <c r="AB31" s="117" t="s">
        <v>423</v>
      </c>
    </row>
    <row r="32" spans="1:28" ht="14.1" customHeight="1" x14ac:dyDescent="0.25">
      <c r="A32" s="114">
        <f t="shared" si="0"/>
        <v>530</v>
      </c>
      <c r="B32" s="114" t="s">
        <v>422</v>
      </c>
      <c r="C32" s="115">
        <f t="shared" si="1"/>
        <v>530</v>
      </c>
      <c r="D32" s="115" t="s">
        <v>422</v>
      </c>
      <c r="E32" s="114">
        <f t="shared" si="2"/>
        <v>530</v>
      </c>
      <c r="F32" s="114" t="s">
        <v>422</v>
      </c>
      <c r="G32" s="115">
        <f t="shared" si="3"/>
        <v>530</v>
      </c>
      <c r="H32" s="115" t="s">
        <v>422</v>
      </c>
      <c r="I32" s="116">
        <f t="shared" si="4"/>
        <v>530</v>
      </c>
      <c r="J32" s="116" t="s">
        <v>422</v>
      </c>
      <c r="K32" s="115">
        <f t="shared" si="5"/>
        <v>530</v>
      </c>
      <c r="L32" s="115" t="s">
        <v>422</v>
      </c>
      <c r="M32" s="116">
        <f t="shared" si="6"/>
        <v>530</v>
      </c>
      <c r="N32" s="116" t="s">
        <v>422</v>
      </c>
      <c r="O32" s="115">
        <f t="shared" si="7"/>
        <v>530</v>
      </c>
      <c r="P32" s="115" t="s">
        <v>422</v>
      </c>
      <c r="Q32" s="116">
        <f t="shared" si="8"/>
        <v>530</v>
      </c>
      <c r="R32" s="116" t="s">
        <v>422</v>
      </c>
      <c r="S32" s="115">
        <f t="shared" si="9"/>
        <v>530</v>
      </c>
      <c r="T32" s="115" t="s">
        <v>422</v>
      </c>
      <c r="U32" s="114">
        <f t="shared" si="10"/>
        <v>530</v>
      </c>
      <c r="V32" s="114" t="s">
        <v>422</v>
      </c>
      <c r="W32" s="115">
        <f t="shared" si="11"/>
        <v>530</v>
      </c>
      <c r="X32" s="115" t="s">
        <v>422</v>
      </c>
      <c r="Y32" s="116">
        <f t="shared" si="12"/>
        <v>530</v>
      </c>
      <c r="Z32" s="116" t="s">
        <v>422</v>
      </c>
      <c r="AA32" s="117">
        <f t="shared" si="13"/>
        <v>530</v>
      </c>
      <c r="AB32" s="117" t="s">
        <v>423</v>
      </c>
    </row>
    <row r="33" spans="1:28" ht="14.1" customHeight="1" x14ac:dyDescent="0.25">
      <c r="A33" s="114">
        <f t="shared" si="0"/>
        <v>531</v>
      </c>
      <c r="B33" s="114" t="s">
        <v>422</v>
      </c>
      <c r="C33" s="115">
        <f t="shared" si="1"/>
        <v>531</v>
      </c>
      <c r="D33" s="115" t="s">
        <v>422</v>
      </c>
      <c r="E33" s="114">
        <f t="shared" si="2"/>
        <v>531</v>
      </c>
      <c r="F33" s="114" t="s">
        <v>422</v>
      </c>
      <c r="G33" s="115">
        <f t="shared" si="3"/>
        <v>531</v>
      </c>
      <c r="H33" s="115" t="s">
        <v>422</v>
      </c>
      <c r="I33" s="116">
        <f t="shared" si="4"/>
        <v>531</v>
      </c>
      <c r="J33" s="116" t="s">
        <v>422</v>
      </c>
      <c r="K33" s="115">
        <f t="shared" si="5"/>
        <v>531</v>
      </c>
      <c r="L33" s="115" t="s">
        <v>422</v>
      </c>
      <c r="M33" s="116">
        <f t="shared" si="6"/>
        <v>531</v>
      </c>
      <c r="N33" s="116" t="s">
        <v>422</v>
      </c>
      <c r="O33" s="115">
        <f t="shared" si="7"/>
        <v>531</v>
      </c>
      <c r="P33" s="115" t="s">
        <v>422</v>
      </c>
      <c r="Q33" s="116">
        <f t="shared" si="8"/>
        <v>531</v>
      </c>
      <c r="R33" s="116" t="s">
        <v>422</v>
      </c>
      <c r="S33" s="115">
        <f t="shared" si="9"/>
        <v>531</v>
      </c>
      <c r="T33" s="115" t="s">
        <v>422</v>
      </c>
      <c r="U33" s="114">
        <f t="shared" si="10"/>
        <v>531</v>
      </c>
      <c r="V33" s="114" t="s">
        <v>422</v>
      </c>
      <c r="W33" s="115">
        <f t="shared" si="11"/>
        <v>531</v>
      </c>
      <c r="X33" s="115" t="s">
        <v>422</v>
      </c>
      <c r="Y33" s="116">
        <f t="shared" si="12"/>
        <v>531</v>
      </c>
      <c r="Z33" s="116" t="s">
        <v>422</v>
      </c>
      <c r="AA33" s="117">
        <f t="shared" si="13"/>
        <v>531</v>
      </c>
      <c r="AB33" s="117" t="s">
        <v>423</v>
      </c>
    </row>
    <row r="34" spans="1:28" ht="14.1" customHeight="1" x14ac:dyDescent="0.25">
      <c r="A34" s="114">
        <f t="shared" si="0"/>
        <v>532</v>
      </c>
      <c r="B34" s="114" t="s">
        <v>422</v>
      </c>
      <c r="C34" s="115">
        <f t="shared" si="1"/>
        <v>532</v>
      </c>
      <c r="D34" s="115" t="s">
        <v>422</v>
      </c>
      <c r="E34" s="114">
        <f t="shared" si="2"/>
        <v>532</v>
      </c>
      <c r="F34" s="114" t="s">
        <v>422</v>
      </c>
      <c r="G34" s="115">
        <f t="shared" si="3"/>
        <v>532</v>
      </c>
      <c r="H34" s="115" t="s">
        <v>422</v>
      </c>
      <c r="I34" s="116">
        <f t="shared" si="4"/>
        <v>532</v>
      </c>
      <c r="J34" s="116" t="s">
        <v>422</v>
      </c>
      <c r="K34" s="115">
        <f t="shared" si="5"/>
        <v>532</v>
      </c>
      <c r="L34" s="115" t="s">
        <v>422</v>
      </c>
      <c r="M34" s="116">
        <f t="shared" si="6"/>
        <v>532</v>
      </c>
      <c r="N34" s="116" t="s">
        <v>422</v>
      </c>
      <c r="O34" s="115">
        <f t="shared" si="7"/>
        <v>532</v>
      </c>
      <c r="P34" s="115" t="s">
        <v>422</v>
      </c>
      <c r="Q34" s="116">
        <f t="shared" si="8"/>
        <v>532</v>
      </c>
      <c r="R34" s="116" t="s">
        <v>422</v>
      </c>
      <c r="S34" s="115">
        <f t="shared" si="9"/>
        <v>532</v>
      </c>
      <c r="T34" s="115" t="s">
        <v>422</v>
      </c>
      <c r="U34" s="114">
        <f t="shared" si="10"/>
        <v>532</v>
      </c>
      <c r="V34" s="114" t="s">
        <v>422</v>
      </c>
      <c r="W34" s="115">
        <f t="shared" si="11"/>
        <v>532</v>
      </c>
      <c r="X34" s="115" t="s">
        <v>422</v>
      </c>
      <c r="Y34" s="116">
        <f t="shared" si="12"/>
        <v>532</v>
      </c>
      <c r="Z34" s="116" t="s">
        <v>422</v>
      </c>
      <c r="AA34" s="118">
        <f t="shared" si="13"/>
        <v>532</v>
      </c>
      <c r="AB34" s="118" t="s">
        <v>424</v>
      </c>
    </row>
    <row r="35" spans="1:28" ht="14.1" customHeight="1" x14ac:dyDescent="0.25">
      <c r="A35" s="114">
        <f t="shared" si="0"/>
        <v>533</v>
      </c>
      <c r="B35" s="114" t="s">
        <v>422</v>
      </c>
      <c r="C35" s="115">
        <f t="shared" si="1"/>
        <v>533</v>
      </c>
      <c r="D35" s="115" t="s">
        <v>422</v>
      </c>
      <c r="E35" s="114">
        <f t="shared" si="2"/>
        <v>533</v>
      </c>
      <c r="F35" s="114" t="s">
        <v>422</v>
      </c>
      <c r="G35" s="115">
        <f t="shared" si="3"/>
        <v>533</v>
      </c>
      <c r="H35" s="115" t="s">
        <v>422</v>
      </c>
      <c r="I35" s="116">
        <f t="shared" si="4"/>
        <v>533</v>
      </c>
      <c r="J35" s="116" t="s">
        <v>422</v>
      </c>
      <c r="K35" s="115">
        <f t="shared" si="5"/>
        <v>533</v>
      </c>
      <c r="L35" s="115" t="s">
        <v>422</v>
      </c>
      <c r="M35" s="116">
        <f t="shared" si="6"/>
        <v>533</v>
      </c>
      <c r="N35" s="116" t="s">
        <v>422</v>
      </c>
      <c r="O35" s="115">
        <f t="shared" si="7"/>
        <v>533</v>
      </c>
      <c r="P35" s="115" t="s">
        <v>422</v>
      </c>
      <c r="Q35" s="116">
        <f t="shared" si="8"/>
        <v>533</v>
      </c>
      <c r="R35" s="116" t="s">
        <v>422</v>
      </c>
      <c r="S35" s="115">
        <f t="shared" si="9"/>
        <v>533</v>
      </c>
      <c r="T35" s="115" t="s">
        <v>422</v>
      </c>
      <c r="U35" s="114">
        <f t="shared" si="10"/>
        <v>533</v>
      </c>
      <c r="V35" s="114" t="s">
        <v>422</v>
      </c>
      <c r="W35" s="115">
        <f t="shared" si="11"/>
        <v>533</v>
      </c>
      <c r="X35" s="115" t="s">
        <v>422</v>
      </c>
      <c r="Y35" s="116">
        <f t="shared" si="12"/>
        <v>533</v>
      </c>
      <c r="Z35" s="116" t="s">
        <v>422</v>
      </c>
      <c r="AA35" s="118">
        <f t="shared" si="13"/>
        <v>533</v>
      </c>
      <c r="AB35" s="118" t="s">
        <v>424</v>
      </c>
    </row>
    <row r="36" spans="1:28" ht="14.1" customHeight="1" x14ac:dyDescent="0.25">
      <c r="A36" s="114">
        <f t="shared" si="0"/>
        <v>534</v>
      </c>
      <c r="B36" s="114" t="s">
        <v>422</v>
      </c>
      <c r="C36" s="115">
        <f t="shared" si="1"/>
        <v>534</v>
      </c>
      <c r="D36" s="115" t="s">
        <v>422</v>
      </c>
      <c r="E36" s="114">
        <f t="shared" si="2"/>
        <v>534</v>
      </c>
      <c r="F36" s="114" t="s">
        <v>422</v>
      </c>
      <c r="G36" s="115">
        <f t="shared" si="3"/>
        <v>534</v>
      </c>
      <c r="H36" s="115" t="s">
        <v>422</v>
      </c>
      <c r="I36" s="116">
        <f t="shared" si="4"/>
        <v>534</v>
      </c>
      <c r="J36" s="116" t="s">
        <v>422</v>
      </c>
      <c r="K36" s="115">
        <f t="shared" si="5"/>
        <v>534</v>
      </c>
      <c r="L36" s="115" t="s">
        <v>422</v>
      </c>
      <c r="M36" s="116">
        <f t="shared" si="6"/>
        <v>534</v>
      </c>
      <c r="N36" s="116" t="s">
        <v>422</v>
      </c>
      <c r="O36" s="115">
        <f t="shared" si="7"/>
        <v>534</v>
      </c>
      <c r="P36" s="115" t="s">
        <v>422</v>
      </c>
      <c r="Q36" s="116">
        <f t="shared" si="8"/>
        <v>534</v>
      </c>
      <c r="R36" s="116" t="s">
        <v>422</v>
      </c>
      <c r="S36" s="115">
        <f t="shared" si="9"/>
        <v>534</v>
      </c>
      <c r="T36" s="115" t="s">
        <v>422</v>
      </c>
      <c r="U36" s="114">
        <f t="shared" si="10"/>
        <v>534</v>
      </c>
      <c r="V36" s="114" t="s">
        <v>422</v>
      </c>
      <c r="W36" s="115">
        <f t="shared" si="11"/>
        <v>534</v>
      </c>
      <c r="X36" s="115" t="s">
        <v>422</v>
      </c>
      <c r="Y36" s="119">
        <f t="shared" si="12"/>
        <v>534</v>
      </c>
      <c r="Z36" s="119" t="s">
        <v>423</v>
      </c>
      <c r="AA36" s="118">
        <f t="shared" si="13"/>
        <v>534</v>
      </c>
      <c r="AB36" s="118" t="s">
        <v>424</v>
      </c>
    </row>
    <row r="37" spans="1:28" ht="14.1" customHeight="1" x14ac:dyDescent="0.25">
      <c r="A37" s="114">
        <f t="shared" si="0"/>
        <v>535</v>
      </c>
      <c r="B37" s="114" t="s">
        <v>422</v>
      </c>
      <c r="C37" s="115">
        <f t="shared" si="1"/>
        <v>535</v>
      </c>
      <c r="D37" s="115" t="s">
        <v>422</v>
      </c>
      <c r="E37" s="114">
        <f t="shared" si="2"/>
        <v>535</v>
      </c>
      <c r="F37" s="114" t="s">
        <v>422</v>
      </c>
      <c r="G37" s="115">
        <f t="shared" si="3"/>
        <v>535</v>
      </c>
      <c r="H37" s="115" t="s">
        <v>422</v>
      </c>
      <c r="I37" s="116">
        <f t="shared" si="4"/>
        <v>535</v>
      </c>
      <c r="J37" s="116" t="s">
        <v>422</v>
      </c>
      <c r="K37" s="115">
        <f t="shared" si="5"/>
        <v>535</v>
      </c>
      <c r="L37" s="115" t="s">
        <v>422</v>
      </c>
      <c r="M37" s="116">
        <f t="shared" si="6"/>
        <v>535</v>
      </c>
      <c r="N37" s="116" t="s">
        <v>422</v>
      </c>
      <c r="O37" s="115">
        <f t="shared" si="7"/>
        <v>535</v>
      </c>
      <c r="P37" s="115" t="s">
        <v>422</v>
      </c>
      <c r="Q37" s="116">
        <f t="shared" si="8"/>
        <v>535</v>
      </c>
      <c r="R37" s="116" t="s">
        <v>422</v>
      </c>
      <c r="S37" s="115">
        <f t="shared" si="9"/>
        <v>535</v>
      </c>
      <c r="T37" s="115" t="s">
        <v>422</v>
      </c>
      <c r="U37" s="114">
        <f t="shared" si="10"/>
        <v>535</v>
      </c>
      <c r="V37" s="114" t="s">
        <v>422</v>
      </c>
      <c r="W37" s="115">
        <f t="shared" si="11"/>
        <v>535</v>
      </c>
      <c r="X37" s="115" t="s">
        <v>422</v>
      </c>
      <c r="Y37" s="119">
        <f t="shared" si="12"/>
        <v>535</v>
      </c>
      <c r="Z37" s="119" t="s">
        <v>423</v>
      </c>
      <c r="AA37" s="118">
        <f t="shared" si="13"/>
        <v>535</v>
      </c>
      <c r="AB37" s="118" t="s">
        <v>424</v>
      </c>
    </row>
    <row r="38" spans="1:28" ht="14.1" customHeight="1" x14ac:dyDescent="0.25">
      <c r="A38" s="114">
        <f t="shared" si="0"/>
        <v>536</v>
      </c>
      <c r="B38" s="114" t="s">
        <v>422</v>
      </c>
      <c r="C38" s="115">
        <f t="shared" si="1"/>
        <v>536</v>
      </c>
      <c r="D38" s="115" t="s">
        <v>422</v>
      </c>
      <c r="E38" s="114">
        <f t="shared" si="2"/>
        <v>536</v>
      </c>
      <c r="F38" s="114" t="s">
        <v>422</v>
      </c>
      <c r="G38" s="115">
        <f t="shared" si="3"/>
        <v>536</v>
      </c>
      <c r="H38" s="115" t="s">
        <v>422</v>
      </c>
      <c r="I38" s="116">
        <f t="shared" si="4"/>
        <v>536</v>
      </c>
      <c r="J38" s="116" t="s">
        <v>422</v>
      </c>
      <c r="K38" s="115">
        <f t="shared" si="5"/>
        <v>536</v>
      </c>
      <c r="L38" s="115" t="s">
        <v>422</v>
      </c>
      <c r="M38" s="116">
        <f t="shared" si="6"/>
        <v>536</v>
      </c>
      <c r="N38" s="116" t="s">
        <v>422</v>
      </c>
      <c r="O38" s="115">
        <f t="shared" si="7"/>
        <v>536</v>
      </c>
      <c r="P38" s="115" t="s">
        <v>422</v>
      </c>
      <c r="Q38" s="116">
        <f t="shared" si="8"/>
        <v>536</v>
      </c>
      <c r="R38" s="116" t="s">
        <v>422</v>
      </c>
      <c r="S38" s="115">
        <f t="shared" si="9"/>
        <v>536</v>
      </c>
      <c r="T38" s="115" t="s">
        <v>422</v>
      </c>
      <c r="U38" s="114">
        <f t="shared" si="10"/>
        <v>536</v>
      </c>
      <c r="V38" s="114" t="s">
        <v>422</v>
      </c>
      <c r="W38" s="115">
        <f t="shared" si="11"/>
        <v>536</v>
      </c>
      <c r="X38" s="115" t="s">
        <v>422</v>
      </c>
      <c r="Y38" s="119">
        <f t="shared" si="12"/>
        <v>536</v>
      </c>
      <c r="Z38" s="119" t="s">
        <v>423</v>
      </c>
      <c r="AA38" s="118">
        <f t="shared" si="13"/>
        <v>536</v>
      </c>
      <c r="AB38" s="118" t="s">
        <v>424</v>
      </c>
    </row>
    <row r="39" spans="1:28" ht="14.1" customHeight="1" x14ac:dyDescent="0.25">
      <c r="A39" s="114">
        <f t="shared" si="0"/>
        <v>537</v>
      </c>
      <c r="B39" s="114" t="s">
        <v>422</v>
      </c>
      <c r="C39" s="115">
        <f t="shared" si="1"/>
        <v>537</v>
      </c>
      <c r="D39" s="115" t="s">
        <v>422</v>
      </c>
      <c r="E39" s="114">
        <f t="shared" si="2"/>
        <v>537</v>
      </c>
      <c r="F39" s="114" t="s">
        <v>422</v>
      </c>
      <c r="G39" s="115">
        <f t="shared" si="3"/>
        <v>537</v>
      </c>
      <c r="H39" s="115" t="s">
        <v>422</v>
      </c>
      <c r="I39" s="116">
        <f t="shared" si="4"/>
        <v>537</v>
      </c>
      <c r="J39" s="116" t="s">
        <v>422</v>
      </c>
      <c r="K39" s="115">
        <f t="shared" si="5"/>
        <v>537</v>
      </c>
      <c r="L39" s="115" t="s">
        <v>422</v>
      </c>
      <c r="M39" s="116">
        <f t="shared" si="6"/>
        <v>537</v>
      </c>
      <c r="N39" s="116" t="s">
        <v>422</v>
      </c>
      <c r="O39" s="115">
        <f t="shared" si="7"/>
        <v>537</v>
      </c>
      <c r="P39" s="115" t="s">
        <v>422</v>
      </c>
      <c r="Q39" s="116">
        <f t="shared" si="8"/>
        <v>537</v>
      </c>
      <c r="R39" s="116" t="s">
        <v>422</v>
      </c>
      <c r="S39" s="115">
        <f t="shared" si="9"/>
        <v>537</v>
      </c>
      <c r="T39" s="115" t="s">
        <v>422</v>
      </c>
      <c r="U39" s="114">
        <f t="shared" si="10"/>
        <v>537</v>
      </c>
      <c r="V39" s="114" t="s">
        <v>422</v>
      </c>
      <c r="W39" s="115">
        <f t="shared" si="11"/>
        <v>537</v>
      </c>
      <c r="X39" s="115" t="s">
        <v>422</v>
      </c>
      <c r="Y39" s="119">
        <f t="shared" si="12"/>
        <v>537</v>
      </c>
      <c r="Z39" s="119" t="s">
        <v>423</v>
      </c>
      <c r="AA39" s="118">
        <f t="shared" si="13"/>
        <v>537</v>
      </c>
      <c r="AB39" s="118" t="s">
        <v>424</v>
      </c>
    </row>
    <row r="40" spans="1:28" ht="14.1" customHeight="1" x14ac:dyDescent="0.25">
      <c r="A40" s="114">
        <f t="shared" si="0"/>
        <v>538</v>
      </c>
      <c r="B40" s="114" t="s">
        <v>422</v>
      </c>
      <c r="C40" s="115">
        <f t="shared" si="1"/>
        <v>538</v>
      </c>
      <c r="D40" s="115" t="s">
        <v>422</v>
      </c>
      <c r="E40" s="114">
        <f t="shared" si="2"/>
        <v>538</v>
      </c>
      <c r="F40" s="114" t="s">
        <v>422</v>
      </c>
      <c r="G40" s="115">
        <f t="shared" si="3"/>
        <v>538</v>
      </c>
      <c r="H40" s="115" t="s">
        <v>422</v>
      </c>
      <c r="I40" s="116">
        <f t="shared" si="4"/>
        <v>538</v>
      </c>
      <c r="J40" s="116" t="s">
        <v>422</v>
      </c>
      <c r="K40" s="115">
        <f t="shared" si="5"/>
        <v>538</v>
      </c>
      <c r="L40" s="115" t="s">
        <v>422</v>
      </c>
      <c r="M40" s="116">
        <f t="shared" si="6"/>
        <v>538</v>
      </c>
      <c r="N40" s="116" t="s">
        <v>422</v>
      </c>
      <c r="O40" s="115">
        <f t="shared" si="7"/>
        <v>538</v>
      </c>
      <c r="P40" s="115" t="s">
        <v>422</v>
      </c>
      <c r="Q40" s="116">
        <f t="shared" si="8"/>
        <v>538</v>
      </c>
      <c r="R40" s="116" t="s">
        <v>422</v>
      </c>
      <c r="S40" s="115">
        <f t="shared" si="9"/>
        <v>538</v>
      </c>
      <c r="T40" s="115" t="s">
        <v>422</v>
      </c>
      <c r="U40" s="114">
        <f t="shared" si="10"/>
        <v>538</v>
      </c>
      <c r="V40" s="114" t="s">
        <v>422</v>
      </c>
      <c r="W40" s="117">
        <f t="shared" si="11"/>
        <v>538</v>
      </c>
      <c r="X40" s="117" t="s">
        <v>423</v>
      </c>
      <c r="Y40" s="119">
        <f t="shared" si="12"/>
        <v>538</v>
      </c>
      <c r="Z40" s="119" t="s">
        <v>423</v>
      </c>
      <c r="AA40" s="118">
        <f t="shared" si="13"/>
        <v>538</v>
      </c>
      <c r="AB40" s="118" t="s">
        <v>424</v>
      </c>
    </row>
    <row r="41" spans="1:28" ht="14.1" customHeight="1" x14ac:dyDescent="0.25">
      <c r="A41" s="114">
        <f t="shared" si="0"/>
        <v>539</v>
      </c>
      <c r="B41" s="114" t="s">
        <v>422</v>
      </c>
      <c r="C41" s="115">
        <f t="shared" si="1"/>
        <v>539</v>
      </c>
      <c r="D41" s="115" t="s">
        <v>422</v>
      </c>
      <c r="E41" s="114">
        <f t="shared" si="2"/>
        <v>539</v>
      </c>
      <c r="F41" s="114" t="s">
        <v>422</v>
      </c>
      <c r="G41" s="115">
        <f t="shared" si="3"/>
        <v>539</v>
      </c>
      <c r="H41" s="115" t="s">
        <v>422</v>
      </c>
      <c r="I41" s="116">
        <f t="shared" si="4"/>
        <v>539</v>
      </c>
      <c r="J41" s="116" t="s">
        <v>422</v>
      </c>
      <c r="K41" s="115">
        <f t="shared" si="5"/>
        <v>539</v>
      </c>
      <c r="L41" s="115" t="s">
        <v>422</v>
      </c>
      <c r="M41" s="116">
        <f t="shared" si="6"/>
        <v>539</v>
      </c>
      <c r="N41" s="116" t="s">
        <v>422</v>
      </c>
      <c r="O41" s="115">
        <f t="shared" si="7"/>
        <v>539</v>
      </c>
      <c r="P41" s="115" t="s">
        <v>422</v>
      </c>
      <c r="Q41" s="116">
        <f t="shared" si="8"/>
        <v>539</v>
      </c>
      <c r="R41" s="116" t="s">
        <v>422</v>
      </c>
      <c r="S41" s="115">
        <f t="shared" si="9"/>
        <v>539</v>
      </c>
      <c r="T41" s="115" t="s">
        <v>422</v>
      </c>
      <c r="U41" s="114">
        <f t="shared" si="10"/>
        <v>539</v>
      </c>
      <c r="V41" s="114" t="s">
        <v>422</v>
      </c>
      <c r="W41" s="117">
        <f t="shared" si="11"/>
        <v>539</v>
      </c>
      <c r="X41" s="117" t="s">
        <v>423</v>
      </c>
      <c r="Y41" s="119">
        <f t="shared" si="12"/>
        <v>539</v>
      </c>
      <c r="Z41" s="119" t="s">
        <v>423</v>
      </c>
      <c r="AA41" s="118">
        <f t="shared" si="13"/>
        <v>539</v>
      </c>
      <c r="AB41" s="118" t="s">
        <v>424</v>
      </c>
    </row>
    <row r="42" spans="1:28" ht="14.1" customHeight="1" x14ac:dyDescent="0.25">
      <c r="A42" s="114">
        <f t="shared" si="0"/>
        <v>540</v>
      </c>
      <c r="B42" s="114" t="s">
        <v>422</v>
      </c>
      <c r="C42" s="115">
        <f t="shared" si="1"/>
        <v>540</v>
      </c>
      <c r="D42" s="115" t="s">
        <v>422</v>
      </c>
      <c r="E42" s="114">
        <f t="shared" si="2"/>
        <v>540</v>
      </c>
      <c r="F42" s="114" t="s">
        <v>422</v>
      </c>
      <c r="G42" s="115">
        <f t="shared" si="3"/>
        <v>540</v>
      </c>
      <c r="H42" s="115" t="s">
        <v>422</v>
      </c>
      <c r="I42" s="116">
        <f t="shared" si="4"/>
        <v>540</v>
      </c>
      <c r="J42" s="116" t="s">
        <v>422</v>
      </c>
      <c r="K42" s="115">
        <f t="shared" si="5"/>
        <v>540</v>
      </c>
      <c r="L42" s="115" t="s">
        <v>422</v>
      </c>
      <c r="M42" s="116">
        <f t="shared" si="6"/>
        <v>540</v>
      </c>
      <c r="N42" s="116" t="s">
        <v>422</v>
      </c>
      <c r="O42" s="115">
        <f t="shared" si="7"/>
        <v>540</v>
      </c>
      <c r="P42" s="115" t="s">
        <v>422</v>
      </c>
      <c r="Q42" s="116">
        <f t="shared" si="8"/>
        <v>540</v>
      </c>
      <c r="R42" s="116" t="s">
        <v>422</v>
      </c>
      <c r="S42" s="115">
        <f t="shared" si="9"/>
        <v>540</v>
      </c>
      <c r="T42" s="115" t="s">
        <v>422</v>
      </c>
      <c r="U42" s="114">
        <f t="shared" si="10"/>
        <v>540</v>
      </c>
      <c r="V42" s="114" t="s">
        <v>422</v>
      </c>
      <c r="W42" s="117">
        <f t="shared" si="11"/>
        <v>540</v>
      </c>
      <c r="X42" s="117" t="s">
        <v>423</v>
      </c>
      <c r="Y42" s="120">
        <f t="shared" si="12"/>
        <v>540</v>
      </c>
      <c r="Z42" s="120" t="s">
        <v>424</v>
      </c>
      <c r="AA42" s="118">
        <f t="shared" si="13"/>
        <v>540</v>
      </c>
      <c r="AB42" s="118" t="s">
        <v>424</v>
      </c>
    </row>
    <row r="43" spans="1:28" ht="14.1" customHeight="1" x14ac:dyDescent="0.25">
      <c r="A43" s="114">
        <f t="shared" si="0"/>
        <v>541</v>
      </c>
      <c r="B43" s="114" t="s">
        <v>422</v>
      </c>
      <c r="C43" s="115">
        <f t="shared" si="1"/>
        <v>541</v>
      </c>
      <c r="D43" s="115" t="s">
        <v>422</v>
      </c>
      <c r="E43" s="114">
        <f t="shared" si="2"/>
        <v>541</v>
      </c>
      <c r="F43" s="114" t="s">
        <v>422</v>
      </c>
      <c r="G43" s="115">
        <f t="shared" si="3"/>
        <v>541</v>
      </c>
      <c r="H43" s="115" t="s">
        <v>422</v>
      </c>
      <c r="I43" s="116">
        <f t="shared" si="4"/>
        <v>541</v>
      </c>
      <c r="J43" s="116" t="s">
        <v>422</v>
      </c>
      <c r="K43" s="115">
        <f t="shared" si="5"/>
        <v>541</v>
      </c>
      <c r="L43" s="115" t="s">
        <v>422</v>
      </c>
      <c r="M43" s="116">
        <f t="shared" si="6"/>
        <v>541</v>
      </c>
      <c r="N43" s="116" t="s">
        <v>422</v>
      </c>
      <c r="O43" s="115">
        <f t="shared" si="7"/>
        <v>541</v>
      </c>
      <c r="P43" s="115" t="s">
        <v>422</v>
      </c>
      <c r="Q43" s="116">
        <f t="shared" si="8"/>
        <v>541</v>
      </c>
      <c r="R43" s="116" t="s">
        <v>422</v>
      </c>
      <c r="S43" s="115">
        <f t="shared" si="9"/>
        <v>541</v>
      </c>
      <c r="T43" s="115" t="s">
        <v>422</v>
      </c>
      <c r="U43" s="114">
        <f t="shared" si="10"/>
        <v>541</v>
      </c>
      <c r="V43" s="114" t="s">
        <v>422</v>
      </c>
      <c r="W43" s="117">
        <f t="shared" si="11"/>
        <v>541</v>
      </c>
      <c r="X43" s="117" t="s">
        <v>423</v>
      </c>
      <c r="Y43" s="120">
        <f t="shared" si="12"/>
        <v>541</v>
      </c>
      <c r="Z43" s="120" t="s">
        <v>424</v>
      </c>
      <c r="AA43" s="118">
        <f t="shared" si="13"/>
        <v>541</v>
      </c>
      <c r="AB43" s="118" t="s">
        <v>424</v>
      </c>
    </row>
    <row r="44" spans="1:28" ht="14.1" customHeight="1" x14ac:dyDescent="0.25">
      <c r="A44" s="114">
        <f t="shared" si="0"/>
        <v>542</v>
      </c>
      <c r="B44" s="114" t="s">
        <v>422</v>
      </c>
      <c r="C44" s="115">
        <f t="shared" si="1"/>
        <v>542</v>
      </c>
      <c r="D44" s="115" t="s">
        <v>422</v>
      </c>
      <c r="E44" s="114">
        <f t="shared" si="2"/>
        <v>542</v>
      </c>
      <c r="F44" s="114" t="s">
        <v>422</v>
      </c>
      <c r="G44" s="115">
        <f t="shared" si="3"/>
        <v>542</v>
      </c>
      <c r="H44" s="115" t="s">
        <v>422</v>
      </c>
      <c r="I44" s="116">
        <f t="shared" si="4"/>
        <v>542</v>
      </c>
      <c r="J44" s="116" t="s">
        <v>422</v>
      </c>
      <c r="K44" s="115">
        <f t="shared" si="5"/>
        <v>542</v>
      </c>
      <c r="L44" s="115" t="s">
        <v>422</v>
      </c>
      <c r="M44" s="116">
        <f t="shared" si="6"/>
        <v>542</v>
      </c>
      <c r="N44" s="116" t="s">
        <v>422</v>
      </c>
      <c r="O44" s="115">
        <f t="shared" si="7"/>
        <v>542</v>
      </c>
      <c r="P44" s="115" t="s">
        <v>422</v>
      </c>
      <c r="Q44" s="116">
        <f t="shared" si="8"/>
        <v>542</v>
      </c>
      <c r="R44" s="116" t="s">
        <v>422</v>
      </c>
      <c r="S44" s="115">
        <f t="shared" si="9"/>
        <v>542</v>
      </c>
      <c r="T44" s="115" t="s">
        <v>422</v>
      </c>
      <c r="U44" s="114">
        <f t="shared" si="10"/>
        <v>542</v>
      </c>
      <c r="V44" s="114" t="s">
        <v>422</v>
      </c>
      <c r="W44" s="117">
        <f t="shared" si="11"/>
        <v>542</v>
      </c>
      <c r="X44" s="117" t="s">
        <v>423</v>
      </c>
      <c r="Y44" s="120">
        <f t="shared" si="12"/>
        <v>542</v>
      </c>
      <c r="Z44" s="120" t="s">
        <v>424</v>
      </c>
      <c r="AA44" s="118">
        <f t="shared" si="13"/>
        <v>542</v>
      </c>
      <c r="AB44" s="118" t="s">
        <v>424</v>
      </c>
    </row>
    <row r="45" spans="1:28" ht="14.1" customHeight="1" x14ac:dyDescent="0.25">
      <c r="A45" s="114">
        <f t="shared" si="0"/>
        <v>543</v>
      </c>
      <c r="B45" s="114" t="s">
        <v>422</v>
      </c>
      <c r="C45" s="115">
        <f t="shared" si="1"/>
        <v>543</v>
      </c>
      <c r="D45" s="115" t="s">
        <v>422</v>
      </c>
      <c r="E45" s="114">
        <f t="shared" si="2"/>
        <v>543</v>
      </c>
      <c r="F45" s="114" t="s">
        <v>422</v>
      </c>
      <c r="G45" s="115">
        <f t="shared" si="3"/>
        <v>543</v>
      </c>
      <c r="H45" s="115" t="s">
        <v>422</v>
      </c>
      <c r="I45" s="116">
        <f t="shared" si="4"/>
        <v>543</v>
      </c>
      <c r="J45" s="116" t="s">
        <v>422</v>
      </c>
      <c r="K45" s="115">
        <f t="shared" si="5"/>
        <v>543</v>
      </c>
      <c r="L45" s="115" t="s">
        <v>422</v>
      </c>
      <c r="M45" s="116">
        <f t="shared" si="6"/>
        <v>543</v>
      </c>
      <c r="N45" s="116" t="s">
        <v>422</v>
      </c>
      <c r="O45" s="115">
        <f t="shared" si="7"/>
        <v>543</v>
      </c>
      <c r="P45" s="115" t="s">
        <v>422</v>
      </c>
      <c r="Q45" s="116">
        <f t="shared" si="8"/>
        <v>543</v>
      </c>
      <c r="R45" s="116" t="s">
        <v>422</v>
      </c>
      <c r="S45" s="115">
        <f t="shared" si="9"/>
        <v>543</v>
      </c>
      <c r="T45" s="115" t="s">
        <v>422</v>
      </c>
      <c r="U45" s="114">
        <f t="shared" si="10"/>
        <v>543</v>
      </c>
      <c r="V45" s="114" t="s">
        <v>422</v>
      </c>
      <c r="W45" s="117">
        <f t="shared" si="11"/>
        <v>543</v>
      </c>
      <c r="X45" s="117" t="s">
        <v>423</v>
      </c>
      <c r="Y45" s="120">
        <f t="shared" si="12"/>
        <v>543</v>
      </c>
      <c r="Z45" s="120" t="s">
        <v>424</v>
      </c>
      <c r="AA45" s="118">
        <f t="shared" si="13"/>
        <v>543</v>
      </c>
      <c r="AB45" s="118" t="s">
        <v>424</v>
      </c>
    </row>
    <row r="46" spans="1:28" ht="14.1" customHeight="1" x14ac:dyDescent="0.25">
      <c r="A46" s="114">
        <f t="shared" si="0"/>
        <v>544</v>
      </c>
      <c r="B46" s="114" t="s">
        <v>422</v>
      </c>
      <c r="C46" s="115">
        <f t="shared" si="1"/>
        <v>544</v>
      </c>
      <c r="D46" s="115" t="s">
        <v>422</v>
      </c>
      <c r="E46" s="114">
        <f t="shared" si="2"/>
        <v>544</v>
      </c>
      <c r="F46" s="114" t="s">
        <v>422</v>
      </c>
      <c r="G46" s="115">
        <f t="shared" si="3"/>
        <v>544</v>
      </c>
      <c r="H46" s="115" t="s">
        <v>422</v>
      </c>
      <c r="I46" s="116">
        <f t="shared" si="4"/>
        <v>544</v>
      </c>
      <c r="J46" s="116" t="s">
        <v>422</v>
      </c>
      <c r="K46" s="115">
        <f t="shared" si="5"/>
        <v>544</v>
      </c>
      <c r="L46" s="115" t="s">
        <v>422</v>
      </c>
      <c r="M46" s="116">
        <f t="shared" si="6"/>
        <v>544</v>
      </c>
      <c r="N46" s="116" t="s">
        <v>422</v>
      </c>
      <c r="O46" s="115">
        <f t="shared" si="7"/>
        <v>544</v>
      </c>
      <c r="P46" s="115" t="s">
        <v>422</v>
      </c>
      <c r="Q46" s="116">
        <f t="shared" si="8"/>
        <v>544</v>
      </c>
      <c r="R46" s="116" t="s">
        <v>422</v>
      </c>
      <c r="S46" s="115">
        <f t="shared" si="9"/>
        <v>544</v>
      </c>
      <c r="T46" s="115" t="s">
        <v>422</v>
      </c>
      <c r="U46" s="114">
        <f t="shared" si="10"/>
        <v>544</v>
      </c>
      <c r="V46" s="114" t="s">
        <v>422</v>
      </c>
      <c r="W46" s="117">
        <f t="shared" si="11"/>
        <v>544</v>
      </c>
      <c r="X46" s="117" t="s">
        <v>423</v>
      </c>
      <c r="Y46" s="120">
        <f t="shared" si="12"/>
        <v>544</v>
      </c>
      <c r="Z46" s="120" t="s">
        <v>424</v>
      </c>
      <c r="AA46" s="118">
        <f t="shared" si="13"/>
        <v>544</v>
      </c>
      <c r="AB46" s="118" t="s">
        <v>424</v>
      </c>
    </row>
    <row r="47" spans="1:28" ht="14.1" customHeight="1" x14ac:dyDescent="0.25">
      <c r="A47" s="114">
        <f t="shared" si="0"/>
        <v>545</v>
      </c>
      <c r="B47" s="114" t="s">
        <v>422</v>
      </c>
      <c r="C47" s="115">
        <f t="shared" si="1"/>
        <v>545</v>
      </c>
      <c r="D47" s="115" t="s">
        <v>422</v>
      </c>
      <c r="E47" s="114">
        <f t="shared" si="2"/>
        <v>545</v>
      </c>
      <c r="F47" s="114" t="s">
        <v>422</v>
      </c>
      <c r="G47" s="115">
        <f t="shared" si="3"/>
        <v>545</v>
      </c>
      <c r="H47" s="115" t="s">
        <v>422</v>
      </c>
      <c r="I47" s="116">
        <f t="shared" si="4"/>
        <v>545</v>
      </c>
      <c r="J47" s="116" t="s">
        <v>422</v>
      </c>
      <c r="K47" s="115">
        <f t="shared" si="5"/>
        <v>545</v>
      </c>
      <c r="L47" s="115" t="s">
        <v>422</v>
      </c>
      <c r="M47" s="116">
        <f t="shared" si="6"/>
        <v>545</v>
      </c>
      <c r="N47" s="116" t="s">
        <v>422</v>
      </c>
      <c r="O47" s="115">
        <f t="shared" si="7"/>
        <v>545</v>
      </c>
      <c r="P47" s="115" t="s">
        <v>422</v>
      </c>
      <c r="Q47" s="116">
        <f t="shared" si="8"/>
        <v>545</v>
      </c>
      <c r="R47" s="116" t="s">
        <v>422</v>
      </c>
      <c r="S47" s="115">
        <f t="shared" si="9"/>
        <v>545</v>
      </c>
      <c r="T47" s="115" t="s">
        <v>422</v>
      </c>
      <c r="U47" s="114">
        <f t="shared" si="10"/>
        <v>545</v>
      </c>
      <c r="V47" s="114" t="s">
        <v>422</v>
      </c>
      <c r="W47" s="118">
        <f t="shared" si="11"/>
        <v>545</v>
      </c>
      <c r="X47" s="118" t="s">
        <v>424</v>
      </c>
      <c r="Y47" s="120">
        <f t="shared" si="12"/>
        <v>545</v>
      </c>
      <c r="Z47" s="120" t="s">
        <v>424</v>
      </c>
      <c r="AA47" s="118">
        <f t="shared" si="13"/>
        <v>545</v>
      </c>
      <c r="AB47" s="118" t="s">
        <v>424</v>
      </c>
    </row>
    <row r="48" spans="1:28" ht="14.1" customHeight="1" x14ac:dyDescent="0.25">
      <c r="A48" s="114">
        <f t="shared" si="0"/>
        <v>546</v>
      </c>
      <c r="B48" s="114" t="s">
        <v>422</v>
      </c>
      <c r="C48" s="115">
        <f t="shared" si="1"/>
        <v>546</v>
      </c>
      <c r="D48" s="115" t="s">
        <v>422</v>
      </c>
      <c r="E48" s="114">
        <f t="shared" si="2"/>
        <v>546</v>
      </c>
      <c r="F48" s="114" t="s">
        <v>422</v>
      </c>
      <c r="G48" s="115">
        <f t="shared" si="3"/>
        <v>546</v>
      </c>
      <c r="H48" s="115" t="s">
        <v>422</v>
      </c>
      <c r="I48" s="116">
        <f t="shared" si="4"/>
        <v>546</v>
      </c>
      <c r="J48" s="116" t="s">
        <v>422</v>
      </c>
      <c r="K48" s="115">
        <f t="shared" si="5"/>
        <v>546</v>
      </c>
      <c r="L48" s="115" t="s">
        <v>422</v>
      </c>
      <c r="M48" s="116">
        <f t="shared" si="6"/>
        <v>546</v>
      </c>
      <c r="N48" s="116" t="s">
        <v>422</v>
      </c>
      <c r="O48" s="115">
        <f t="shared" si="7"/>
        <v>546</v>
      </c>
      <c r="P48" s="115" t="s">
        <v>422</v>
      </c>
      <c r="Q48" s="116">
        <f t="shared" si="8"/>
        <v>546</v>
      </c>
      <c r="R48" s="116" t="s">
        <v>422</v>
      </c>
      <c r="S48" s="115">
        <f t="shared" si="9"/>
        <v>546</v>
      </c>
      <c r="T48" s="115" t="s">
        <v>422</v>
      </c>
      <c r="U48" s="114">
        <f t="shared" si="10"/>
        <v>546</v>
      </c>
      <c r="V48" s="114" t="s">
        <v>422</v>
      </c>
      <c r="W48" s="118">
        <f t="shared" si="11"/>
        <v>546</v>
      </c>
      <c r="X48" s="118" t="s">
        <v>424</v>
      </c>
      <c r="Y48" s="121">
        <f t="shared" si="12"/>
        <v>546</v>
      </c>
      <c r="Z48" s="121" t="s">
        <v>425</v>
      </c>
      <c r="AA48" s="122">
        <f t="shared" si="13"/>
        <v>546</v>
      </c>
      <c r="AB48" s="122" t="s">
        <v>425</v>
      </c>
    </row>
    <row r="49" spans="1:28" ht="14.1" customHeight="1" x14ac:dyDescent="0.25">
      <c r="A49" s="114">
        <f t="shared" si="0"/>
        <v>547</v>
      </c>
      <c r="B49" s="114" t="s">
        <v>422</v>
      </c>
      <c r="C49" s="115">
        <f t="shared" si="1"/>
        <v>547</v>
      </c>
      <c r="D49" s="115" t="s">
        <v>422</v>
      </c>
      <c r="E49" s="114">
        <f t="shared" si="2"/>
        <v>547</v>
      </c>
      <c r="F49" s="114" t="s">
        <v>422</v>
      </c>
      <c r="G49" s="117">
        <f t="shared" si="3"/>
        <v>547</v>
      </c>
      <c r="H49" s="117" t="s">
        <v>423</v>
      </c>
      <c r="I49" s="116">
        <f t="shared" si="4"/>
        <v>547</v>
      </c>
      <c r="J49" s="116" t="s">
        <v>422</v>
      </c>
      <c r="K49" s="115">
        <f t="shared" si="5"/>
        <v>547</v>
      </c>
      <c r="L49" s="115" t="s">
        <v>422</v>
      </c>
      <c r="M49" s="116">
        <f t="shared" si="6"/>
        <v>547</v>
      </c>
      <c r="N49" s="116" t="s">
        <v>422</v>
      </c>
      <c r="O49" s="115">
        <f t="shared" si="7"/>
        <v>547</v>
      </c>
      <c r="P49" s="115" t="s">
        <v>422</v>
      </c>
      <c r="Q49" s="116">
        <f t="shared" si="8"/>
        <v>547</v>
      </c>
      <c r="R49" s="116" t="s">
        <v>422</v>
      </c>
      <c r="S49" s="115">
        <f t="shared" si="9"/>
        <v>547</v>
      </c>
      <c r="T49" s="115" t="s">
        <v>422</v>
      </c>
      <c r="U49" s="114">
        <f t="shared" si="10"/>
        <v>547</v>
      </c>
      <c r="V49" s="114" t="s">
        <v>422</v>
      </c>
      <c r="W49" s="118">
        <f t="shared" si="11"/>
        <v>547</v>
      </c>
      <c r="X49" s="118" t="s">
        <v>424</v>
      </c>
      <c r="Y49" s="121">
        <f t="shared" si="12"/>
        <v>547</v>
      </c>
      <c r="Z49" s="121" t="s">
        <v>425</v>
      </c>
      <c r="AA49" s="122">
        <f t="shared" si="13"/>
        <v>547</v>
      </c>
      <c r="AB49" s="122" t="s">
        <v>425</v>
      </c>
    </row>
    <row r="50" spans="1:28" ht="14.1" customHeight="1" x14ac:dyDescent="0.25">
      <c r="A50" s="114">
        <f t="shared" si="0"/>
        <v>548</v>
      </c>
      <c r="B50" s="114" t="s">
        <v>422</v>
      </c>
      <c r="C50" s="115">
        <f t="shared" si="1"/>
        <v>548</v>
      </c>
      <c r="D50" s="115" t="s">
        <v>422</v>
      </c>
      <c r="E50" s="114">
        <f t="shared" si="2"/>
        <v>548</v>
      </c>
      <c r="F50" s="114" t="s">
        <v>422</v>
      </c>
      <c r="G50" s="117">
        <f t="shared" si="3"/>
        <v>548</v>
      </c>
      <c r="H50" s="117" t="s">
        <v>423</v>
      </c>
      <c r="I50" s="116">
        <f t="shared" si="4"/>
        <v>548</v>
      </c>
      <c r="J50" s="116" t="s">
        <v>422</v>
      </c>
      <c r="K50" s="115">
        <f t="shared" si="5"/>
        <v>548</v>
      </c>
      <c r="L50" s="115" t="s">
        <v>422</v>
      </c>
      <c r="M50" s="116">
        <f t="shared" si="6"/>
        <v>548</v>
      </c>
      <c r="N50" s="116" t="s">
        <v>422</v>
      </c>
      <c r="O50" s="115">
        <f t="shared" si="7"/>
        <v>548</v>
      </c>
      <c r="P50" s="115" t="s">
        <v>422</v>
      </c>
      <c r="Q50" s="116">
        <f t="shared" si="8"/>
        <v>548</v>
      </c>
      <c r="R50" s="116" t="s">
        <v>422</v>
      </c>
      <c r="S50" s="115">
        <f t="shared" si="9"/>
        <v>548</v>
      </c>
      <c r="T50" s="115" t="s">
        <v>422</v>
      </c>
      <c r="U50" s="114">
        <f t="shared" si="10"/>
        <v>548</v>
      </c>
      <c r="V50" s="114" t="s">
        <v>422</v>
      </c>
      <c r="W50" s="118">
        <f t="shared" si="11"/>
        <v>548</v>
      </c>
      <c r="X50" s="118" t="s">
        <v>424</v>
      </c>
      <c r="Y50" s="121">
        <f t="shared" si="12"/>
        <v>548</v>
      </c>
      <c r="Z50" s="121" t="s">
        <v>425</v>
      </c>
      <c r="AA50" s="122">
        <f t="shared" si="13"/>
        <v>548</v>
      </c>
      <c r="AB50" s="122" t="s">
        <v>425</v>
      </c>
    </row>
    <row r="51" spans="1:28" ht="14.1" customHeight="1" x14ac:dyDescent="0.25">
      <c r="A51" s="114">
        <f t="shared" si="0"/>
        <v>549</v>
      </c>
      <c r="B51" s="114" t="s">
        <v>422</v>
      </c>
      <c r="C51" s="115">
        <f t="shared" si="1"/>
        <v>549</v>
      </c>
      <c r="D51" s="115" t="s">
        <v>422</v>
      </c>
      <c r="E51" s="114">
        <f t="shared" si="2"/>
        <v>549</v>
      </c>
      <c r="F51" s="114" t="s">
        <v>422</v>
      </c>
      <c r="G51" s="117">
        <f t="shared" si="3"/>
        <v>549</v>
      </c>
      <c r="H51" s="117" t="s">
        <v>423</v>
      </c>
      <c r="I51" s="116">
        <f t="shared" si="4"/>
        <v>549</v>
      </c>
      <c r="J51" s="116" t="s">
        <v>422</v>
      </c>
      <c r="K51" s="115">
        <f t="shared" si="5"/>
        <v>549</v>
      </c>
      <c r="L51" s="115" t="s">
        <v>422</v>
      </c>
      <c r="M51" s="116">
        <f t="shared" si="6"/>
        <v>549</v>
      </c>
      <c r="N51" s="116" t="s">
        <v>422</v>
      </c>
      <c r="O51" s="115">
        <f t="shared" si="7"/>
        <v>549</v>
      </c>
      <c r="P51" s="115" t="s">
        <v>422</v>
      </c>
      <c r="Q51" s="116">
        <f t="shared" si="8"/>
        <v>549</v>
      </c>
      <c r="R51" s="116" t="s">
        <v>422</v>
      </c>
      <c r="S51" s="115">
        <f t="shared" si="9"/>
        <v>549</v>
      </c>
      <c r="T51" s="115" t="s">
        <v>422</v>
      </c>
      <c r="U51" s="114">
        <f t="shared" si="10"/>
        <v>549</v>
      </c>
      <c r="V51" s="114" t="s">
        <v>422</v>
      </c>
      <c r="W51" s="118">
        <f t="shared" si="11"/>
        <v>549</v>
      </c>
      <c r="X51" s="118" t="s">
        <v>424</v>
      </c>
      <c r="Y51" s="121">
        <f t="shared" si="12"/>
        <v>549</v>
      </c>
      <c r="Z51" s="121" t="s">
        <v>425</v>
      </c>
      <c r="AA51" s="122">
        <f t="shared" si="13"/>
        <v>549</v>
      </c>
      <c r="AB51" s="122" t="s">
        <v>425</v>
      </c>
    </row>
    <row r="52" spans="1:28" ht="14.1" customHeight="1" x14ac:dyDescent="0.25">
      <c r="A52" s="114">
        <f t="shared" si="0"/>
        <v>550</v>
      </c>
      <c r="B52" s="114" t="s">
        <v>422</v>
      </c>
      <c r="C52" s="115">
        <f t="shared" si="1"/>
        <v>550</v>
      </c>
      <c r="D52" s="115" t="s">
        <v>422</v>
      </c>
      <c r="E52" s="114">
        <f t="shared" si="2"/>
        <v>550</v>
      </c>
      <c r="F52" s="114" t="s">
        <v>422</v>
      </c>
      <c r="G52" s="117">
        <f t="shared" si="3"/>
        <v>550</v>
      </c>
      <c r="H52" s="117" t="s">
        <v>423</v>
      </c>
      <c r="I52" s="116">
        <f t="shared" si="4"/>
        <v>550</v>
      </c>
      <c r="J52" s="116" t="s">
        <v>422</v>
      </c>
      <c r="K52" s="115">
        <f t="shared" si="5"/>
        <v>550</v>
      </c>
      <c r="L52" s="115" t="s">
        <v>422</v>
      </c>
      <c r="M52" s="116">
        <f t="shared" si="6"/>
        <v>550</v>
      </c>
      <c r="N52" s="116" t="s">
        <v>422</v>
      </c>
      <c r="O52" s="115">
        <f t="shared" si="7"/>
        <v>550</v>
      </c>
      <c r="P52" s="115" t="s">
        <v>422</v>
      </c>
      <c r="Q52" s="116">
        <f t="shared" si="8"/>
        <v>550</v>
      </c>
      <c r="R52" s="116" t="s">
        <v>422</v>
      </c>
      <c r="S52" s="115">
        <f t="shared" si="9"/>
        <v>550</v>
      </c>
      <c r="T52" s="115" t="s">
        <v>422</v>
      </c>
      <c r="U52" s="114">
        <f t="shared" si="10"/>
        <v>550</v>
      </c>
      <c r="V52" s="114" t="s">
        <v>422</v>
      </c>
      <c r="W52" s="118">
        <f t="shared" si="11"/>
        <v>550</v>
      </c>
      <c r="X52" s="118" t="s">
        <v>424</v>
      </c>
      <c r="Y52" s="121">
        <f t="shared" si="12"/>
        <v>550</v>
      </c>
      <c r="Z52" s="121" t="s">
        <v>425</v>
      </c>
      <c r="AA52" s="122">
        <f t="shared" si="13"/>
        <v>550</v>
      </c>
      <c r="AB52" s="122" t="s">
        <v>425</v>
      </c>
    </row>
    <row r="53" spans="1:28" ht="14.1" customHeight="1" x14ac:dyDescent="0.25">
      <c r="A53" s="114">
        <f t="shared" si="0"/>
        <v>551</v>
      </c>
      <c r="B53" s="114" t="s">
        <v>422</v>
      </c>
      <c r="C53" s="115">
        <f t="shared" si="1"/>
        <v>551</v>
      </c>
      <c r="D53" s="115" t="s">
        <v>422</v>
      </c>
      <c r="E53" s="114">
        <f t="shared" si="2"/>
        <v>551</v>
      </c>
      <c r="F53" s="114" t="s">
        <v>422</v>
      </c>
      <c r="G53" s="118">
        <f t="shared" si="3"/>
        <v>551</v>
      </c>
      <c r="H53" s="118" t="s">
        <v>424</v>
      </c>
      <c r="I53" s="116">
        <f t="shared" si="4"/>
        <v>551</v>
      </c>
      <c r="J53" s="116" t="s">
        <v>422</v>
      </c>
      <c r="K53" s="115">
        <f t="shared" si="5"/>
        <v>551</v>
      </c>
      <c r="L53" s="115" t="s">
        <v>422</v>
      </c>
      <c r="M53" s="116">
        <f t="shared" si="6"/>
        <v>551</v>
      </c>
      <c r="N53" s="116" t="s">
        <v>422</v>
      </c>
      <c r="O53" s="115">
        <f t="shared" si="7"/>
        <v>551</v>
      </c>
      <c r="P53" s="115" t="s">
        <v>422</v>
      </c>
      <c r="Q53" s="116">
        <f t="shared" si="8"/>
        <v>551</v>
      </c>
      <c r="R53" s="116" t="s">
        <v>422</v>
      </c>
      <c r="S53" s="115">
        <f t="shared" si="9"/>
        <v>551</v>
      </c>
      <c r="T53" s="115" t="s">
        <v>422</v>
      </c>
      <c r="U53" s="114">
        <f t="shared" si="10"/>
        <v>551</v>
      </c>
      <c r="V53" s="114" t="s">
        <v>422</v>
      </c>
      <c r="W53" s="118">
        <f t="shared" si="11"/>
        <v>551</v>
      </c>
      <c r="X53" s="118" t="s">
        <v>424</v>
      </c>
      <c r="Y53" s="121">
        <f t="shared" si="12"/>
        <v>551</v>
      </c>
      <c r="Z53" s="121" t="s">
        <v>425</v>
      </c>
      <c r="AA53" s="122">
        <f t="shared" si="13"/>
        <v>551</v>
      </c>
      <c r="AB53" s="122" t="s">
        <v>425</v>
      </c>
    </row>
    <row r="54" spans="1:28" ht="14.1" customHeight="1" x14ac:dyDescent="0.25">
      <c r="A54" s="114">
        <f t="shared" si="0"/>
        <v>552</v>
      </c>
      <c r="B54" s="114" t="s">
        <v>422</v>
      </c>
      <c r="C54" s="115">
        <f t="shared" si="1"/>
        <v>552</v>
      </c>
      <c r="D54" s="115" t="s">
        <v>422</v>
      </c>
      <c r="E54" s="114">
        <f t="shared" si="2"/>
        <v>552</v>
      </c>
      <c r="F54" s="114" t="s">
        <v>422</v>
      </c>
      <c r="G54" s="118">
        <f t="shared" si="3"/>
        <v>552</v>
      </c>
      <c r="H54" s="118" t="s">
        <v>424</v>
      </c>
      <c r="I54" s="116">
        <f t="shared" si="4"/>
        <v>552</v>
      </c>
      <c r="J54" s="116" t="s">
        <v>422</v>
      </c>
      <c r="K54" s="117">
        <f t="shared" si="5"/>
        <v>552</v>
      </c>
      <c r="L54" s="117" t="s">
        <v>423</v>
      </c>
      <c r="M54" s="116">
        <f t="shared" si="6"/>
        <v>552</v>
      </c>
      <c r="N54" s="116" t="s">
        <v>422</v>
      </c>
      <c r="O54" s="115">
        <f t="shared" si="7"/>
        <v>552</v>
      </c>
      <c r="P54" s="115" t="s">
        <v>422</v>
      </c>
      <c r="Q54" s="116">
        <f t="shared" si="8"/>
        <v>552</v>
      </c>
      <c r="R54" s="116" t="s">
        <v>422</v>
      </c>
      <c r="S54" s="115">
        <f t="shared" si="9"/>
        <v>552</v>
      </c>
      <c r="T54" s="115" t="s">
        <v>422</v>
      </c>
      <c r="U54" s="114">
        <f t="shared" si="10"/>
        <v>552</v>
      </c>
      <c r="V54" s="114" t="s">
        <v>422</v>
      </c>
      <c r="W54" s="118">
        <f t="shared" si="11"/>
        <v>552</v>
      </c>
      <c r="X54" s="118" t="s">
        <v>424</v>
      </c>
      <c r="Y54" s="121">
        <f t="shared" si="12"/>
        <v>552</v>
      </c>
      <c r="Z54" s="121" t="s">
        <v>425</v>
      </c>
      <c r="AA54" s="122">
        <f t="shared" si="13"/>
        <v>552</v>
      </c>
      <c r="AB54" s="122" t="s">
        <v>425</v>
      </c>
    </row>
    <row r="55" spans="1:28" ht="14.1" customHeight="1" x14ac:dyDescent="0.25">
      <c r="A55" s="114">
        <f t="shared" si="0"/>
        <v>553</v>
      </c>
      <c r="B55" s="114" t="s">
        <v>422</v>
      </c>
      <c r="C55" s="115">
        <f t="shared" si="1"/>
        <v>553</v>
      </c>
      <c r="D55" s="115" t="s">
        <v>422</v>
      </c>
      <c r="E55" s="114">
        <f t="shared" si="2"/>
        <v>553</v>
      </c>
      <c r="F55" s="114" t="s">
        <v>422</v>
      </c>
      <c r="G55" s="118">
        <f t="shared" si="3"/>
        <v>553</v>
      </c>
      <c r="H55" s="118" t="s">
        <v>424</v>
      </c>
      <c r="I55" s="116">
        <f t="shared" si="4"/>
        <v>553</v>
      </c>
      <c r="J55" s="116" t="s">
        <v>422</v>
      </c>
      <c r="K55" s="117">
        <f t="shared" si="5"/>
        <v>553</v>
      </c>
      <c r="L55" s="117" t="s">
        <v>423</v>
      </c>
      <c r="M55" s="116">
        <f t="shared" si="6"/>
        <v>553</v>
      </c>
      <c r="N55" s="116" t="s">
        <v>422</v>
      </c>
      <c r="O55" s="115">
        <f t="shared" si="7"/>
        <v>553</v>
      </c>
      <c r="P55" s="115" t="s">
        <v>422</v>
      </c>
      <c r="Q55" s="116">
        <f t="shared" si="8"/>
        <v>553</v>
      </c>
      <c r="R55" s="116" t="s">
        <v>422</v>
      </c>
      <c r="S55" s="115">
        <f t="shared" si="9"/>
        <v>553</v>
      </c>
      <c r="T55" s="115" t="s">
        <v>422</v>
      </c>
      <c r="U55" s="114">
        <f t="shared" si="10"/>
        <v>553</v>
      </c>
      <c r="V55" s="114" t="s">
        <v>422</v>
      </c>
      <c r="W55" s="118">
        <f t="shared" si="11"/>
        <v>553</v>
      </c>
      <c r="X55" s="118" t="s">
        <v>424</v>
      </c>
      <c r="Y55" s="121">
        <f t="shared" si="12"/>
        <v>553</v>
      </c>
      <c r="Z55" s="121" t="s">
        <v>425</v>
      </c>
      <c r="AA55" s="122">
        <f t="shared" si="13"/>
        <v>553</v>
      </c>
      <c r="AB55" s="122" t="s">
        <v>425</v>
      </c>
    </row>
    <row r="56" spans="1:28" ht="14.1" customHeight="1" x14ac:dyDescent="0.25">
      <c r="A56" s="114">
        <f t="shared" si="0"/>
        <v>554</v>
      </c>
      <c r="B56" s="114" t="s">
        <v>422</v>
      </c>
      <c r="C56" s="115">
        <f t="shared" si="1"/>
        <v>554</v>
      </c>
      <c r="D56" s="115" t="s">
        <v>422</v>
      </c>
      <c r="E56" s="114">
        <f t="shared" si="2"/>
        <v>554</v>
      </c>
      <c r="F56" s="114" t="s">
        <v>422</v>
      </c>
      <c r="G56" s="118">
        <f t="shared" si="3"/>
        <v>554</v>
      </c>
      <c r="H56" s="118" t="s">
        <v>424</v>
      </c>
      <c r="I56" s="116">
        <f t="shared" si="4"/>
        <v>554</v>
      </c>
      <c r="J56" s="116" t="s">
        <v>422</v>
      </c>
      <c r="K56" s="117">
        <f t="shared" si="5"/>
        <v>554</v>
      </c>
      <c r="L56" s="117" t="s">
        <v>423</v>
      </c>
      <c r="M56" s="116">
        <f t="shared" si="6"/>
        <v>554</v>
      </c>
      <c r="N56" s="116" t="s">
        <v>422</v>
      </c>
      <c r="O56" s="115">
        <f t="shared" si="7"/>
        <v>554</v>
      </c>
      <c r="P56" s="115" t="s">
        <v>422</v>
      </c>
      <c r="Q56" s="116">
        <f t="shared" si="8"/>
        <v>554</v>
      </c>
      <c r="R56" s="116" t="s">
        <v>422</v>
      </c>
      <c r="S56" s="115">
        <f t="shared" si="9"/>
        <v>554</v>
      </c>
      <c r="T56" s="115" t="s">
        <v>422</v>
      </c>
      <c r="U56" s="123">
        <f t="shared" si="10"/>
        <v>554</v>
      </c>
      <c r="V56" s="123" t="s">
        <v>423</v>
      </c>
      <c r="W56" s="118">
        <f t="shared" si="11"/>
        <v>554</v>
      </c>
      <c r="X56" s="118" t="s">
        <v>424</v>
      </c>
      <c r="Y56" s="121">
        <f t="shared" si="12"/>
        <v>554</v>
      </c>
      <c r="Z56" s="121" t="s">
        <v>425</v>
      </c>
      <c r="AA56" s="122">
        <f t="shared" si="13"/>
        <v>554</v>
      </c>
      <c r="AB56" s="122" t="s">
        <v>425</v>
      </c>
    </row>
    <row r="57" spans="1:28" ht="14.1" customHeight="1" x14ac:dyDescent="0.25">
      <c r="A57" s="114">
        <f t="shared" si="0"/>
        <v>555</v>
      </c>
      <c r="B57" s="114" t="s">
        <v>422</v>
      </c>
      <c r="C57" s="115">
        <f t="shared" si="1"/>
        <v>555</v>
      </c>
      <c r="D57" s="115" t="s">
        <v>422</v>
      </c>
      <c r="E57" s="123">
        <f t="shared" si="2"/>
        <v>555</v>
      </c>
      <c r="F57" s="123" t="s">
        <v>423</v>
      </c>
      <c r="G57" s="118">
        <f t="shared" si="3"/>
        <v>555</v>
      </c>
      <c r="H57" s="118" t="s">
        <v>424</v>
      </c>
      <c r="I57" s="116">
        <f t="shared" si="4"/>
        <v>555</v>
      </c>
      <c r="J57" s="116" t="s">
        <v>422</v>
      </c>
      <c r="K57" s="117">
        <f t="shared" si="5"/>
        <v>555</v>
      </c>
      <c r="L57" s="117" t="s">
        <v>423</v>
      </c>
      <c r="M57" s="116">
        <f t="shared" si="6"/>
        <v>555</v>
      </c>
      <c r="N57" s="116" t="s">
        <v>422</v>
      </c>
      <c r="O57" s="115">
        <f t="shared" si="7"/>
        <v>555</v>
      </c>
      <c r="P57" s="115" t="s">
        <v>422</v>
      </c>
      <c r="Q57" s="116">
        <f t="shared" si="8"/>
        <v>555</v>
      </c>
      <c r="R57" s="116" t="s">
        <v>422</v>
      </c>
      <c r="S57" s="115">
        <f t="shared" si="9"/>
        <v>555</v>
      </c>
      <c r="T57" s="115" t="s">
        <v>422</v>
      </c>
      <c r="U57" s="123">
        <f t="shared" si="10"/>
        <v>555</v>
      </c>
      <c r="V57" s="123" t="s">
        <v>423</v>
      </c>
      <c r="W57" s="118">
        <f t="shared" si="11"/>
        <v>555</v>
      </c>
      <c r="X57" s="118" t="s">
        <v>424</v>
      </c>
      <c r="Y57" s="121">
        <f t="shared" si="12"/>
        <v>555</v>
      </c>
      <c r="Z57" s="121" t="s">
        <v>425</v>
      </c>
      <c r="AA57" s="122">
        <f t="shared" si="13"/>
        <v>555</v>
      </c>
      <c r="AB57" s="122" t="s">
        <v>425</v>
      </c>
    </row>
    <row r="58" spans="1:28" ht="14.1" customHeight="1" x14ac:dyDescent="0.25">
      <c r="A58" s="114">
        <f t="shared" si="0"/>
        <v>556</v>
      </c>
      <c r="B58" s="114" t="s">
        <v>422</v>
      </c>
      <c r="C58" s="115">
        <f t="shared" si="1"/>
        <v>556</v>
      </c>
      <c r="D58" s="115" t="s">
        <v>422</v>
      </c>
      <c r="E58" s="123">
        <f t="shared" si="2"/>
        <v>556</v>
      </c>
      <c r="F58" s="123" t="s">
        <v>423</v>
      </c>
      <c r="G58" s="118">
        <f t="shared" si="3"/>
        <v>556</v>
      </c>
      <c r="H58" s="118" t="s">
        <v>424</v>
      </c>
      <c r="I58" s="116">
        <f t="shared" si="4"/>
        <v>556</v>
      </c>
      <c r="J58" s="116" t="s">
        <v>422</v>
      </c>
      <c r="K58" s="118">
        <f t="shared" si="5"/>
        <v>556</v>
      </c>
      <c r="L58" s="118" t="s">
        <v>424</v>
      </c>
      <c r="M58" s="116">
        <f t="shared" si="6"/>
        <v>556</v>
      </c>
      <c r="N58" s="116" t="s">
        <v>422</v>
      </c>
      <c r="O58" s="117">
        <f t="shared" si="7"/>
        <v>556</v>
      </c>
      <c r="P58" s="117" t="s">
        <v>423</v>
      </c>
      <c r="Q58" s="116">
        <f t="shared" si="8"/>
        <v>556</v>
      </c>
      <c r="R58" s="116" t="s">
        <v>422</v>
      </c>
      <c r="S58" s="115">
        <f t="shared" si="9"/>
        <v>556</v>
      </c>
      <c r="T58" s="115" t="s">
        <v>422</v>
      </c>
      <c r="U58" s="123">
        <f t="shared" si="10"/>
        <v>556</v>
      </c>
      <c r="V58" s="123" t="s">
        <v>423</v>
      </c>
      <c r="W58" s="118">
        <f t="shared" si="11"/>
        <v>556</v>
      </c>
      <c r="X58" s="118" t="s">
        <v>424</v>
      </c>
      <c r="Y58" s="121">
        <f t="shared" si="12"/>
        <v>556</v>
      </c>
      <c r="Z58" s="121" t="s">
        <v>425</v>
      </c>
      <c r="AA58" s="122">
        <f t="shared" si="13"/>
        <v>556</v>
      </c>
      <c r="AB58" s="122" t="s">
        <v>425</v>
      </c>
    </row>
    <row r="59" spans="1:28" ht="14.1" customHeight="1" x14ac:dyDescent="0.25">
      <c r="A59" s="114">
        <f t="shared" si="0"/>
        <v>557</v>
      </c>
      <c r="B59" s="114" t="s">
        <v>422</v>
      </c>
      <c r="C59" s="115">
        <f t="shared" si="1"/>
        <v>557</v>
      </c>
      <c r="D59" s="115" t="s">
        <v>422</v>
      </c>
      <c r="E59" s="123">
        <f t="shared" si="2"/>
        <v>557</v>
      </c>
      <c r="F59" s="123" t="s">
        <v>423</v>
      </c>
      <c r="G59" s="118">
        <f t="shared" si="3"/>
        <v>557</v>
      </c>
      <c r="H59" s="118" t="s">
        <v>424</v>
      </c>
      <c r="I59" s="119">
        <f t="shared" si="4"/>
        <v>557</v>
      </c>
      <c r="J59" s="119" t="s">
        <v>423</v>
      </c>
      <c r="K59" s="118">
        <f t="shared" si="5"/>
        <v>557</v>
      </c>
      <c r="L59" s="118" t="s">
        <v>424</v>
      </c>
      <c r="M59" s="116">
        <f t="shared" si="6"/>
        <v>557</v>
      </c>
      <c r="N59" s="116" t="s">
        <v>422</v>
      </c>
      <c r="O59" s="117">
        <f t="shared" si="7"/>
        <v>557</v>
      </c>
      <c r="P59" s="117" t="s">
        <v>423</v>
      </c>
      <c r="Q59" s="116">
        <f t="shared" si="8"/>
        <v>557</v>
      </c>
      <c r="R59" s="116" t="s">
        <v>422</v>
      </c>
      <c r="S59" s="115">
        <f t="shared" si="9"/>
        <v>557</v>
      </c>
      <c r="T59" s="115" t="s">
        <v>422</v>
      </c>
      <c r="U59" s="123">
        <f t="shared" si="10"/>
        <v>557</v>
      </c>
      <c r="V59" s="123" t="s">
        <v>423</v>
      </c>
      <c r="W59" s="118">
        <f t="shared" si="11"/>
        <v>557</v>
      </c>
      <c r="X59" s="118" t="s">
        <v>424</v>
      </c>
      <c r="Y59" s="121">
        <f t="shared" si="12"/>
        <v>557</v>
      </c>
      <c r="Z59" s="121" t="s">
        <v>425</v>
      </c>
      <c r="AA59" s="122">
        <f t="shared" si="13"/>
        <v>557</v>
      </c>
      <c r="AB59" s="122" t="s">
        <v>425</v>
      </c>
    </row>
    <row r="60" spans="1:28" ht="14.1" customHeight="1" x14ac:dyDescent="0.25">
      <c r="A60" s="114">
        <f t="shared" si="0"/>
        <v>558</v>
      </c>
      <c r="B60" s="114" t="s">
        <v>422</v>
      </c>
      <c r="C60" s="115">
        <f t="shared" si="1"/>
        <v>558</v>
      </c>
      <c r="D60" s="115" t="s">
        <v>422</v>
      </c>
      <c r="E60" s="123">
        <f t="shared" si="2"/>
        <v>558</v>
      </c>
      <c r="F60" s="123" t="s">
        <v>423</v>
      </c>
      <c r="G60" s="118">
        <f t="shared" si="3"/>
        <v>558</v>
      </c>
      <c r="H60" s="118" t="s">
        <v>424</v>
      </c>
      <c r="I60" s="119">
        <f t="shared" si="4"/>
        <v>558</v>
      </c>
      <c r="J60" s="119" t="s">
        <v>423</v>
      </c>
      <c r="K60" s="118">
        <f t="shared" si="5"/>
        <v>558</v>
      </c>
      <c r="L60" s="118" t="s">
        <v>424</v>
      </c>
      <c r="M60" s="116">
        <f t="shared" si="6"/>
        <v>558</v>
      </c>
      <c r="N60" s="116" t="s">
        <v>422</v>
      </c>
      <c r="O60" s="117">
        <f t="shared" si="7"/>
        <v>558</v>
      </c>
      <c r="P60" s="117" t="s">
        <v>423</v>
      </c>
      <c r="Q60" s="116">
        <f t="shared" si="8"/>
        <v>558</v>
      </c>
      <c r="R60" s="116" t="s">
        <v>422</v>
      </c>
      <c r="S60" s="115">
        <f t="shared" si="9"/>
        <v>558</v>
      </c>
      <c r="T60" s="115" t="s">
        <v>422</v>
      </c>
      <c r="U60" s="124">
        <f t="shared" si="10"/>
        <v>558</v>
      </c>
      <c r="V60" s="124" t="s">
        <v>424</v>
      </c>
      <c r="W60" s="118">
        <f t="shared" si="11"/>
        <v>558</v>
      </c>
      <c r="X60" s="118" t="s">
        <v>424</v>
      </c>
      <c r="Y60" s="121">
        <f t="shared" si="12"/>
        <v>558</v>
      </c>
      <c r="Z60" s="121" t="s">
        <v>425</v>
      </c>
      <c r="AA60" s="122">
        <f t="shared" si="13"/>
        <v>558</v>
      </c>
      <c r="AB60" s="122" t="s">
        <v>425</v>
      </c>
    </row>
    <row r="61" spans="1:28" ht="14.1" customHeight="1" x14ac:dyDescent="0.25">
      <c r="A61" s="114">
        <f t="shared" si="0"/>
        <v>559</v>
      </c>
      <c r="B61" s="114" t="s">
        <v>422</v>
      </c>
      <c r="C61" s="117">
        <f t="shared" si="1"/>
        <v>559</v>
      </c>
      <c r="D61" s="117" t="s">
        <v>423</v>
      </c>
      <c r="E61" s="123">
        <f t="shared" si="2"/>
        <v>559</v>
      </c>
      <c r="F61" s="123" t="s">
        <v>423</v>
      </c>
      <c r="G61" s="118">
        <f t="shared" si="3"/>
        <v>559</v>
      </c>
      <c r="H61" s="118" t="s">
        <v>424</v>
      </c>
      <c r="I61" s="119">
        <f t="shared" si="4"/>
        <v>559</v>
      </c>
      <c r="J61" s="119" t="s">
        <v>423</v>
      </c>
      <c r="K61" s="118">
        <f t="shared" si="5"/>
        <v>559</v>
      </c>
      <c r="L61" s="118" t="s">
        <v>424</v>
      </c>
      <c r="M61" s="116">
        <f t="shared" si="6"/>
        <v>559</v>
      </c>
      <c r="N61" s="116" t="s">
        <v>422</v>
      </c>
      <c r="O61" s="117">
        <f t="shared" si="7"/>
        <v>559</v>
      </c>
      <c r="P61" s="117" t="s">
        <v>423</v>
      </c>
      <c r="Q61" s="116">
        <f t="shared" si="8"/>
        <v>559</v>
      </c>
      <c r="R61" s="116" t="s">
        <v>422</v>
      </c>
      <c r="S61" s="115">
        <f t="shared" si="9"/>
        <v>559</v>
      </c>
      <c r="T61" s="115" t="s">
        <v>422</v>
      </c>
      <c r="U61" s="124">
        <f t="shared" si="10"/>
        <v>559</v>
      </c>
      <c r="V61" s="124" t="s">
        <v>424</v>
      </c>
      <c r="W61" s="118">
        <f t="shared" si="11"/>
        <v>559</v>
      </c>
      <c r="X61" s="118" t="s">
        <v>424</v>
      </c>
      <c r="Y61" s="121">
        <f t="shared" si="12"/>
        <v>559</v>
      </c>
      <c r="Z61" s="121" t="s">
        <v>425</v>
      </c>
      <c r="AA61" s="122">
        <f t="shared" si="13"/>
        <v>559</v>
      </c>
      <c r="AB61" s="122" t="s">
        <v>425</v>
      </c>
    </row>
    <row r="62" spans="1:28" ht="14.1" customHeight="1" x14ac:dyDescent="0.25">
      <c r="A62" s="114">
        <f t="shared" si="0"/>
        <v>560</v>
      </c>
      <c r="B62" s="114" t="s">
        <v>422</v>
      </c>
      <c r="C62" s="117">
        <f t="shared" si="1"/>
        <v>560</v>
      </c>
      <c r="D62" s="117" t="s">
        <v>423</v>
      </c>
      <c r="E62" s="124">
        <f t="shared" si="2"/>
        <v>560</v>
      </c>
      <c r="F62" s="124" t="s">
        <v>424</v>
      </c>
      <c r="G62" s="118">
        <f t="shared" si="3"/>
        <v>560</v>
      </c>
      <c r="H62" s="118" t="s">
        <v>424</v>
      </c>
      <c r="I62" s="120">
        <f t="shared" si="4"/>
        <v>560</v>
      </c>
      <c r="J62" s="120" t="s">
        <v>424</v>
      </c>
      <c r="K62" s="118">
        <f t="shared" si="5"/>
        <v>560</v>
      </c>
      <c r="L62" s="118" t="s">
        <v>424</v>
      </c>
      <c r="M62" s="116">
        <f t="shared" si="6"/>
        <v>560</v>
      </c>
      <c r="N62" s="116" t="s">
        <v>422</v>
      </c>
      <c r="O62" s="117">
        <f t="shared" si="7"/>
        <v>560</v>
      </c>
      <c r="P62" s="117" t="s">
        <v>423</v>
      </c>
      <c r="Q62" s="116">
        <f t="shared" si="8"/>
        <v>560</v>
      </c>
      <c r="R62" s="116" t="s">
        <v>422</v>
      </c>
      <c r="S62" s="115">
        <f t="shared" si="9"/>
        <v>560</v>
      </c>
      <c r="T62" s="115" t="s">
        <v>422</v>
      </c>
      <c r="U62" s="124">
        <f t="shared" si="10"/>
        <v>560</v>
      </c>
      <c r="V62" s="124" t="s">
        <v>424</v>
      </c>
      <c r="W62" s="118">
        <f t="shared" si="11"/>
        <v>560</v>
      </c>
      <c r="X62" s="118" t="s">
        <v>424</v>
      </c>
      <c r="Y62" s="121">
        <f t="shared" si="12"/>
        <v>560</v>
      </c>
      <c r="Z62" s="121" t="s">
        <v>425</v>
      </c>
      <c r="AA62" s="122">
        <f t="shared" si="13"/>
        <v>560</v>
      </c>
      <c r="AB62" s="122" t="s">
        <v>425</v>
      </c>
    </row>
    <row r="63" spans="1:28" ht="14.1" customHeight="1" x14ac:dyDescent="0.25">
      <c r="A63" s="114">
        <f t="shared" si="0"/>
        <v>561</v>
      </c>
      <c r="B63" s="114" t="s">
        <v>422</v>
      </c>
      <c r="C63" s="117">
        <f t="shared" si="1"/>
        <v>561</v>
      </c>
      <c r="D63" s="117" t="s">
        <v>423</v>
      </c>
      <c r="E63" s="124">
        <f t="shared" si="2"/>
        <v>561</v>
      </c>
      <c r="F63" s="124" t="s">
        <v>424</v>
      </c>
      <c r="G63" s="118">
        <f t="shared" si="3"/>
        <v>561</v>
      </c>
      <c r="H63" s="118" t="s">
        <v>424</v>
      </c>
      <c r="I63" s="120">
        <f t="shared" si="4"/>
        <v>561</v>
      </c>
      <c r="J63" s="120" t="s">
        <v>424</v>
      </c>
      <c r="K63" s="118">
        <f t="shared" si="5"/>
        <v>561</v>
      </c>
      <c r="L63" s="118" t="s">
        <v>424</v>
      </c>
      <c r="M63" s="116">
        <f t="shared" si="6"/>
        <v>561</v>
      </c>
      <c r="N63" s="116" t="s">
        <v>422</v>
      </c>
      <c r="O63" s="118">
        <f t="shared" si="7"/>
        <v>561</v>
      </c>
      <c r="P63" s="118" t="s">
        <v>424</v>
      </c>
      <c r="Q63" s="116">
        <f t="shared" si="8"/>
        <v>561</v>
      </c>
      <c r="R63" s="116" t="s">
        <v>422</v>
      </c>
      <c r="S63" s="115">
        <f t="shared" si="9"/>
        <v>561</v>
      </c>
      <c r="T63" s="115" t="s">
        <v>422</v>
      </c>
      <c r="U63" s="124">
        <f t="shared" si="10"/>
        <v>561</v>
      </c>
      <c r="V63" s="124" t="s">
        <v>424</v>
      </c>
      <c r="W63" s="118">
        <f t="shared" si="11"/>
        <v>561</v>
      </c>
      <c r="X63" s="118" t="s">
        <v>424</v>
      </c>
      <c r="Y63" s="121">
        <f t="shared" si="12"/>
        <v>561</v>
      </c>
      <c r="Z63" s="121" t="s">
        <v>425</v>
      </c>
      <c r="AA63" s="122">
        <f t="shared" si="13"/>
        <v>561</v>
      </c>
      <c r="AB63" s="122" t="s">
        <v>425</v>
      </c>
    </row>
    <row r="64" spans="1:28" ht="14.1" customHeight="1" x14ac:dyDescent="0.25">
      <c r="A64" s="114">
        <f t="shared" si="0"/>
        <v>562</v>
      </c>
      <c r="B64" s="114" t="s">
        <v>422</v>
      </c>
      <c r="C64" s="118">
        <f t="shared" si="1"/>
        <v>562</v>
      </c>
      <c r="D64" s="118" t="s">
        <v>424</v>
      </c>
      <c r="E64" s="124">
        <f t="shared" si="2"/>
        <v>562</v>
      </c>
      <c r="F64" s="124" t="s">
        <v>424</v>
      </c>
      <c r="G64" s="118">
        <f t="shared" si="3"/>
        <v>562</v>
      </c>
      <c r="H64" s="118" t="s">
        <v>424</v>
      </c>
      <c r="I64" s="120">
        <f t="shared" si="4"/>
        <v>562</v>
      </c>
      <c r="J64" s="120" t="s">
        <v>424</v>
      </c>
      <c r="K64" s="118">
        <f t="shared" si="5"/>
        <v>562</v>
      </c>
      <c r="L64" s="118" t="s">
        <v>424</v>
      </c>
      <c r="M64" s="116">
        <f t="shared" si="6"/>
        <v>562</v>
      </c>
      <c r="N64" s="116" t="s">
        <v>422</v>
      </c>
      <c r="O64" s="118">
        <f t="shared" si="7"/>
        <v>562</v>
      </c>
      <c r="P64" s="118" t="s">
        <v>424</v>
      </c>
      <c r="Q64" s="116">
        <f t="shared" si="8"/>
        <v>562</v>
      </c>
      <c r="R64" s="116" t="s">
        <v>422</v>
      </c>
      <c r="S64" s="117">
        <f t="shared" si="9"/>
        <v>562</v>
      </c>
      <c r="T64" s="117" t="s">
        <v>423</v>
      </c>
      <c r="U64" s="124">
        <f t="shared" si="10"/>
        <v>562</v>
      </c>
      <c r="V64" s="124" t="s">
        <v>424</v>
      </c>
      <c r="W64" s="118">
        <f t="shared" si="11"/>
        <v>562</v>
      </c>
      <c r="X64" s="118" t="s">
        <v>424</v>
      </c>
      <c r="Y64" s="121">
        <f t="shared" si="12"/>
        <v>562</v>
      </c>
      <c r="Z64" s="121" t="s">
        <v>425</v>
      </c>
      <c r="AA64" s="122">
        <f t="shared" si="13"/>
        <v>562</v>
      </c>
      <c r="AB64" s="122" t="s">
        <v>425</v>
      </c>
    </row>
    <row r="65" spans="1:28" ht="14.1" customHeight="1" x14ac:dyDescent="0.25">
      <c r="A65" s="114">
        <f t="shared" si="0"/>
        <v>563</v>
      </c>
      <c r="B65" s="114" t="s">
        <v>422</v>
      </c>
      <c r="C65" s="118">
        <f t="shared" si="1"/>
        <v>563</v>
      </c>
      <c r="D65" s="118" t="s">
        <v>424</v>
      </c>
      <c r="E65" s="124">
        <f t="shared" si="2"/>
        <v>563</v>
      </c>
      <c r="F65" s="124" t="s">
        <v>424</v>
      </c>
      <c r="G65" s="118">
        <f t="shared" si="3"/>
        <v>563</v>
      </c>
      <c r="H65" s="118" t="s">
        <v>424</v>
      </c>
      <c r="I65" s="120">
        <f t="shared" si="4"/>
        <v>563</v>
      </c>
      <c r="J65" s="120" t="s">
        <v>424</v>
      </c>
      <c r="K65" s="118">
        <f t="shared" si="5"/>
        <v>563</v>
      </c>
      <c r="L65" s="118" t="s">
        <v>424</v>
      </c>
      <c r="M65" s="119">
        <f t="shared" si="6"/>
        <v>563</v>
      </c>
      <c r="N65" s="119" t="s">
        <v>423</v>
      </c>
      <c r="O65" s="118">
        <f t="shared" si="7"/>
        <v>563</v>
      </c>
      <c r="P65" s="118" t="s">
        <v>424</v>
      </c>
      <c r="Q65" s="116">
        <f t="shared" si="8"/>
        <v>563</v>
      </c>
      <c r="R65" s="116" t="s">
        <v>422</v>
      </c>
      <c r="S65" s="117">
        <f t="shared" si="9"/>
        <v>563</v>
      </c>
      <c r="T65" s="117" t="s">
        <v>423</v>
      </c>
      <c r="U65" s="124">
        <f t="shared" si="10"/>
        <v>563</v>
      </c>
      <c r="V65" s="124" t="s">
        <v>424</v>
      </c>
      <c r="W65" s="118">
        <f t="shared" si="11"/>
        <v>563</v>
      </c>
      <c r="X65" s="118" t="s">
        <v>424</v>
      </c>
      <c r="Y65" s="121">
        <f t="shared" si="12"/>
        <v>563</v>
      </c>
      <c r="Z65" s="121" t="s">
        <v>425</v>
      </c>
      <c r="AA65" s="122">
        <f t="shared" si="13"/>
        <v>563</v>
      </c>
      <c r="AB65" s="122" t="s">
        <v>425</v>
      </c>
    </row>
    <row r="66" spans="1:28" ht="14.1" customHeight="1" x14ac:dyDescent="0.25">
      <c r="A66" s="114">
        <f t="shared" si="0"/>
        <v>564</v>
      </c>
      <c r="B66" s="114" t="s">
        <v>422</v>
      </c>
      <c r="C66" s="118">
        <f t="shared" si="1"/>
        <v>564</v>
      </c>
      <c r="D66" s="118" t="s">
        <v>424</v>
      </c>
      <c r="E66" s="124">
        <f t="shared" si="2"/>
        <v>564</v>
      </c>
      <c r="F66" s="124" t="s">
        <v>424</v>
      </c>
      <c r="G66" s="118">
        <f t="shared" si="3"/>
        <v>564</v>
      </c>
      <c r="H66" s="118" t="s">
        <v>424</v>
      </c>
      <c r="I66" s="120">
        <f t="shared" si="4"/>
        <v>564</v>
      </c>
      <c r="J66" s="120" t="s">
        <v>424</v>
      </c>
      <c r="K66" s="118">
        <f t="shared" si="5"/>
        <v>564</v>
      </c>
      <c r="L66" s="118" t="s">
        <v>424</v>
      </c>
      <c r="M66" s="119">
        <f t="shared" si="6"/>
        <v>564</v>
      </c>
      <c r="N66" s="119" t="s">
        <v>423</v>
      </c>
      <c r="O66" s="118">
        <f t="shared" si="7"/>
        <v>564</v>
      </c>
      <c r="P66" s="118" t="s">
        <v>424</v>
      </c>
      <c r="Q66" s="116">
        <f t="shared" si="8"/>
        <v>564</v>
      </c>
      <c r="R66" s="116" t="s">
        <v>422</v>
      </c>
      <c r="S66" s="117">
        <f t="shared" si="9"/>
        <v>564</v>
      </c>
      <c r="T66" s="117" t="s">
        <v>423</v>
      </c>
      <c r="U66" s="124">
        <f t="shared" si="10"/>
        <v>564</v>
      </c>
      <c r="V66" s="124" t="s">
        <v>424</v>
      </c>
      <c r="W66" s="118">
        <f t="shared" si="11"/>
        <v>564</v>
      </c>
      <c r="X66" s="118" t="s">
        <v>424</v>
      </c>
      <c r="Y66" s="121">
        <f t="shared" si="12"/>
        <v>564</v>
      </c>
      <c r="Z66" s="121" t="s">
        <v>425</v>
      </c>
      <c r="AA66" s="122">
        <f t="shared" si="13"/>
        <v>564</v>
      </c>
      <c r="AB66" s="122" t="s">
        <v>425</v>
      </c>
    </row>
    <row r="67" spans="1:28" ht="14.1" customHeight="1" x14ac:dyDescent="0.25">
      <c r="A67" s="123">
        <f t="shared" ref="A67:A102" si="14">A66+1</f>
        <v>565</v>
      </c>
      <c r="B67" s="123" t="s">
        <v>423</v>
      </c>
      <c r="C67" s="118">
        <f t="shared" ref="C67:C102" si="15">C66+1</f>
        <v>565</v>
      </c>
      <c r="D67" s="118" t="s">
        <v>424</v>
      </c>
      <c r="E67" s="124">
        <f t="shared" ref="E67:E102" si="16">E66+1</f>
        <v>565</v>
      </c>
      <c r="F67" s="124" t="s">
        <v>424</v>
      </c>
      <c r="G67" s="118">
        <f t="shared" ref="G67:G102" si="17">G66+1</f>
        <v>565</v>
      </c>
      <c r="H67" s="118" t="s">
        <v>424</v>
      </c>
      <c r="I67" s="120">
        <f t="shared" ref="I67:I102" si="18">I66+1</f>
        <v>565</v>
      </c>
      <c r="J67" s="120" t="s">
        <v>424</v>
      </c>
      <c r="K67" s="118">
        <f t="shared" ref="K67:K102" si="19">K66+1</f>
        <v>565</v>
      </c>
      <c r="L67" s="118" t="s">
        <v>424</v>
      </c>
      <c r="M67" s="119">
        <f t="shared" ref="M67:M102" si="20">M66+1</f>
        <v>565</v>
      </c>
      <c r="N67" s="119" t="s">
        <v>423</v>
      </c>
      <c r="O67" s="118">
        <f t="shared" ref="O67:O102" si="21">O66+1</f>
        <v>565</v>
      </c>
      <c r="P67" s="118" t="s">
        <v>424</v>
      </c>
      <c r="Q67" s="116">
        <f t="shared" ref="Q67:Q102" si="22">Q66+1</f>
        <v>565</v>
      </c>
      <c r="R67" s="116" t="s">
        <v>422</v>
      </c>
      <c r="S67" s="117">
        <f t="shared" ref="S67:S102" si="23">S66+1</f>
        <v>565</v>
      </c>
      <c r="T67" s="117" t="s">
        <v>423</v>
      </c>
      <c r="U67" s="124">
        <f t="shared" ref="U67:U102" si="24">U66+1</f>
        <v>565</v>
      </c>
      <c r="V67" s="124" t="s">
        <v>424</v>
      </c>
      <c r="W67" s="118">
        <f t="shared" ref="W67:W102" si="25">W66+1</f>
        <v>565</v>
      </c>
      <c r="X67" s="118" t="s">
        <v>424</v>
      </c>
      <c r="Y67" s="121">
        <f t="shared" ref="Y67:Y102" si="26">Y66+1</f>
        <v>565</v>
      </c>
      <c r="Z67" s="121" t="s">
        <v>425</v>
      </c>
      <c r="AA67" s="122">
        <f t="shared" ref="AA67:AA102" si="27">AA66+1</f>
        <v>565</v>
      </c>
      <c r="AB67" s="122" t="s">
        <v>425</v>
      </c>
    </row>
    <row r="68" spans="1:28" ht="14.1" customHeight="1" x14ac:dyDescent="0.25">
      <c r="A68" s="123">
        <f t="shared" si="14"/>
        <v>566</v>
      </c>
      <c r="B68" s="123" t="s">
        <v>423</v>
      </c>
      <c r="C68" s="118">
        <f t="shared" si="15"/>
        <v>566</v>
      </c>
      <c r="D68" s="118" t="s">
        <v>424</v>
      </c>
      <c r="E68" s="125">
        <f t="shared" si="16"/>
        <v>566</v>
      </c>
      <c r="F68" s="125" t="s">
        <v>425</v>
      </c>
      <c r="G68" s="122">
        <f t="shared" si="17"/>
        <v>566</v>
      </c>
      <c r="H68" s="122" t="s">
        <v>425</v>
      </c>
      <c r="I68" s="120">
        <f t="shared" si="18"/>
        <v>566</v>
      </c>
      <c r="J68" s="120" t="s">
        <v>424</v>
      </c>
      <c r="K68" s="118">
        <f t="shared" si="19"/>
        <v>566</v>
      </c>
      <c r="L68" s="118" t="s">
        <v>424</v>
      </c>
      <c r="M68" s="119">
        <f t="shared" si="20"/>
        <v>566</v>
      </c>
      <c r="N68" s="119" t="s">
        <v>423</v>
      </c>
      <c r="O68" s="118">
        <f t="shared" si="21"/>
        <v>566</v>
      </c>
      <c r="P68" s="118" t="s">
        <v>424</v>
      </c>
      <c r="Q68" s="116">
        <f t="shared" si="22"/>
        <v>566</v>
      </c>
      <c r="R68" s="116" t="s">
        <v>422</v>
      </c>
      <c r="S68" s="118">
        <f t="shared" si="23"/>
        <v>566</v>
      </c>
      <c r="T68" s="118" t="s">
        <v>424</v>
      </c>
      <c r="U68" s="124">
        <f t="shared" si="24"/>
        <v>566</v>
      </c>
      <c r="V68" s="124" t="s">
        <v>424</v>
      </c>
      <c r="W68" s="118">
        <f t="shared" si="25"/>
        <v>566</v>
      </c>
      <c r="X68" s="118" t="s">
        <v>424</v>
      </c>
      <c r="Y68" s="121">
        <f t="shared" si="26"/>
        <v>566</v>
      </c>
      <c r="Z68" s="121" t="s">
        <v>425</v>
      </c>
      <c r="AA68" s="122">
        <f t="shared" si="27"/>
        <v>566</v>
      </c>
      <c r="AB68" s="122" t="s">
        <v>425</v>
      </c>
    </row>
    <row r="69" spans="1:28" ht="14.1" customHeight="1" x14ac:dyDescent="0.25">
      <c r="A69" s="123">
        <f t="shared" si="14"/>
        <v>567</v>
      </c>
      <c r="B69" s="123" t="s">
        <v>423</v>
      </c>
      <c r="C69" s="118">
        <f t="shared" si="15"/>
        <v>567</v>
      </c>
      <c r="D69" s="118" t="s">
        <v>424</v>
      </c>
      <c r="E69" s="125">
        <f t="shared" si="16"/>
        <v>567</v>
      </c>
      <c r="F69" s="125" t="s">
        <v>425</v>
      </c>
      <c r="G69" s="122">
        <f t="shared" si="17"/>
        <v>567</v>
      </c>
      <c r="H69" s="122" t="s">
        <v>425</v>
      </c>
      <c r="I69" s="120">
        <f t="shared" si="18"/>
        <v>567</v>
      </c>
      <c r="J69" s="120" t="s">
        <v>424</v>
      </c>
      <c r="K69" s="118">
        <f t="shared" si="19"/>
        <v>567</v>
      </c>
      <c r="L69" s="118" t="s">
        <v>424</v>
      </c>
      <c r="M69" s="119">
        <f t="shared" si="20"/>
        <v>567</v>
      </c>
      <c r="N69" s="119" t="s">
        <v>423</v>
      </c>
      <c r="O69" s="118">
        <f t="shared" si="21"/>
        <v>567</v>
      </c>
      <c r="P69" s="118" t="s">
        <v>424</v>
      </c>
      <c r="Q69" s="116">
        <f t="shared" si="22"/>
        <v>567</v>
      </c>
      <c r="R69" s="116" t="s">
        <v>422</v>
      </c>
      <c r="S69" s="118">
        <f t="shared" si="23"/>
        <v>567</v>
      </c>
      <c r="T69" s="118" t="s">
        <v>424</v>
      </c>
      <c r="U69" s="124">
        <f t="shared" si="24"/>
        <v>567</v>
      </c>
      <c r="V69" s="124" t="s">
        <v>424</v>
      </c>
      <c r="W69" s="118">
        <f t="shared" si="25"/>
        <v>567</v>
      </c>
      <c r="X69" s="118" t="s">
        <v>424</v>
      </c>
      <c r="Y69" s="121">
        <f t="shared" si="26"/>
        <v>567</v>
      </c>
      <c r="Z69" s="121" t="s">
        <v>425</v>
      </c>
      <c r="AA69" s="122">
        <f t="shared" si="27"/>
        <v>567</v>
      </c>
      <c r="AB69" s="122" t="s">
        <v>425</v>
      </c>
    </row>
    <row r="70" spans="1:28" ht="14.1" customHeight="1" x14ac:dyDescent="0.25">
      <c r="A70" s="123">
        <f t="shared" si="14"/>
        <v>568</v>
      </c>
      <c r="B70" s="123" t="s">
        <v>423</v>
      </c>
      <c r="C70" s="118">
        <f t="shared" si="15"/>
        <v>568</v>
      </c>
      <c r="D70" s="118" t="s">
        <v>424</v>
      </c>
      <c r="E70" s="125">
        <f t="shared" si="16"/>
        <v>568</v>
      </c>
      <c r="F70" s="125" t="s">
        <v>425</v>
      </c>
      <c r="G70" s="122">
        <f t="shared" si="17"/>
        <v>568</v>
      </c>
      <c r="H70" s="122" t="s">
        <v>425</v>
      </c>
      <c r="I70" s="120">
        <f t="shared" si="18"/>
        <v>568</v>
      </c>
      <c r="J70" s="120" t="s">
        <v>424</v>
      </c>
      <c r="K70" s="118">
        <f t="shared" si="19"/>
        <v>568</v>
      </c>
      <c r="L70" s="118" t="s">
        <v>424</v>
      </c>
      <c r="M70" s="119">
        <f t="shared" si="20"/>
        <v>568</v>
      </c>
      <c r="N70" s="119" t="s">
        <v>423</v>
      </c>
      <c r="O70" s="118">
        <f t="shared" si="21"/>
        <v>568</v>
      </c>
      <c r="P70" s="118" t="s">
        <v>424</v>
      </c>
      <c r="Q70" s="119">
        <f t="shared" si="22"/>
        <v>568</v>
      </c>
      <c r="R70" s="119" t="s">
        <v>423</v>
      </c>
      <c r="S70" s="118">
        <f t="shared" si="23"/>
        <v>568</v>
      </c>
      <c r="T70" s="118" t="s">
        <v>424</v>
      </c>
      <c r="U70" s="124">
        <f t="shared" si="24"/>
        <v>568</v>
      </c>
      <c r="V70" s="124" t="s">
        <v>424</v>
      </c>
      <c r="W70" s="118">
        <f t="shared" si="25"/>
        <v>568</v>
      </c>
      <c r="X70" s="118" t="s">
        <v>424</v>
      </c>
      <c r="Y70" s="121">
        <f t="shared" si="26"/>
        <v>568</v>
      </c>
      <c r="Z70" s="121" t="s">
        <v>425</v>
      </c>
      <c r="AA70" s="122">
        <f t="shared" si="27"/>
        <v>568</v>
      </c>
      <c r="AB70" s="122" t="s">
        <v>425</v>
      </c>
    </row>
    <row r="71" spans="1:28" ht="14.1" customHeight="1" x14ac:dyDescent="0.25">
      <c r="A71" s="124">
        <f t="shared" si="14"/>
        <v>569</v>
      </c>
      <c r="B71" s="124" t="s">
        <v>424</v>
      </c>
      <c r="C71" s="118">
        <f t="shared" si="15"/>
        <v>569</v>
      </c>
      <c r="D71" s="118" t="s">
        <v>424</v>
      </c>
      <c r="E71" s="125">
        <f t="shared" si="16"/>
        <v>569</v>
      </c>
      <c r="F71" s="125" t="s">
        <v>425</v>
      </c>
      <c r="G71" s="122">
        <f t="shared" si="17"/>
        <v>569</v>
      </c>
      <c r="H71" s="122" t="s">
        <v>425</v>
      </c>
      <c r="I71" s="120">
        <f t="shared" si="18"/>
        <v>569</v>
      </c>
      <c r="J71" s="120" t="s">
        <v>424</v>
      </c>
      <c r="K71" s="118">
        <f t="shared" si="19"/>
        <v>569</v>
      </c>
      <c r="L71" s="118" t="s">
        <v>424</v>
      </c>
      <c r="M71" s="119">
        <f t="shared" si="20"/>
        <v>569</v>
      </c>
      <c r="N71" s="119" t="s">
        <v>423</v>
      </c>
      <c r="O71" s="118">
        <f t="shared" si="21"/>
        <v>569</v>
      </c>
      <c r="P71" s="118" t="s">
        <v>424</v>
      </c>
      <c r="Q71" s="119">
        <f t="shared" si="22"/>
        <v>569</v>
      </c>
      <c r="R71" s="119" t="s">
        <v>423</v>
      </c>
      <c r="S71" s="118">
        <f t="shared" si="23"/>
        <v>569</v>
      </c>
      <c r="T71" s="118" t="s">
        <v>424</v>
      </c>
      <c r="U71" s="124">
        <f t="shared" si="24"/>
        <v>569</v>
      </c>
      <c r="V71" s="124" t="s">
        <v>424</v>
      </c>
      <c r="W71" s="118">
        <f t="shared" si="25"/>
        <v>569</v>
      </c>
      <c r="X71" s="118" t="s">
        <v>424</v>
      </c>
      <c r="Y71" s="121">
        <f t="shared" si="26"/>
        <v>569</v>
      </c>
      <c r="Z71" s="121" t="s">
        <v>425</v>
      </c>
      <c r="AA71" s="122">
        <f t="shared" si="27"/>
        <v>569</v>
      </c>
      <c r="AB71" s="122" t="s">
        <v>425</v>
      </c>
    </row>
    <row r="72" spans="1:28" ht="14.1" customHeight="1" x14ac:dyDescent="0.25">
      <c r="A72" s="124">
        <f t="shared" si="14"/>
        <v>570</v>
      </c>
      <c r="B72" s="124" t="s">
        <v>424</v>
      </c>
      <c r="C72" s="118">
        <f t="shared" si="15"/>
        <v>570</v>
      </c>
      <c r="D72" s="118" t="s">
        <v>424</v>
      </c>
      <c r="E72" s="125">
        <f t="shared" si="16"/>
        <v>570</v>
      </c>
      <c r="F72" s="125" t="s">
        <v>425</v>
      </c>
      <c r="G72" s="122">
        <f t="shared" si="17"/>
        <v>570</v>
      </c>
      <c r="H72" s="122" t="s">
        <v>425</v>
      </c>
      <c r="I72" s="120">
        <f t="shared" si="18"/>
        <v>570</v>
      </c>
      <c r="J72" s="120" t="s">
        <v>424</v>
      </c>
      <c r="K72" s="118">
        <f t="shared" si="19"/>
        <v>570</v>
      </c>
      <c r="L72" s="118" t="s">
        <v>424</v>
      </c>
      <c r="M72" s="120">
        <f t="shared" si="20"/>
        <v>570</v>
      </c>
      <c r="N72" s="120" t="s">
        <v>424</v>
      </c>
      <c r="O72" s="118">
        <f t="shared" si="21"/>
        <v>570</v>
      </c>
      <c r="P72" s="118" t="s">
        <v>424</v>
      </c>
      <c r="Q72" s="119">
        <f t="shared" si="22"/>
        <v>570</v>
      </c>
      <c r="R72" s="119" t="s">
        <v>423</v>
      </c>
      <c r="S72" s="118">
        <f t="shared" si="23"/>
        <v>570</v>
      </c>
      <c r="T72" s="118" t="s">
        <v>424</v>
      </c>
      <c r="U72" s="124">
        <f t="shared" si="24"/>
        <v>570</v>
      </c>
      <c r="V72" s="124" t="s">
        <v>424</v>
      </c>
      <c r="W72" s="118">
        <f t="shared" si="25"/>
        <v>570</v>
      </c>
      <c r="X72" s="118" t="s">
        <v>424</v>
      </c>
      <c r="Y72" s="121">
        <f t="shared" si="26"/>
        <v>570</v>
      </c>
      <c r="Z72" s="121" t="s">
        <v>425</v>
      </c>
      <c r="AA72" s="122">
        <f t="shared" si="27"/>
        <v>570</v>
      </c>
      <c r="AB72" s="122" t="s">
        <v>425</v>
      </c>
    </row>
    <row r="73" spans="1:28" ht="14.1" customHeight="1" x14ac:dyDescent="0.25">
      <c r="A73" s="124">
        <f t="shared" si="14"/>
        <v>571</v>
      </c>
      <c r="B73" s="124" t="s">
        <v>424</v>
      </c>
      <c r="C73" s="118">
        <f t="shared" si="15"/>
        <v>571</v>
      </c>
      <c r="D73" s="118" t="s">
        <v>424</v>
      </c>
      <c r="E73" s="125">
        <f t="shared" si="16"/>
        <v>571</v>
      </c>
      <c r="F73" s="125" t="s">
        <v>425</v>
      </c>
      <c r="G73" s="122">
        <f t="shared" si="17"/>
        <v>571</v>
      </c>
      <c r="H73" s="122" t="s">
        <v>425</v>
      </c>
      <c r="I73" s="120">
        <f t="shared" si="18"/>
        <v>571</v>
      </c>
      <c r="J73" s="120" t="s">
        <v>424</v>
      </c>
      <c r="K73" s="118">
        <f t="shared" si="19"/>
        <v>571</v>
      </c>
      <c r="L73" s="118" t="s">
        <v>424</v>
      </c>
      <c r="M73" s="120">
        <f t="shared" si="20"/>
        <v>571</v>
      </c>
      <c r="N73" s="120" t="s">
        <v>424</v>
      </c>
      <c r="O73" s="118">
        <f t="shared" si="21"/>
        <v>571</v>
      </c>
      <c r="P73" s="118" t="s">
        <v>424</v>
      </c>
      <c r="Q73" s="120">
        <f t="shared" si="22"/>
        <v>571</v>
      </c>
      <c r="R73" s="120" t="s">
        <v>424</v>
      </c>
      <c r="S73" s="118">
        <f t="shared" si="23"/>
        <v>571</v>
      </c>
      <c r="T73" s="118" t="s">
        <v>424</v>
      </c>
      <c r="U73" s="124">
        <f t="shared" si="24"/>
        <v>571</v>
      </c>
      <c r="V73" s="124" t="s">
        <v>424</v>
      </c>
      <c r="W73" s="118">
        <f t="shared" si="25"/>
        <v>571</v>
      </c>
      <c r="X73" s="118" t="s">
        <v>424</v>
      </c>
      <c r="Y73" s="121">
        <f t="shared" si="26"/>
        <v>571</v>
      </c>
      <c r="Z73" s="121" t="s">
        <v>425</v>
      </c>
      <c r="AA73" s="122">
        <f t="shared" si="27"/>
        <v>571</v>
      </c>
      <c r="AB73" s="122" t="s">
        <v>425</v>
      </c>
    </row>
    <row r="74" spans="1:28" ht="14.1" customHeight="1" x14ac:dyDescent="0.25">
      <c r="A74" s="124">
        <f t="shared" si="14"/>
        <v>572</v>
      </c>
      <c r="B74" s="124" t="s">
        <v>424</v>
      </c>
      <c r="C74" s="118">
        <f t="shared" si="15"/>
        <v>572</v>
      </c>
      <c r="D74" s="118" t="s">
        <v>424</v>
      </c>
      <c r="E74" s="125">
        <f t="shared" si="16"/>
        <v>572</v>
      </c>
      <c r="F74" s="125" t="s">
        <v>425</v>
      </c>
      <c r="G74" s="122">
        <f t="shared" si="17"/>
        <v>572</v>
      </c>
      <c r="H74" s="122" t="s">
        <v>425</v>
      </c>
      <c r="I74" s="120">
        <f t="shared" si="18"/>
        <v>572</v>
      </c>
      <c r="J74" s="120" t="s">
        <v>424</v>
      </c>
      <c r="K74" s="118">
        <f t="shared" si="19"/>
        <v>572</v>
      </c>
      <c r="L74" s="118" t="s">
        <v>424</v>
      </c>
      <c r="M74" s="120">
        <f t="shared" si="20"/>
        <v>572</v>
      </c>
      <c r="N74" s="120" t="s">
        <v>424</v>
      </c>
      <c r="O74" s="118">
        <f t="shared" si="21"/>
        <v>572</v>
      </c>
      <c r="P74" s="118" t="s">
        <v>424</v>
      </c>
      <c r="Q74" s="120">
        <f t="shared" si="22"/>
        <v>572</v>
      </c>
      <c r="R74" s="120" t="s">
        <v>424</v>
      </c>
      <c r="S74" s="118">
        <f t="shared" si="23"/>
        <v>572</v>
      </c>
      <c r="T74" s="118" t="s">
        <v>424</v>
      </c>
      <c r="U74" s="124">
        <f t="shared" si="24"/>
        <v>572</v>
      </c>
      <c r="V74" s="124" t="s">
        <v>424</v>
      </c>
      <c r="W74" s="118">
        <f t="shared" si="25"/>
        <v>572</v>
      </c>
      <c r="X74" s="118" t="s">
        <v>424</v>
      </c>
      <c r="Y74" s="121">
        <f t="shared" si="26"/>
        <v>572</v>
      </c>
      <c r="Z74" s="121" t="s">
        <v>425</v>
      </c>
      <c r="AA74" s="122">
        <f t="shared" si="27"/>
        <v>572</v>
      </c>
      <c r="AB74" s="122" t="s">
        <v>425</v>
      </c>
    </row>
    <row r="75" spans="1:28" ht="14.1" customHeight="1" x14ac:dyDescent="0.25">
      <c r="A75" s="125">
        <f t="shared" si="14"/>
        <v>573</v>
      </c>
      <c r="B75" s="125" t="s">
        <v>425</v>
      </c>
      <c r="C75" s="122">
        <f t="shared" si="15"/>
        <v>573</v>
      </c>
      <c r="D75" s="122" t="s">
        <v>425</v>
      </c>
      <c r="E75" s="125">
        <f t="shared" si="16"/>
        <v>573</v>
      </c>
      <c r="F75" s="125" t="s">
        <v>425</v>
      </c>
      <c r="G75" s="122">
        <f t="shared" si="17"/>
        <v>573</v>
      </c>
      <c r="H75" s="122" t="s">
        <v>425</v>
      </c>
      <c r="I75" s="121">
        <f t="shared" si="18"/>
        <v>573</v>
      </c>
      <c r="J75" s="121" t="s">
        <v>425</v>
      </c>
      <c r="K75" s="122">
        <f t="shared" si="19"/>
        <v>573</v>
      </c>
      <c r="L75" s="122" t="s">
        <v>425</v>
      </c>
      <c r="M75" s="120">
        <f t="shared" si="20"/>
        <v>573</v>
      </c>
      <c r="N75" s="120" t="s">
        <v>424</v>
      </c>
      <c r="O75" s="118">
        <f t="shared" si="21"/>
        <v>573</v>
      </c>
      <c r="P75" s="118" t="s">
        <v>424</v>
      </c>
      <c r="Q75" s="120">
        <f t="shared" si="22"/>
        <v>573</v>
      </c>
      <c r="R75" s="120" t="s">
        <v>424</v>
      </c>
      <c r="S75" s="118">
        <f t="shared" si="23"/>
        <v>573</v>
      </c>
      <c r="T75" s="118" t="s">
        <v>424</v>
      </c>
      <c r="U75" s="124">
        <f t="shared" si="24"/>
        <v>573</v>
      </c>
      <c r="V75" s="124" t="s">
        <v>424</v>
      </c>
      <c r="W75" s="118">
        <f t="shared" si="25"/>
        <v>573</v>
      </c>
      <c r="X75" s="118" t="s">
        <v>424</v>
      </c>
      <c r="Y75" s="121">
        <f t="shared" si="26"/>
        <v>573</v>
      </c>
      <c r="Z75" s="121" t="s">
        <v>425</v>
      </c>
      <c r="AA75" s="122">
        <f t="shared" si="27"/>
        <v>573</v>
      </c>
      <c r="AB75" s="122" t="s">
        <v>425</v>
      </c>
    </row>
    <row r="76" spans="1:28" ht="14.1" customHeight="1" x14ac:dyDescent="0.25">
      <c r="A76" s="125">
        <f t="shared" si="14"/>
        <v>574</v>
      </c>
      <c r="B76" s="125" t="s">
        <v>425</v>
      </c>
      <c r="C76" s="122">
        <f t="shared" si="15"/>
        <v>574</v>
      </c>
      <c r="D76" s="122" t="s">
        <v>425</v>
      </c>
      <c r="E76" s="125">
        <f t="shared" si="16"/>
        <v>574</v>
      </c>
      <c r="F76" s="125" t="s">
        <v>425</v>
      </c>
      <c r="G76" s="122">
        <f t="shared" si="17"/>
        <v>574</v>
      </c>
      <c r="H76" s="122" t="s">
        <v>425</v>
      </c>
      <c r="I76" s="121">
        <f t="shared" si="18"/>
        <v>574</v>
      </c>
      <c r="J76" s="121" t="s">
        <v>425</v>
      </c>
      <c r="K76" s="122">
        <f t="shared" si="19"/>
        <v>574</v>
      </c>
      <c r="L76" s="122" t="s">
        <v>425</v>
      </c>
      <c r="M76" s="121">
        <f t="shared" si="20"/>
        <v>574</v>
      </c>
      <c r="N76" s="121" t="s">
        <v>425</v>
      </c>
      <c r="O76" s="122">
        <f t="shared" si="21"/>
        <v>574</v>
      </c>
      <c r="P76" s="122" t="s">
        <v>425</v>
      </c>
      <c r="Q76" s="120">
        <f t="shared" si="22"/>
        <v>574</v>
      </c>
      <c r="R76" s="120" t="s">
        <v>424</v>
      </c>
      <c r="S76" s="118">
        <f t="shared" si="23"/>
        <v>574</v>
      </c>
      <c r="T76" s="118" t="s">
        <v>424</v>
      </c>
      <c r="U76" s="124">
        <f t="shared" si="24"/>
        <v>574</v>
      </c>
      <c r="V76" s="124" t="s">
        <v>424</v>
      </c>
      <c r="W76" s="118">
        <f t="shared" si="25"/>
        <v>574</v>
      </c>
      <c r="X76" s="118" t="s">
        <v>424</v>
      </c>
      <c r="Y76" s="121">
        <f t="shared" si="26"/>
        <v>574</v>
      </c>
      <c r="Z76" s="121" t="s">
        <v>425</v>
      </c>
      <c r="AA76" s="122">
        <f t="shared" si="27"/>
        <v>574</v>
      </c>
      <c r="AB76" s="122" t="s">
        <v>425</v>
      </c>
    </row>
    <row r="77" spans="1:28" ht="14.1" customHeight="1" x14ac:dyDescent="0.25">
      <c r="A77" s="125">
        <f t="shared" si="14"/>
        <v>575</v>
      </c>
      <c r="B77" s="125" t="s">
        <v>425</v>
      </c>
      <c r="C77" s="122">
        <f t="shared" si="15"/>
        <v>575</v>
      </c>
      <c r="D77" s="122" t="s">
        <v>425</v>
      </c>
      <c r="E77" s="125">
        <f t="shared" si="16"/>
        <v>575</v>
      </c>
      <c r="F77" s="125" t="s">
        <v>425</v>
      </c>
      <c r="G77" s="122">
        <f t="shared" si="17"/>
        <v>575</v>
      </c>
      <c r="H77" s="122" t="s">
        <v>425</v>
      </c>
      <c r="I77" s="121">
        <f t="shared" si="18"/>
        <v>575</v>
      </c>
      <c r="J77" s="121" t="s">
        <v>425</v>
      </c>
      <c r="K77" s="122">
        <f t="shared" si="19"/>
        <v>575</v>
      </c>
      <c r="L77" s="122" t="s">
        <v>425</v>
      </c>
      <c r="M77" s="121">
        <f t="shared" si="20"/>
        <v>575</v>
      </c>
      <c r="N77" s="121" t="s">
        <v>425</v>
      </c>
      <c r="O77" s="122">
        <f t="shared" si="21"/>
        <v>575</v>
      </c>
      <c r="P77" s="122" t="s">
        <v>425</v>
      </c>
      <c r="Q77" s="120">
        <f t="shared" si="22"/>
        <v>575</v>
      </c>
      <c r="R77" s="120" t="s">
        <v>424</v>
      </c>
      <c r="S77" s="118">
        <f t="shared" si="23"/>
        <v>575</v>
      </c>
      <c r="T77" s="118" t="s">
        <v>424</v>
      </c>
      <c r="U77" s="124">
        <f t="shared" si="24"/>
        <v>575</v>
      </c>
      <c r="V77" s="124" t="s">
        <v>424</v>
      </c>
      <c r="W77" s="118">
        <f t="shared" si="25"/>
        <v>575</v>
      </c>
      <c r="X77" s="118" t="s">
        <v>424</v>
      </c>
      <c r="Y77" s="121">
        <f t="shared" si="26"/>
        <v>575</v>
      </c>
      <c r="Z77" s="121" t="s">
        <v>425</v>
      </c>
      <c r="AA77" s="122">
        <f t="shared" si="27"/>
        <v>575</v>
      </c>
      <c r="AB77" s="122" t="s">
        <v>425</v>
      </c>
    </row>
    <row r="78" spans="1:28" ht="14.1" customHeight="1" x14ac:dyDescent="0.25">
      <c r="A78" s="125">
        <f t="shared" si="14"/>
        <v>576</v>
      </c>
      <c r="B78" s="125" t="s">
        <v>425</v>
      </c>
      <c r="C78" s="122">
        <f t="shared" si="15"/>
        <v>576</v>
      </c>
      <c r="D78" s="122" t="s">
        <v>425</v>
      </c>
      <c r="E78" s="125">
        <f t="shared" si="16"/>
        <v>576</v>
      </c>
      <c r="F78" s="125" t="s">
        <v>425</v>
      </c>
      <c r="G78" s="122">
        <f t="shared" si="17"/>
        <v>576</v>
      </c>
      <c r="H78" s="122" t="s">
        <v>425</v>
      </c>
      <c r="I78" s="121">
        <f t="shared" si="18"/>
        <v>576</v>
      </c>
      <c r="J78" s="121" t="s">
        <v>425</v>
      </c>
      <c r="K78" s="122">
        <f t="shared" si="19"/>
        <v>576</v>
      </c>
      <c r="L78" s="122" t="s">
        <v>425</v>
      </c>
      <c r="M78" s="121">
        <f t="shared" si="20"/>
        <v>576</v>
      </c>
      <c r="N78" s="121" t="s">
        <v>425</v>
      </c>
      <c r="O78" s="122">
        <f t="shared" si="21"/>
        <v>576</v>
      </c>
      <c r="P78" s="122" t="s">
        <v>425</v>
      </c>
      <c r="Q78" s="120">
        <f t="shared" si="22"/>
        <v>576</v>
      </c>
      <c r="R78" s="120" t="s">
        <v>424</v>
      </c>
      <c r="S78" s="118">
        <f t="shared" si="23"/>
        <v>576</v>
      </c>
      <c r="T78" s="118" t="s">
        <v>424</v>
      </c>
      <c r="U78" s="124">
        <f t="shared" si="24"/>
        <v>576</v>
      </c>
      <c r="V78" s="124" t="s">
        <v>424</v>
      </c>
      <c r="W78" s="118">
        <f t="shared" si="25"/>
        <v>576</v>
      </c>
      <c r="X78" s="118" t="s">
        <v>424</v>
      </c>
      <c r="Y78" s="121">
        <f t="shared" si="26"/>
        <v>576</v>
      </c>
      <c r="Z78" s="121" t="s">
        <v>425</v>
      </c>
      <c r="AA78" s="122">
        <f t="shared" si="27"/>
        <v>576</v>
      </c>
      <c r="AB78" s="122" t="s">
        <v>425</v>
      </c>
    </row>
    <row r="79" spans="1:28" ht="14.1" customHeight="1" x14ac:dyDescent="0.25">
      <c r="A79" s="125">
        <f t="shared" si="14"/>
        <v>577</v>
      </c>
      <c r="B79" s="125" t="s">
        <v>425</v>
      </c>
      <c r="C79" s="122">
        <f t="shared" si="15"/>
        <v>577</v>
      </c>
      <c r="D79" s="122" t="s">
        <v>425</v>
      </c>
      <c r="E79" s="125">
        <f t="shared" si="16"/>
        <v>577</v>
      </c>
      <c r="F79" s="125" t="s">
        <v>425</v>
      </c>
      <c r="G79" s="122">
        <f t="shared" si="17"/>
        <v>577</v>
      </c>
      <c r="H79" s="122" t="s">
        <v>425</v>
      </c>
      <c r="I79" s="121">
        <f t="shared" si="18"/>
        <v>577</v>
      </c>
      <c r="J79" s="121" t="s">
        <v>425</v>
      </c>
      <c r="K79" s="122">
        <f t="shared" si="19"/>
        <v>577</v>
      </c>
      <c r="L79" s="122" t="s">
        <v>425</v>
      </c>
      <c r="M79" s="121">
        <f t="shared" si="20"/>
        <v>577</v>
      </c>
      <c r="N79" s="121" t="s">
        <v>425</v>
      </c>
      <c r="O79" s="122">
        <f t="shared" si="21"/>
        <v>577</v>
      </c>
      <c r="P79" s="122" t="s">
        <v>425</v>
      </c>
      <c r="Q79" s="120">
        <f t="shared" si="22"/>
        <v>577</v>
      </c>
      <c r="R79" s="120" t="s">
        <v>424</v>
      </c>
      <c r="S79" s="118">
        <f t="shared" si="23"/>
        <v>577</v>
      </c>
      <c r="T79" s="118" t="s">
        <v>424</v>
      </c>
      <c r="U79" s="124">
        <f t="shared" si="24"/>
        <v>577</v>
      </c>
      <c r="V79" s="124" t="s">
        <v>424</v>
      </c>
      <c r="W79" s="118">
        <f t="shared" si="25"/>
        <v>577</v>
      </c>
      <c r="X79" s="118" t="s">
        <v>424</v>
      </c>
      <c r="Y79" s="121">
        <f t="shared" si="26"/>
        <v>577</v>
      </c>
      <c r="Z79" s="121" t="s">
        <v>425</v>
      </c>
      <c r="AA79" s="122">
        <f t="shared" si="27"/>
        <v>577</v>
      </c>
      <c r="AB79" s="122" t="s">
        <v>425</v>
      </c>
    </row>
    <row r="80" spans="1:28" ht="14.1" customHeight="1" x14ac:dyDescent="0.25">
      <c r="A80" s="125">
        <f t="shared" si="14"/>
        <v>578</v>
      </c>
      <c r="B80" s="125" t="s">
        <v>425</v>
      </c>
      <c r="C80" s="122">
        <f t="shared" si="15"/>
        <v>578</v>
      </c>
      <c r="D80" s="122" t="s">
        <v>425</v>
      </c>
      <c r="E80" s="125">
        <f t="shared" si="16"/>
        <v>578</v>
      </c>
      <c r="F80" s="125" t="s">
        <v>425</v>
      </c>
      <c r="G80" s="122">
        <f t="shared" si="17"/>
        <v>578</v>
      </c>
      <c r="H80" s="122" t="s">
        <v>425</v>
      </c>
      <c r="I80" s="121">
        <f t="shared" si="18"/>
        <v>578</v>
      </c>
      <c r="J80" s="121" t="s">
        <v>425</v>
      </c>
      <c r="K80" s="122">
        <f t="shared" si="19"/>
        <v>578</v>
      </c>
      <c r="L80" s="122" t="s">
        <v>425</v>
      </c>
      <c r="M80" s="121">
        <f t="shared" si="20"/>
        <v>578</v>
      </c>
      <c r="N80" s="121" t="s">
        <v>425</v>
      </c>
      <c r="O80" s="122">
        <f t="shared" si="21"/>
        <v>578</v>
      </c>
      <c r="P80" s="122" t="s">
        <v>425</v>
      </c>
      <c r="Q80" s="120">
        <f t="shared" si="22"/>
        <v>578</v>
      </c>
      <c r="R80" s="120" t="s">
        <v>424</v>
      </c>
      <c r="S80" s="118">
        <f t="shared" si="23"/>
        <v>578</v>
      </c>
      <c r="T80" s="118" t="s">
        <v>424</v>
      </c>
      <c r="U80" s="124">
        <f t="shared" si="24"/>
        <v>578</v>
      </c>
      <c r="V80" s="124" t="s">
        <v>424</v>
      </c>
      <c r="W80" s="118">
        <f t="shared" si="25"/>
        <v>578</v>
      </c>
      <c r="X80" s="118" t="s">
        <v>424</v>
      </c>
      <c r="Y80" s="121">
        <f t="shared" si="26"/>
        <v>578</v>
      </c>
      <c r="Z80" s="121" t="s">
        <v>425</v>
      </c>
      <c r="AA80" s="122">
        <f t="shared" si="27"/>
        <v>578</v>
      </c>
      <c r="AB80" s="122" t="s">
        <v>425</v>
      </c>
    </row>
    <row r="81" spans="1:28" ht="14.1" customHeight="1" x14ac:dyDescent="0.25">
      <c r="A81" s="125">
        <f t="shared" si="14"/>
        <v>579</v>
      </c>
      <c r="B81" s="125" t="s">
        <v>425</v>
      </c>
      <c r="C81" s="122">
        <f t="shared" si="15"/>
        <v>579</v>
      </c>
      <c r="D81" s="122" t="s">
        <v>425</v>
      </c>
      <c r="E81" s="125">
        <f t="shared" si="16"/>
        <v>579</v>
      </c>
      <c r="F81" s="125" t="s">
        <v>425</v>
      </c>
      <c r="G81" s="122">
        <f t="shared" si="17"/>
        <v>579</v>
      </c>
      <c r="H81" s="122" t="s">
        <v>425</v>
      </c>
      <c r="I81" s="121">
        <f t="shared" si="18"/>
        <v>579</v>
      </c>
      <c r="J81" s="121" t="s">
        <v>425</v>
      </c>
      <c r="K81" s="122">
        <f t="shared" si="19"/>
        <v>579</v>
      </c>
      <c r="L81" s="122" t="s">
        <v>425</v>
      </c>
      <c r="M81" s="121">
        <f t="shared" si="20"/>
        <v>579</v>
      </c>
      <c r="N81" s="121" t="s">
        <v>425</v>
      </c>
      <c r="O81" s="122">
        <f t="shared" si="21"/>
        <v>579</v>
      </c>
      <c r="P81" s="122" t="s">
        <v>425</v>
      </c>
      <c r="Q81" s="120">
        <f t="shared" si="22"/>
        <v>579</v>
      </c>
      <c r="R81" s="120" t="s">
        <v>424</v>
      </c>
      <c r="S81" s="118">
        <f t="shared" si="23"/>
        <v>579</v>
      </c>
      <c r="T81" s="118" t="s">
        <v>424</v>
      </c>
      <c r="U81" s="124">
        <f t="shared" si="24"/>
        <v>579</v>
      </c>
      <c r="V81" s="124" t="s">
        <v>424</v>
      </c>
      <c r="W81" s="118">
        <f t="shared" si="25"/>
        <v>579</v>
      </c>
      <c r="X81" s="118" t="s">
        <v>424</v>
      </c>
      <c r="Y81" s="121">
        <f t="shared" si="26"/>
        <v>579</v>
      </c>
      <c r="Z81" s="121" t="s">
        <v>425</v>
      </c>
      <c r="AA81" s="122">
        <f t="shared" si="27"/>
        <v>579</v>
      </c>
      <c r="AB81" s="122" t="s">
        <v>425</v>
      </c>
    </row>
    <row r="82" spans="1:28" ht="14.1" customHeight="1" x14ac:dyDescent="0.25">
      <c r="A82" s="125">
        <f t="shared" si="14"/>
        <v>580</v>
      </c>
      <c r="B82" s="125" t="s">
        <v>425</v>
      </c>
      <c r="C82" s="122">
        <f t="shared" si="15"/>
        <v>580</v>
      </c>
      <c r="D82" s="122" t="s">
        <v>425</v>
      </c>
      <c r="E82" s="125">
        <f t="shared" si="16"/>
        <v>580</v>
      </c>
      <c r="F82" s="125" t="s">
        <v>425</v>
      </c>
      <c r="G82" s="122">
        <f t="shared" si="17"/>
        <v>580</v>
      </c>
      <c r="H82" s="122" t="s">
        <v>425</v>
      </c>
      <c r="I82" s="121">
        <f t="shared" si="18"/>
        <v>580</v>
      </c>
      <c r="J82" s="121" t="s">
        <v>425</v>
      </c>
      <c r="K82" s="122">
        <f t="shared" si="19"/>
        <v>580</v>
      </c>
      <c r="L82" s="122" t="s">
        <v>425</v>
      </c>
      <c r="M82" s="121">
        <f t="shared" si="20"/>
        <v>580</v>
      </c>
      <c r="N82" s="121" t="s">
        <v>425</v>
      </c>
      <c r="O82" s="122">
        <f t="shared" si="21"/>
        <v>580</v>
      </c>
      <c r="P82" s="122" t="s">
        <v>425</v>
      </c>
      <c r="Q82" s="120">
        <f t="shared" si="22"/>
        <v>580</v>
      </c>
      <c r="R82" s="120" t="s">
        <v>424</v>
      </c>
      <c r="S82" s="118">
        <f t="shared" si="23"/>
        <v>580</v>
      </c>
      <c r="T82" s="118" t="s">
        <v>424</v>
      </c>
      <c r="U82" s="124">
        <f t="shared" si="24"/>
        <v>580</v>
      </c>
      <c r="V82" s="124" t="s">
        <v>424</v>
      </c>
      <c r="W82" s="118">
        <f t="shared" si="25"/>
        <v>580</v>
      </c>
      <c r="X82" s="118" t="s">
        <v>424</v>
      </c>
      <c r="Y82" s="121">
        <f t="shared" si="26"/>
        <v>580</v>
      </c>
      <c r="Z82" s="121" t="s">
        <v>425</v>
      </c>
      <c r="AA82" s="122">
        <f t="shared" si="27"/>
        <v>580</v>
      </c>
      <c r="AB82" s="122" t="s">
        <v>425</v>
      </c>
    </row>
    <row r="83" spans="1:28" ht="14.1" customHeight="1" x14ac:dyDescent="0.25">
      <c r="A83" s="125">
        <f t="shared" si="14"/>
        <v>581</v>
      </c>
      <c r="B83" s="125" t="s">
        <v>425</v>
      </c>
      <c r="C83" s="122">
        <f t="shared" si="15"/>
        <v>581</v>
      </c>
      <c r="D83" s="122" t="s">
        <v>425</v>
      </c>
      <c r="E83" s="125">
        <f t="shared" si="16"/>
        <v>581</v>
      </c>
      <c r="F83" s="125" t="s">
        <v>425</v>
      </c>
      <c r="G83" s="122">
        <f t="shared" si="17"/>
        <v>581</v>
      </c>
      <c r="H83" s="122" t="s">
        <v>425</v>
      </c>
      <c r="I83" s="121">
        <f t="shared" si="18"/>
        <v>581</v>
      </c>
      <c r="J83" s="121" t="s">
        <v>425</v>
      </c>
      <c r="K83" s="122">
        <f t="shared" si="19"/>
        <v>581</v>
      </c>
      <c r="L83" s="122" t="s">
        <v>425</v>
      </c>
      <c r="M83" s="121">
        <f t="shared" si="20"/>
        <v>581</v>
      </c>
      <c r="N83" s="121" t="s">
        <v>425</v>
      </c>
      <c r="O83" s="122">
        <f t="shared" si="21"/>
        <v>581</v>
      </c>
      <c r="P83" s="122" t="s">
        <v>425</v>
      </c>
      <c r="Q83" s="120">
        <f t="shared" si="22"/>
        <v>581</v>
      </c>
      <c r="R83" s="120" t="s">
        <v>424</v>
      </c>
      <c r="S83" s="118">
        <f t="shared" si="23"/>
        <v>581</v>
      </c>
      <c r="T83" s="118" t="s">
        <v>424</v>
      </c>
      <c r="U83" s="124">
        <f t="shared" si="24"/>
        <v>581</v>
      </c>
      <c r="V83" s="124" t="s">
        <v>424</v>
      </c>
      <c r="W83" s="118">
        <f t="shared" si="25"/>
        <v>581</v>
      </c>
      <c r="X83" s="118" t="s">
        <v>424</v>
      </c>
      <c r="Y83" s="121">
        <f t="shared" si="26"/>
        <v>581</v>
      </c>
      <c r="Z83" s="121" t="s">
        <v>425</v>
      </c>
      <c r="AA83" s="122">
        <f t="shared" si="27"/>
        <v>581</v>
      </c>
      <c r="AB83" s="122" t="s">
        <v>425</v>
      </c>
    </row>
    <row r="84" spans="1:28" ht="14.1" customHeight="1" x14ac:dyDescent="0.25">
      <c r="A84" s="125">
        <f t="shared" si="14"/>
        <v>582</v>
      </c>
      <c r="B84" s="125" t="s">
        <v>425</v>
      </c>
      <c r="C84" s="122">
        <f t="shared" si="15"/>
        <v>582</v>
      </c>
      <c r="D84" s="122" t="s">
        <v>425</v>
      </c>
      <c r="E84" s="125">
        <f t="shared" si="16"/>
        <v>582</v>
      </c>
      <c r="F84" s="125" t="s">
        <v>425</v>
      </c>
      <c r="G84" s="122">
        <f t="shared" si="17"/>
        <v>582</v>
      </c>
      <c r="H84" s="122" t="s">
        <v>425</v>
      </c>
      <c r="I84" s="121">
        <f t="shared" si="18"/>
        <v>582</v>
      </c>
      <c r="J84" s="121" t="s">
        <v>425</v>
      </c>
      <c r="K84" s="122">
        <f t="shared" si="19"/>
        <v>582</v>
      </c>
      <c r="L84" s="122" t="s">
        <v>425</v>
      </c>
      <c r="M84" s="121">
        <f t="shared" si="20"/>
        <v>582</v>
      </c>
      <c r="N84" s="121" t="s">
        <v>425</v>
      </c>
      <c r="O84" s="122">
        <f t="shared" si="21"/>
        <v>582</v>
      </c>
      <c r="P84" s="122" t="s">
        <v>425</v>
      </c>
      <c r="Q84" s="120">
        <f t="shared" si="22"/>
        <v>582</v>
      </c>
      <c r="R84" s="120" t="s">
        <v>424</v>
      </c>
      <c r="S84" s="118">
        <f t="shared" si="23"/>
        <v>582</v>
      </c>
      <c r="T84" s="118" t="s">
        <v>424</v>
      </c>
      <c r="U84" s="124">
        <f t="shared" si="24"/>
        <v>582</v>
      </c>
      <c r="V84" s="124" t="s">
        <v>424</v>
      </c>
      <c r="W84" s="118">
        <f t="shared" si="25"/>
        <v>582</v>
      </c>
      <c r="X84" s="118" t="s">
        <v>424</v>
      </c>
      <c r="Y84" s="121">
        <f t="shared" si="26"/>
        <v>582</v>
      </c>
      <c r="Z84" s="121" t="s">
        <v>425</v>
      </c>
      <c r="AA84" s="122">
        <f t="shared" si="27"/>
        <v>582</v>
      </c>
      <c r="AB84" s="122" t="s">
        <v>425</v>
      </c>
    </row>
    <row r="85" spans="1:28" ht="14.1" customHeight="1" x14ac:dyDescent="0.25">
      <c r="A85" s="125">
        <f t="shared" si="14"/>
        <v>583</v>
      </c>
      <c r="B85" s="125" t="s">
        <v>425</v>
      </c>
      <c r="C85" s="122">
        <f t="shared" si="15"/>
        <v>583</v>
      </c>
      <c r="D85" s="122" t="s">
        <v>425</v>
      </c>
      <c r="E85" s="125">
        <f t="shared" si="16"/>
        <v>583</v>
      </c>
      <c r="F85" s="125" t="s">
        <v>425</v>
      </c>
      <c r="G85" s="122">
        <f t="shared" si="17"/>
        <v>583</v>
      </c>
      <c r="H85" s="122" t="s">
        <v>425</v>
      </c>
      <c r="I85" s="121">
        <f t="shared" si="18"/>
        <v>583</v>
      </c>
      <c r="J85" s="121" t="s">
        <v>425</v>
      </c>
      <c r="K85" s="122">
        <f t="shared" si="19"/>
        <v>583</v>
      </c>
      <c r="L85" s="122" t="s">
        <v>425</v>
      </c>
      <c r="M85" s="121">
        <f t="shared" si="20"/>
        <v>583</v>
      </c>
      <c r="N85" s="121" t="s">
        <v>425</v>
      </c>
      <c r="O85" s="122">
        <f t="shared" si="21"/>
        <v>583</v>
      </c>
      <c r="P85" s="122" t="s">
        <v>425</v>
      </c>
      <c r="Q85" s="120">
        <f t="shared" si="22"/>
        <v>583</v>
      </c>
      <c r="R85" s="120" t="s">
        <v>424</v>
      </c>
      <c r="S85" s="118">
        <f t="shared" si="23"/>
        <v>583</v>
      </c>
      <c r="T85" s="118" t="s">
        <v>424</v>
      </c>
      <c r="U85" s="124">
        <f t="shared" si="24"/>
        <v>583</v>
      </c>
      <c r="V85" s="124" t="s">
        <v>424</v>
      </c>
      <c r="W85" s="118">
        <f t="shared" si="25"/>
        <v>583</v>
      </c>
      <c r="X85" s="118" t="s">
        <v>424</v>
      </c>
      <c r="Y85" s="121">
        <f t="shared" si="26"/>
        <v>583</v>
      </c>
      <c r="Z85" s="121" t="s">
        <v>425</v>
      </c>
      <c r="AA85" s="122">
        <f t="shared" si="27"/>
        <v>583</v>
      </c>
      <c r="AB85" s="122" t="s">
        <v>425</v>
      </c>
    </row>
    <row r="86" spans="1:28" ht="14.1" customHeight="1" x14ac:dyDescent="0.25">
      <c r="A86" s="125">
        <f t="shared" si="14"/>
        <v>584</v>
      </c>
      <c r="B86" s="125" t="s">
        <v>425</v>
      </c>
      <c r="C86" s="122">
        <f t="shared" si="15"/>
        <v>584</v>
      </c>
      <c r="D86" s="122" t="s">
        <v>425</v>
      </c>
      <c r="E86" s="125">
        <f t="shared" si="16"/>
        <v>584</v>
      </c>
      <c r="F86" s="125" t="s">
        <v>425</v>
      </c>
      <c r="G86" s="122">
        <f t="shared" si="17"/>
        <v>584</v>
      </c>
      <c r="H86" s="122" t="s">
        <v>425</v>
      </c>
      <c r="I86" s="121">
        <f t="shared" si="18"/>
        <v>584</v>
      </c>
      <c r="J86" s="121" t="s">
        <v>425</v>
      </c>
      <c r="K86" s="122">
        <f t="shared" si="19"/>
        <v>584</v>
      </c>
      <c r="L86" s="122" t="s">
        <v>425</v>
      </c>
      <c r="M86" s="121">
        <f t="shared" si="20"/>
        <v>584</v>
      </c>
      <c r="N86" s="121" t="s">
        <v>425</v>
      </c>
      <c r="O86" s="122">
        <f t="shared" si="21"/>
        <v>584</v>
      </c>
      <c r="P86" s="122" t="s">
        <v>425</v>
      </c>
      <c r="Q86" s="120">
        <f t="shared" si="22"/>
        <v>584</v>
      </c>
      <c r="R86" s="120" t="s">
        <v>424</v>
      </c>
      <c r="S86" s="118">
        <f t="shared" si="23"/>
        <v>584</v>
      </c>
      <c r="T86" s="118" t="s">
        <v>424</v>
      </c>
      <c r="U86" s="124">
        <f t="shared" si="24"/>
        <v>584</v>
      </c>
      <c r="V86" s="124" t="s">
        <v>424</v>
      </c>
      <c r="W86" s="118">
        <f t="shared" si="25"/>
        <v>584</v>
      </c>
      <c r="X86" s="118" t="s">
        <v>424</v>
      </c>
      <c r="Y86" s="121">
        <f t="shared" si="26"/>
        <v>584</v>
      </c>
      <c r="Z86" s="121" t="s">
        <v>425</v>
      </c>
      <c r="AA86" s="122">
        <f t="shared" si="27"/>
        <v>584</v>
      </c>
      <c r="AB86" s="122" t="s">
        <v>425</v>
      </c>
    </row>
    <row r="87" spans="1:28" ht="14.1" customHeight="1" x14ac:dyDescent="0.25">
      <c r="A87" s="125">
        <f t="shared" si="14"/>
        <v>585</v>
      </c>
      <c r="B87" s="125" t="s">
        <v>425</v>
      </c>
      <c r="C87" s="122">
        <f t="shared" si="15"/>
        <v>585</v>
      </c>
      <c r="D87" s="122" t="s">
        <v>425</v>
      </c>
      <c r="E87" s="125">
        <f t="shared" si="16"/>
        <v>585</v>
      </c>
      <c r="F87" s="125" t="s">
        <v>425</v>
      </c>
      <c r="G87" s="122">
        <f t="shared" si="17"/>
        <v>585</v>
      </c>
      <c r="H87" s="122" t="s">
        <v>425</v>
      </c>
      <c r="I87" s="121">
        <f t="shared" si="18"/>
        <v>585</v>
      </c>
      <c r="J87" s="121" t="s">
        <v>425</v>
      </c>
      <c r="K87" s="122">
        <f t="shared" si="19"/>
        <v>585</v>
      </c>
      <c r="L87" s="122" t="s">
        <v>425</v>
      </c>
      <c r="M87" s="121">
        <f t="shared" si="20"/>
        <v>585</v>
      </c>
      <c r="N87" s="121" t="s">
        <v>425</v>
      </c>
      <c r="O87" s="122">
        <f t="shared" si="21"/>
        <v>585</v>
      </c>
      <c r="P87" s="122" t="s">
        <v>425</v>
      </c>
      <c r="Q87" s="120">
        <f t="shared" si="22"/>
        <v>585</v>
      </c>
      <c r="R87" s="120" t="s">
        <v>424</v>
      </c>
      <c r="S87" s="118">
        <f t="shared" si="23"/>
        <v>585</v>
      </c>
      <c r="T87" s="118" t="s">
        <v>424</v>
      </c>
      <c r="U87" s="124">
        <f t="shared" si="24"/>
        <v>585</v>
      </c>
      <c r="V87" s="124" t="s">
        <v>424</v>
      </c>
      <c r="W87" s="118">
        <f t="shared" si="25"/>
        <v>585</v>
      </c>
      <c r="X87" s="118" t="s">
        <v>424</v>
      </c>
      <c r="Y87" s="121">
        <f t="shared" si="26"/>
        <v>585</v>
      </c>
      <c r="Z87" s="121" t="s">
        <v>425</v>
      </c>
      <c r="AA87" s="122">
        <f t="shared" si="27"/>
        <v>585</v>
      </c>
      <c r="AB87" s="122" t="s">
        <v>425</v>
      </c>
    </row>
    <row r="88" spans="1:28" ht="14.1" customHeight="1" x14ac:dyDescent="0.25">
      <c r="A88" s="125">
        <f t="shared" si="14"/>
        <v>586</v>
      </c>
      <c r="B88" s="125" t="s">
        <v>425</v>
      </c>
      <c r="C88" s="122">
        <f t="shared" si="15"/>
        <v>586</v>
      </c>
      <c r="D88" s="122" t="s">
        <v>425</v>
      </c>
      <c r="E88" s="125">
        <f t="shared" si="16"/>
        <v>586</v>
      </c>
      <c r="F88" s="125" t="s">
        <v>425</v>
      </c>
      <c r="G88" s="122">
        <f t="shared" si="17"/>
        <v>586</v>
      </c>
      <c r="H88" s="122" t="s">
        <v>425</v>
      </c>
      <c r="I88" s="121">
        <f t="shared" si="18"/>
        <v>586</v>
      </c>
      <c r="J88" s="121" t="s">
        <v>425</v>
      </c>
      <c r="K88" s="122">
        <f t="shared" si="19"/>
        <v>586</v>
      </c>
      <c r="L88" s="122" t="s">
        <v>425</v>
      </c>
      <c r="M88" s="121">
        <f t="shared" si="20"/>
        <v>586</v>
      </c>
      <c r="N88" s="121" t="s">
        <v>425</v>
      </c>
      <c r="O88" s="122">
        <f t="shared" si="21"/>
        <v>586</v>
      </c>
      <c r="P88" s="122" t="s">
        <v>425</v>
      </c>
      <c r="Q88" s="120">
        <f t="shared" si="22"/>
        <v>586</v>
      </c>
      <c r="R88" s="120" t="s">
        <v>424</v>
      </c>
      <c r="S88" s="118">
        <f t="shared" si="23"/>
        <v>586</v>
      </c>
      <c r="T88" s="118" t="s">
        <v>424</v>
      </c>
      <c r="U88" s="124">
        <f t="shared" si="24"/>
        <v>586</v>
      </c>
      <c r="V88" s="124" t="s">
        <v>424</v>
      </c>
      <c r="W88" s="118">
        <f t="shared" si="25"/>
        <v>586</v>
      </c>
      <c r="X88" s="118" t="s">
        <v>424</v>
      </c>
      <c r="Y88" s="121">
        <f t="shared" si="26"/>
        <v>586</v>
      </c>
      <c r="Z88" s="121" t="s">
        <v>425</v>
      </c>
      <c r="AA88" s="122">
        <f t="shared" si="27"/>
        <v>586</v>
      </c>
      <c r="AB88" s="122" t="s">
        <v>425</v>
      </c>
    </row>
    <row r="89" spans="1:28" ht="14.1" customHeight="1" x14ac:dyDescent="0.25">
      <c r="A89" s="125">
        <f t="shared" si="14"/>
        <v>587</v>
      </c>
      <c r="B89" s="125" t="s">
        <v>425</v>
      </c>
      <c r="C89" s="122">
        <f t="shared" si="15"/>
        <v>587</v>
      </c>
      <c r="D89" s="122" t="s">
        <v>425</v>
      </c>
      <c r="E89" s="125">
        <f t="shared" si="16"/>
        <v>587</v>
      </c>
      <c r="F89" s="125" t="s">
        <v>425</v>
      </c>
      <c r="G89" s="122">
        <f t="shared" si="17"/>
        <v>587</v>
      </c>
      <c r="H89" s="122" t="s">
        <v>425</v>
      </c>
      <c r="I89" s="121">
        <f t="shared" si="18"/>
        <v>587</v>
      </c>
      <c r="J89" s="121" t="s">
        <v>425</v>
      </c>
      <c r="K89" s="122">
        <f t="shared" si="19"/>
        <v>587</v>
      </c>
      <c r="L89" s="122" t="s">
        <v>425</v>
      </c>
      <c r="M89" s="121">
        <f t="shared" si="20"/>
        <v>587</v>
      </c>
      <c r="N89" s="121" t="s">
        <v>425</v>
      </c>
      <c r="O89" s="122">
        <f t="shared" si="21"/>
        <v>587</v>
      </c>
      <c r="P89" s="122" t="s">
        <v>425</v>
      </c>
      <c r="Q89" s="120">
        <f t="shared" si="22"/>
        <v>587</v>
      </c>
      <c r="R89" s="120" t="s">
        <v>424</v>
      </c>
      <c r="S89" s="118">
        <f t="shared" si="23"/>
        <v>587</v>
      </c>
      <c r="T89" s="118" t="s">
        <v>424</v>
      </c>
      <c r="U89" s="124">
        <f t="shared" si="24"/>
        <v>587</v>
      </c>
      <c r="V89" s="124" t="s">
        <v>424</v>
      </c>
      <c r="W89" s="118">
        <f t="shared" si="25"/>
        <v>587</v>
      </c>
      <c r="X89" s="118" t="s">
        <v>424</v>
      </c>
      <c r="Y89" s="121">
        <f t="shared" si="26"/>
        <v>587</v>
      </c>
      <c r="Z89" s="121" t="s">
        <v>425</v>
      </c>
      <c r="AA89" s="122">
        <f t="shared" si="27"/>
        <v>587</v>
      </c>
      <c r="AB89" s="122" t="s">
        <v>425</v>
      </c>
    </row>
    <row r="90" spans="1:28" ht="14.1" customHeight="1" x14ac:dyDescent="0.25">
      <c r="A90" s="125">
        <f t="shared" si="14"/>
        <v>588</v>
      </c>
      <c r="B90" s="125" t="s">
        <v>425</v>
      </c>
      <c r="C90" s="122">
        <f t="shared" si="15"/>
        <v>588</v>
      </c>
      <c r="D90" s="122" t="s">
        <v>425</v>
      </c>
      <c r="E90" s="125">
        <f t="shared" si="16"/>
        <v>588</v>
      </c>
      <c r="F90" s="125" t="s">
        <v>425</v>
      </c>
      <c r="G90" s="122">
        <f t="shared" si="17"/>
        <v>588</v>
      </c>
      <c r="H90" s="122" t="s">
        <v>425</v>
      </c>
      <c r="I90" s="121">
        <f t="shared" si="18"/>
        <v>588</v>
      </c>
      <c r="J90" s="121" t="s">
        <v>425</v>
      </c>
      <c r="K90" s="122">
        <f t="shared" si="19"/>
        <v>588</v>
      </c>
      <c r="L90" s="122" t="s">
        <v>425</v>
      </c>
      <c r="M90" s="121">
        <f t="shared" si="20"/>
        <v>588</v>
      </c>
      <c r="N90" s="121" t="s">
        <v>425</v>
      </c>
      <c r="O90" s="122">
        <f t="shared" si="21"/>
        <v>588</v>
      </c>
      <c r="P90" s="122" t="s">
        <v>425</v>
      </c>
      <c r="Q90" s="120">
        <f t="shared" si="22"/>
        <v>588</v>
      </c>
      <c r="R90" s="120" t="s">
        <v>424</v>
      </c>
      <c r="S90" s="118">
        <f t="shared" si="23"/>
        <v>588</v>
      </c>
      <c r="T90" s="118" t="s">
        <v>424</v>
      </c>
      <c r="U90" s="124">
        <f t="shared" si="24"/>
        <v>588</v>
      </c>
      <c r="V90" s="124" t="s">
        <v>424</v>
      </c>
      <c r="W90" s="118">
        <f t="shared" si="25"/>
        <v>588</v>
      </c>
      <c r="X90" s="118" t="s">
        <v>424</v>
      </c>
      <c r="Y90" s="121">
        <f t="shared" si="26"/>
        <v>588</v>
      </c>
      <c r="Z90" s="121" t="s">
        <v>425</v>
      </c>
      <c r="AA90" s="122">
        <f t="shared" si="27"/>
        <v>588</v>
      </c>
      <c r="AB90" s="122" t="s">
        <v>425</v>
      </c>
    </row>
    <row r="91" spans="1:28" ht="14.1" customHeight="1" x14ac:dyDescent="0.25">
      <c r="A91" s="125">
        <f t="shared" si="14"/>
        <v>589</v>
      </c>
      <c r="B91" s="125" t="s">
        <v>425</v>
      </c>
      <c r="C91" s="122">
        <f t="shared" si="15"/>
        <v>589</v>
      </c>
      <c r="D91" s="122" t="s">
        <v>425</v>
      </c>
      <c r="E91" s="125">
        <f t="shared" si="16"/>
        <v>589</v>
      </c>
      <c r="F91" s="125" t="s">
        <v>425</v>
      </c>
      <c r="G91" s="122">
        <f t="shared" si="17"/>
        <v>589</v>
      </c>
      <c r="H91" s="122" t="s">
        <v>425</v>
      </c>
      <c r="I91" s="121">
        <f t="shared" si="18"/>
        <v>589</v>
      </c>
      <c r="J91" s="121" t="s">
        <v>425</v>
      </c>
      <c r="K91" s="122">
        <f t="shared" si="19"/>
        <v>589</v>
      </c>
      <c r="L91" s="122" t="s">
        <v>425</v>
      </c>
      <c r="M91" s="121">
        <f t="shared" si="20"/>
        <v>589</v>
      </c>
      <c r="N91" s="121" t="s">
        <v>425</v>
      </c>
      <c r="O91" s="122">
        <f t="shared" si="21"/>
        <v>589</v>
      </c>
      <c r="P91" s="122" t="s">
        <v>425</v>
      </c>
      <c r="Q91" s="120">
        <f t="shared" si="22"/>
        <v>589</v>
      </c>
      <c r="R91" s="120" t="s">
        <v>424</v>
      </c>
      <c r="S91" s="118">
        <f t="shared" si="23"/>
        <v>589</v>
      </c>
      <c r="T91" s="118" t="s">
        <v>424</v>
      </c>
      <c r="U91" s="124">
        <f t="shared" si="24"/>
        <v>589</v>
      </c>
      <c r="V91" s="124" t="s">
        <v>424</v>
      </c>
      <c r="W91" s="118">
        <f t="shared" si="25"/>
        <v>589</v>
      </c>
      <c r="X91" s="118" t="s">
        <v>424</v>
      </c>
      <c r="Y91" s="121">
        <f t="shared" si="26"/>
        <v>589</v>
      </c>
      <c r="Z91" s="121" t="s">
        <v>425</v>
      </c>
      <c r="AA91" s="122">
        <f t="shared" si="27"/>
        <v>589</v>
      </c>
      <c r="AB91" s="122" t="s">
        <v>425</v>
      </c>
    </row>
    <row r="92" spans="1:28" ht="14.1" customHeight="1" x14ac:dyDescent="0.25">
      <c r="A92" s="125">
        <f t="shared" si="14"/>
        <v>590</v>
      </c>
      <c r="B92" s="125" t="s">
        <v>425</v>
      </c>
      <c r="C92" s="122">
        <f t="shared" si="15"/>
        <v>590</v>
      </c>
      <c r="D92" s="122" t="s">
        <v>425</v>
      </c>
      <c r="E92" s="125">
        <f t="shared" si="16"/>
        <v>590</v>
      </c>
      <c r="F92" s="125" t="s">
        <v>425</v>
      </c>
      <c r="G92" s="122">
        <f t="shared" si="17"/>
        <v>590</v>
      </c>
      <c r="H92" s="122" t="s">
        <v>425</v>
      </c>
      <c r="I92" s="121">
        <f t="shared" si="18"/>
        <v>590</v>
      </c>
      <c r="J92" s="121" t="s">
        <v>425</v>
      </c>
      <c r="K92" s="122">
        <f t="shared" si="19"/>
        <v>590</v>
      </c>
      <c r="L92" s="122" t="s">
        <v>425</v>
      </c>
      <c r="M92" s="121">
        <f t="shared" si="20"/>
        <v>590</v>
      </c>
      <c r="N92" s="121" t="s">
        <v>425</v>
      </c>
      <c r="O92" s="122">
        <f t="shared" si="21"/>
        <v>590</v>
      </c>
      <c r="P92" s="122" t="s">
        <v>425</v>
      </c>
      <c r="Q92" s="120">
        <f t="shared" si="22"/>
        <v>590</v>
      </c>
      <c r="R92" s="120" t="s">
        <v>424</v>
      </c>
      <c r="S92" s="118">
        <f t="shared" si="23"/>
        <v>590</v>
      </c>
      <c r="T92" s="118" t="s">
        <v>424</v>
      </c>
      <c r="U92" s="124">
        <f t="shared" si="24"/>
        <v>590</v>
      </c>
      <c r="V92" s="124" t="s">
        <v>424</v>
      </c>
      <c r="W92" s="118">
        <f t="shared" si="25"/>
        <v>590</v>
      </c>
      <c r="X92" s="118" t="s">
        <v>424</v>
      </c>
      <c r="Y92" s="121">
        <f t="shared" si="26"/>
        <v>590</v>
      </c>
      <c r="Z92" s="121" t="s">
        <v>425</v>
      </c>
      <c r="AA92" s="122">
        <f t="shared" si="27"/>
        <v>590</v>
      </c>
      <c r="AB92" s="122" t="s">
        <v>425</v>
      </c>
    </row>
    <row r="93" spans="1:28" ht="14.1" customHeight="1" x14ac:dyDescent="0.25">
      <c r="A93" s="125">
        <f t="shared" si="14"/>
        <v>591</v>
      </c>
      <c r="B93" s="125" t="s">
        <v>425</v>
      </c>
      <c r="C93" s="122">
        <f t="shared" si="15"/>
        <v>591</v>
      </c>
      <c r="D93" s="122" t="s">
        <v>425</v>
      </c>
      <c r="E93" s="125">
        <f t="shared" si="16"/>
        <v>591</v>
      </c>
      <c r="F93" s="125" t="s">
        <v>425</v>
      </c>
      <c r="G93" s="122">
        <f t="shared" si="17"/>
        <v>591</v>
      </c>
      <c r="H93" s="122" t="s">
        <v>425</v>
      </c>
      <c r="I93" s="121">
        <f t="shared" si="18"/>
        <v>591</v>
      </c>
      <c r="J93" s="121" t="s">
        <v>425</v>
      </c>
      <c r="K93" s="122">
        <f t="shared" si="19"/>
        <v>591</v>
      </c>
      <c r="L93" s="122" t="s">
        <v>425</v>
      </c>
      <c r="M93" s="121">
        <f t="shared" si="20"/>
        <v>591</v>
      </c>
      <c r="N93" s="121" t="s">
        <v>425</v>
      </c>
      <c r="O93" s="122">
        <f t="shared" si="21"/>
        <v>591</v>
      </c>
      <c r="P93" s="122" t="s">
        <v>425</v>
      </c>
      <c r="Q93" s="120">
        <f t="shared" si="22"/>
        <v>591</v>
      </c>
      <c r="R93" s="120" t="s">
        <v>424</v>
      </c>
      <c r="S93" s="118">
        <f t="shared" si="23"/>
        <v>591</v>
      </c>
      <c r="T93" s="118" t="s">
        <v>424</v>
      </c>
      <c r="U93" s="124">
        <f t="shared" si="24"/>
        <v>591</v>
      </c>
      <c r="V93" s="124" t="s">
        <v>424</v>
      </c>
      <c r="W93" s="118">
        <f t="shared" si="25"/>
        <v>591</v>
      </c>
      <c r="X93" s="118" t="s">
        <v>424</v>
      </c>
      <c r="Y93" s="121">
        <f t="shared" si="26"/>
        <v>591</v>
      </c>
      <c r="Z93" s="121" t="s">
        <v>425</v>
      </c>
      <c r="AA93" s="122">
        <f t="shared" si="27"/>
        <v>591</v>
      </c>
      <c r="AB93" s="122" t="s">
        <v>425</v>
      </c>
    </row>
    <row r="94" spans="1:28" ht="14.1" customHeight="1" x14ac:dyDescent="0.25">
      <c r="A94" s="125">
        <f t="shared" si="14"/>
        <v>592</v>
      </c>
      <c r="B94" s="125" t="s">
        <v>425</v>
      </c>
      <c r="C94" s="122">
        <f t="shared" si="15"/>
        <v>592</v>
      </c>
      <c r="D94" s="122" t="s">
        <v>425</v>
      </c>
      <c r="E94" s="125">
        <f t="shared" si="16"/>
        <v>592</v>
      </c>
      <c r="F94" s="125" t="s">
        <v>425</v>
      </c>
      <c r="G94" s="122">
        <f t="shared" si="17"/>
        <v>592</v>
      </c>
      <c r="H94" s="122" t="s">
        <v>425</v>
      </c>
      <c r="I94" s="121">
        <f t="shared" si="18"/>
        <v>592</v>
      </c>
      <c r="J94" s="121" t="s">
        <v>425</v>
      </c>
      <c r="K94" s="122">
        <f t="shared" si="19"/>
        <v>592</v>
      </c>
      <c r="L94" s="122" t="s">
        <v>425</v>
      </c>
      <c r="M94" s="121">
        <f t="shared" si="20"/>
        <v>592</v>
      </c>
      <c r="N94" s="121" t="s">
        <v>425</v>
      </c>
      <c r="O94" s="122">
        <f t="shared" si="21"/>
        <v>592</v>
      </c>
      <c r="P94" s="122" t="s">
        <v>425</v>
      </c>
      <c r="Q94" s="120">
        <f t="shared" si="22"/>
        <v>592</v>
      </c>
      <c r="R94" s="120" t="s">
        <v>424</v>
      </c>
      <c r="S94" s="118">
        <f t="shared" si="23"/>
        <v>592</v>
      </c>
      <c r="T94" s="118" t="s">
        <v>424</v>
      </c>
      <c r="U94" s="124">
        <f t="shared" si="24"/>
        <v>592</v>
      </c>
      <c r="V94" s="124" t="s">
        <v>424</v>
      </c>
      <c r="W94" s="118">
        <f t="shared" si="25"/>
        <v>592</v>
      </c>
      <c r="X94" s="118" t="s">
        <v>424</v>
      </c>
      <c r="Y94" s="121">
        <f t="shared" si="26"/>
        <v>592</v>
      </c>
      <c r="Z94" s="121" t="s">
        <v>425</v>
      </c>
      <c r="AA94" s="122">
        <f t="shared" si="27"/>
        <v>592</v>
      </c>
      <c r="AB94" s="122" t="s">
        <v>425</v>
      </c>
    </row>
    <row r="95" spans="1:28" ht="14.1" customHeight="1" x14ac:dyDescent="0.25">
      <c r="A95" s="125">
        <f t="shared" si="14"/>
        <v>593</v>
      </c>
      <c r="B95" s="125" t="s">
        <v>425</v>
      </c>
      <c r="C95" s="122">
        <f t="shared" si="15"/>
        <v>593</v>
      </c>
      <c r="D95" s="122" t="s">
        <v>425</v>
      </c>
      <c r="E95" s="125">
        <f t="shared" si="16"/>
        <v>593</v>
      </c>
      <c r="F95" s="125" t="s">
        <v>425</v>
      </c>
      <c r="G95" s="122">
        <f t="shared" si="17"/>
        <v>593</v>
      </c>
      <c r="H95" s="122" t="s">
        <v>425</v>
      </c>
      <c r="I95" s="121">
        <f t="shared" si="18"/>
        <v>593</v>
      </c>
      <c r="J95" s="121" t="s">
        <v>425</v>
      </c>
      <c r="K95" s="122">
        <f t="shared" si="19"/>
        <v>593</v>
      </c>
      <c r="L95" s="122" t="s">
        <v>425</v>
      </c>
      <c r="M95" s="121">
        <f t="shared" si="20"/>
        <v>593</v>
      </c>
      <c r="N95" s="121" t="s">
        <v>425</v>
      </c>
      <c r="O95" s="122">
        <f t="shared" si="21"/>
        <v>593</v>
      </c>
      <c r="P95" s="122" t="s">
        <v>425</v>
      </c>
      <c r="Q95" s="120">
        <f t="shared" si="22"/>
        <v>593</v>
      </c>
      <c r="R95" s="120" t="s">
        <v>424</v>
      </c>
      <c r="S95" s="118">
        <f t="shared" si="23"/>
        <v>593</v>
      </c>
      <c r="T95" s="118" t="s">
        <v>424</v>
      </c>
      <c r="U95" s="124">
        <f t="shared" si="24"/>
        <v>593</v>
      </c>
      <c r="V95" s="124" t="s">
        <v>424</v>
      </c>
      <c r="W95" s="118">
        <f t="shared" si="25"/>
        <v>593</v>
      </c>
      <c r="X95" s="118" t="s">
        <v>424</v>
      </c>
      <c r="Y95" s="121">
        <f t="shared" si="26"/>
        <v>593</v>
      </c>
      <c r="Z95" s="121" t="s">
        <v>425</v>
      </c>
      <c r="AA95" s="122">
        <f t="shared" si="27"/>
        <v>593</v>
      </c>
      <c r="AB95" s="122" t="s">
        <v>425</v>
      </c>
    </row>
    <row r="96" spans="1:28" ht="14.1" customHeight="1" x14ac:dyDescent="0.25">
      <c r="A96" s="125">
        <f t="shared" si="14"/>
        <v>594</v>
      </c>
      <c r="B96" s="125" t="s">
        <v>425</v>
      </c>
      <c r="C96" s="122">
        <f t="shared" si="15"/>
        <v>594</v>
      </c>
      <c r="D96" s="122" t="s">
        <v>425</v>
      </c>
      <c r="E96" s="125">
        <f t="shared" si="16"/>
        <v>594</v>
      </c>
      <c r="F96" s="125" t="s">
        <v>425</v>
      </c>
      <c r="G96" s="122">
        <f t="shared" si="17"/>
        <v>594</v>
      </c>
      <c r="H96" s="122" t="s">
        <v>425</v>
      </c>
      <c r="I96" s="121">
        <f t="shared" si="18"/>
        <v>594</v>
      </c>
      <c r="J96" s="121" t="s">
        <v>425</v>
      </c>
      <c r="K96" s="122">
        <f t="shared" si="19"/>
        <v>594</v>
      </c>
      <c r="L96" s="122" t="s">
        <v>425</v>
      </c>
      <c r="M96" s="121">
        <f t="shared" si="20"/>
        <v>594</v>
      </c>
      <c r="N96" s="121" t="s">
        <v>425</v>
      </c>
      <c r="O96" s="122">
        <f t="shared" si="21"/>
        <v>594</v>
      </c>
      <c r="P96" s="122" t="s">
        <v>425</v>
      </c>
      <c r="Q96" s="120">
        <f t="shared" si="22"/>
        <v>594</v>
      </c>
      <c r="R96" s="120" t="s">
        <v>424</v>
      </c>
      <c r="S96" s="118">
        <f t="shared" si="23"/>
        <v>594</v>
      </c>
      <c r="T96" s="118" t="s">
        <v>424</v>
      </c>
      <c r="U96" s="124">
        <f t="shared" si="24"/>
        <v>594</v>
      </c>
      <c r="V96" s="124" t="s">
        <v>424</v>
      </c>
      <c r="W96" s="118">
        <f t="shared" si="25"/>
        <v>594</v>
      </c>
      <c r="X96" s="118" t="s">
        <v>424</v>
      </c>
      <c r="Y96" s="121">
        <f t="shared" si="26"/>
        <v>594</v>
      </c>
      <c r="Z96" s="121" t="s">
        <v>425</v>
      </c>
      <c r="AA96" s="122">
        <f t="shared" si="27"/>
        <v>594</v>
      </c>
      <c r="AB96" s="122" t="s">
        <v>425</v>
      </c>
    </row>
    <row r="97" spans="1:28" ht="14.1" customHeight="1" x14ac:dyDescent="0.25">
      <c r="A97" s="125">
        <f t="shared" si="14"/>
        <v>595</v>
      </c>
      <c r="B97" s="125" t="s">
        <v>425</v>
      </c>
      <c r="C97" s="122">
        <f t="shared" si="15"/>
        <v>595</v>
      </c>
      <c r="D97" s="122" t="s">
        <v>425</v>
      </c>
      <c r="E97" s="125">
        <f t="shared" si="16"/>
        <v>595</v>
      </c>
      <c r="F97" s="125" t="s">
        <v>425</v>
      </c>
      <c r="G97" s="122">
        <f t="shared" si="17"/>
        <v>595</v>
      </c>
      <c r="H97" s="122" t="s">
        <v>425</v>
      </c>
      <c r="I97" s="121">
        <f t="shared" si="18"/>
        <v>595</v>
      </c>
      <c r="J97" s="121" t="s">
        <v>425</v>
      </c>
      <c r="K97" s="122">
        <f t="shared" si="19"/>
        <v>595</v>
      </c>
      <c r="L97" s="122" t="s">
        <v>425</v>
      </c>
      <c r="M97" s="121">
        <f t="shared" si="20"/>
        <v>595</v>
      </c>
      <c r="N97" s="121" t="s">
        <v>425</v>
      </c>
      <c r="O97" s="122">
        <f t="shared" si="21"/>
        <v>595</v>
      </c>
      <c r="P97" s="122" t="s">
        <v>425</v>
      </c>
      <c r="Q97" s="120">
        <f t="shared" si="22"/>
        <v>595</v>
      </c>
      <c r="R97" s="120" t="s">
        <v>424</v>
      </c>
      <c r="S97" s="118">
        <f t="shared" si="23"/>
        <v>595</v>
      </c>
      <c r="T97" s="118" t="s">
        <v>424</v>
      </c>
      <c r="U97" s="124">
        <f t="shared" si="24"/>
        <v>595</v>
      </c>
      <c r="V97" s="124" t="s">
        <v>424</v>
      </c>
      <c r="W97" s="118">
        <f t="shared" si="25"/>
        <v>595</v>
      </c>
      <c r="X97" s="118" t="s">
        <v>424</v>
      </c>
      <c r="Y97" s="121">
        <f t="shared" si="26"/>
        <v>595</v>
      </c>
      <c r="Z97" s="121" t="s">
        <v>425</v>
      </c>
      <c r="AA97" s="122">
        <f t="shared" si="27"/>
        <v>595</v>
      </c>
      <c r="AB97" s="122" t="s">
        <v>425</v>
      </c>
    </row>
    <row r="98" spans="1:28" ht="14.1" customHeight="1" x14ac:dyDescent="0.25">
      <c r="A98" s="125">
        <f t="shared" si="14"/>
        <v>596</v>
      </c>
      <c r="B98" s="125" t="s">
        <v>425</v>
      </c>
      <c r="C98" s="122">
        <f t="shared" si="15"/>
        <v>596</v>
      </c>
      <c r="D98" s="122" t="s">
        <v>425</v>
      </c>
      <c r="E98" s="125">
        <f t="shared" si="16"/>
        <v>596</v>
      </c>
      <c r="F98" s="125" t="s">
        <v>425</v>
      </c>
      <c r="G98" s="122">
        <f t="shared" si="17"/>
        <v>596</v>
      </c>
      <c r="H98" s="122" t="s">
        <v>425</v>
      </c>
      <c r="I98" s="121">
        <f t="shared" si="18"/>
        <v>596</v>
      </c>
      <c r="J98" s="121" t="s">
        <v>425</v>
      </c>
      <c r="K98" s="122">
        <f t="shared" si="19"/>
        <v>596</v>
      </c>
      <c r="L98" s="122" t="s">
        <v>425</v>
      </c>
      <c r="M98" s="121">
        <f t="shared" si="20"/>
        <v>596</v>
      </c>
      <c r="N98" s="121" t="s">
        <v>425</v>
      </c>
      <c r="O98" s="122">
        <f t="shared" si="21"/>
        <v>596</v>
      </c>
      <c r="P98" s="122" t="s">
        <v>425</v>
      </c>
      <c r="Q98" s="120">
        <f t="shared" si="22"/>
        <v>596</v>
      </c>
      <c r="R98" s="120" t="s">
        <v>424</v>
      </c>
      <c r="S98" s="118">
        <f t="shared" si="23"/>
        <v>596</v>
      </c>
      <c r="T98" s="118" t="s">
        <v>424</v>
      </c>
      <c r="U98" s="124">
        <f t="shared" si="24"/>
        <v>596</v>
      </c>
      <c r="V98" s="124" t="s">
        <v>424</v>
      </c>
      <c r="W98" s="118">
        <f t="shared" si="25"/>
        <v>596</v>
      </c>
      <c r="X98" s="118" t="s">
        <v>424</v>
      </c>
      <c r="Y98" s="121">
        <f t="shared" si="26"/>
        <v>596</v>
      </c>
      <c r="Z98" s="121" t="s">
        <v>425</v>
      </c>
      <c r="AA98" s="122">
        <f t="shared" si="27"/>
        <v>596</v>
      </c>
      <c r="AB98" s="122" t="s">
        <v>425</v>
      </c>
    </row>
    <row r="99" spans="1:28" ht="14.1" customHeight="1" x14ac:dyDescent="0.25">
      <c r="A99" s="125">
        <f t="shared" si="14"/>
        <v>597</v>
      </c>
      <c r="B99" s="125" t="s">
        <v>425</v>
      </c>
      <c r="C99" s="122">
        <f t="shared" si="15"/>
        <v>597</v>
      </c>
      <c r="D99" s="122" t="s">
        <v>425</v>
      </c>
      <c r="E99" s="125">
        <f t="shared" si="16"/>
        <v>597</v>
      </c>
      <c r="F99" s="125" t="s">
        <v>425</v>
      </c>
      <c r="G99" s="122">
        <f t="shared" si="17"/>
        <v>597</v>
      </c>
      <c r="H99" s="122" t="s">
        <v>425</v>
      </c>
      <c r="I99" s="121">
        <f t="shared" si="18"/>
        <v>597</v>
      </c>
      <c r="J99" s="121" t="s">
        <v>425</v>
      </c>
      <c r="K99" s="122">
        <f t="shared" si="19"/>
        <v>597</v>
      </c>
      <c r="L99" s="122" t="s">
        <v>425</v>
      </c>
      <c r="M99" s="121">
        <f t="shared" si="20"/>
        <v>597</v>
      </c>
      <c r="N99" s="121" t="s">
        <v>425</v>
      </c>
      <c r="O99" s="122">
        <f t="shared" si="21"/>
        <v>597</v>
      </c>
      <c r="P99" s="122" t="s">
        <v>425</v>
      </c>
      <c r="Q99" s="120">
        <f t="shared" si="22"/>
        <v>597</v>
      </c>
      <c r="R99" s="120" t="s">
        <v>424</v>
      </c>
      <c r="S99" s="118">
        <f t="shared" si="23"/>
        <v>597</v>
      </c>
      <c r="T99" s="118" t="s">
        <v>424</v>
      </c>
      <c r="U99" s="124">
        <f t="shared" si="24"/>
        <v>597</v>
      </c>
      <c r="V99" s="124" t="s">
        <v>424</v>
      </c>
      <c r="W99" s="118">
        <f t="shared" si="25"/>
        <v>597</v>
      </c>
      <c r="X99" s="118" t="s">
        <v>424</v>
      </c>
      <c r="Y99" s="121">
        <f t="shared" si="26"/>
        <v>597</v>
      </c>
      <c r="Z99" s="121" t="s">
        <v>425</v>
      </c>
      <c r="AA99" s="122">
        <f t="shared" si="27"/>
        <v>597</v>
      </c>
      <c r="AB99" s="122" t="s">
        <v>425</v>
      </c>
    </row>
    <row r="100" spans="1:28" ht="14.1" customHeight="1" x14ac:dyDescent="0.25">
      <c r="A100" s="125">
        <f t="shared" si="14"/>
        <v>598</v>
      </c>
      <c r="B100" s="125" t="s">
        <v>425</v>
      </c>
      <c r="C100" s="122">
        <f t="shared" si="15"/>
        <v>598</v>
      </c>
      <c r="D100" s="122" t="s">
        <v>425</v>
      </c>
      <c r="E100" s="125">
        <f t="shared" si="16"/>
        <v>598</v>
      </c>
      <c r="F100" s="125" t="s">
        <v>425</v>
      </c>
      <c r="G100" s="122">
        <f t="shared" si="17"/>
        <v>598</v>
      </c>
      <c r="H100" s="122" t="s">
        <v>425</v>
      </c>
      <c r="I100" s="121">
        <f t="shared" si="18"/>
        <v>598</v>
      </c>
      <c r="J100" s="121" t="s">
        <v>425</v>
      </c>
      <c r="K100" s="122">
        <f t="shared" si="19"/>
        <v>598</v>
      </c>
      <c r="L100" s="122" t="s">
        <v>425</v>
      </c>
      <c r="M100" s="121">
        <f t="shared" si="20"/>
        <v>598</v>
      </c>
      <c r="N100" s="121" t="s">
        <v>425</v>
      </c>
      <c r="O100" s="122">
        <f t="shared" si="21"/>
        <v>598</v>
      </c>
      <c r="P100" s="122" t="s">
        <v>425</v>
      </c>
      <c r="Q100" s="120">
        <f t="shared" si="22"/>
        <v>598</v>
      </c>
      <c r="R100" s="120" t="s">
        <v>424</v>
      </c>
      <c r="S100" s="118">
        <f t="shared" si="23"/>
        <v>598</v>
      </c>
      <c r="T100" s="118" t="s">
        <v>424</v>
      </c>
      <c r="U100" s="124">
        <f t="shared" si="24"/>
        <v>598</v>
      </c>
      <c r="V100" s="124" t="s">
        <v>424</v>
      </c>
      <c r="W100" s="118">
        <f t="shared" si="25"/>
        <v>598</v>
      </c>
      <c r="X100" s="118" t="s">
        <v>424</v>
      </c>
      <c r="Y100" s="121">
        <f t="shared" si="26"/>
        <v>598</v>
      </c>
      <c r="Z100" s="121" t="s">
        <v>425</v>
      </c>
      <c r="AA100" s="122">
        <f t="shared" si="27"/>
        <v>598</v>
      </c>
      <c r="AB100" s="122" t="s">
        <v>425</v>
      </c>
    </row>
    <row r="101" spans="1:28" ht="14.1" customHeight="1" x14ac:dyDescent="0.25">
      <c r="A101" s="125">
        <f t="shared" si="14"/>
        <v>599</v>
      </c>
      <c r="B101" s="125" t="s">
        <v>425</v>
      </c>
      <c r="C101" s="122">
        <f t="shared" si="15"/>
        <v>599</v>
      </c>
      <c r="D101" s="122" t="s">
        <v>425</v>
      </c>
      <c r="E101" s="125">
        <f t="shared" si="16"/>
        <v>599</v>
      </c>
      <c r="F101" s="125" t="s">
        <v>425</v>
      </c>
      <c r="G101" s="122">
        <f t="shared" si="17"/>
        <v>599</v>
      </c>
      <c r="H101" s="122" t="s">
        <v>425</v>
      </c>
      <c r="I101" s="121">
        <f t="shared" si="18"/>
        <v>599</v>
      </c>
      <c r="J101" s="121" t="s">
        <v>425</v>
      </c>
      <c r="K101" s="122">
        <f t="shared" si="19"/>
        <v>599</v>
      </c>
      <c r="L101" s="122" t="s">
        <v>425</v>
      </c>
      <c r="M101" s="121">
        <f t="shared" si="20"/>
        <v>599</v>
      </c>
      <c r="N101" s="121" t="s">
        <v>425</v>
      </c>
      <c r="O101" s="122">
        <f t="shared" si="21"/>
        <v>599</v>
      </c>
      <c r="P101" s="122" t="s">
        <v>425</v>
      </c>
      <c r="Q101" s="120">
        <f t="shared" si="22"/>
        <v>599</v>
      </c>
      <c r="R101" s="120" t="s">
        <v>424</v>
      </c>
      <c r="S101" s="118">
        <f t="shared" si="23"/>
        <v>599</v>
      </c>
      <c r="T101" s="118" t="s">
        <v>424</v>
      </c>
      <c r="U101" s="124">
        <f t="shared" si="24"/>
        <v>599</v>
      </c>
      <c r="V101" s="124" t="s">
        <v>424</v>
      </c>
      <c r="W101" s="118">
        <f t="shared" si="25"/>
        <v>599</v>
      </c>
      <c r="X101" s="118" t="s">
        <v>424</v>
      </c>
      <c r="Y101" s="121">
        <f t="shared" si="26"/>
        <v>599</v>
      </c>
      <c r="Z101" s="121" t="s">
        <v>425</v>
      </c>
      <c r="AA101" s="122">
        <f t="shared" si="27"/>
        <v>599</v>
      </c>
      <c r="AB101" s="122" t="s">
        <v>425</v>
      </c>
    </row>
    <row r="102" spans="1:28" ht="14.1" customHeight="1" x14ac:dyDescent="0.25">
      <c r="A102" s="125">
        <f t="shared" si="14"/>
        <v>600</v>
      </c>
      <c r="B102" s="125" t="s">
        <v>425</v>
      </c>
      <c r="C102" s="122">
        <f t="shared" si="15"/>
        <v>600</v>
      </c>
      <c r="D102" s="122" t="s">
        <v>425</v>
      </c>
      <c r="E102" s="125">
        <f t="shared" si="16"/>
        <v>600</v>
      </c>
      <c r="F102" s="125" t="s">
        <v>425</v>
      </c>
      <c r="G102" s="122">
        <f t="shared" si="17"/>
        <v>600</v>
      </c>
      <c r="H102" s="122" t="s">
        <v>425</v>
      </c>
      <c r="I102" s="121">
        <f t="shared" si="18"/>
        <v>600</v>
      </c>
      <c r="J102" s="121" t="s">
        <v>425</v>
      </c>
      <c r="K102" s="122">
        <f t="shared" si="19"/>
        <v>600</v>
      </c>
      <c r="L102" s="122" t="s">
        <v>425</v>
      </c>
      <c r="M102" s="121">
        <f t="shared" si="20"/>
        <v>600</v>
      </c>
      <c r="N102" s="121" t="s">
        <v>425</v>
      </c>
      <c r="O102" s="122">
        <f t="shared" si="21"/>
        <v>600</v>
      </c>
      <c r="P102" s="122" t="s">
        <v>425</v>
      </c>
      <c r="Q102" s="120">
        <f t="shared" si="22"/>
        <v>600</v>
      </c>
      <c r="R102" s="120" t="s">
        <v>424</v>
      </c>
      <c r="S102" s="118">
        <f t="shared" si="23"/>
        <v>600</v>
      </c>
      <c r="T102" s="118" t="s">
        <v>424</v>
      </c>
      <c r="U102" s="124">
        <f t="shared" si="24"/>
        <v>600</v>
      </c>
      <c r="V102" s="124" t="s">
        <v>424</v>
      </c>
      <c r="W102" s="118">
        <f t="shared" si="25"/>
        <v>600</v>
      </c>
      <c r="X102" s="118" t="s">
        <v>424</v>
      </c>
      <c r="Y102" s="121">
        <f t="shared" si="26"/>
        <v>600</v>
      </c>
      <c r="Z102" s="121" t="s">
        <v>425</v>
      </c>
      <c r="AA102" s="122">
        <f t="shared" si="27"/>
        <v>600</v>
      </c>
      <c r="AB102" s="122" t="s">
        <v>425</v>
      </c>
    </row>
    <row r="103" spans="1:28" x14ac:dyDescent="0.25">
      <c r="A103" s="126"/>
      <c r="B103" s="126"/>
    </row>
  </sheetData>
  <mergeCells count="14">
    <mergeCell ref="K1:L1"/>
    <mergeCell ref="A1:B1"/>
    <mergeCell ref="C1:D1"/>
    <mergeCell ref="E1:F1"/>
    <mergeCell ref="G1:H1"/>
    <mergeCell ref="I1:J1"/>
    <mergeCell ref="Y1:Z1"/>
    <mergeCell ref="AA1:AB1"/>
    <mergeCell ref="M1:N1"/>
    <mergeCell ref="O1:P1"/>
    <mergeCell ref="Q1:R1"/>
    <mergeCell ref="S1:T1"/>
    <mergeCell ref="U1:V1"/>
    <mergeCell ref="W1:X1"/>
  </mergeCells>
  <pageMargins left="0.15763888888888888" right="0.15763888888888888" top="0.2298611111111111" bottom="0.2361111111111111" header="0.51180555555555551" footer="0.51180555555555551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28"/>
  <sheetViews>
    <sheetView showGridLines="0" zoomScaleSheetLayoutView="100" workbookViewId="0">
      <selection activeCell="A9" sqref="A9:M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8.42578125" style="4" customWidth="1"/>
    <col min="13" max="13" width="11" style="4" customWidth="1"/>
    <col min="14" max="14" width="1.85546875" style="5" customWidth="1"/>
    <col min="15" max="28" width="16.85546875" style="5" customWidth="1"/>
    <col min="29" max="29" width="19" style="5" customWidth="1"/>
    <col min="30" max="30" width="18" style="5" bestFit="1" customWidth="1"/>
    <col min="31" max="36" width="16.85546875" style="5" customWidth="1"/>
    <col min="37" max="49" width="9.140625" style="6"/>
    <col min="50" max="252" width="9.140625" style="4"/>
    <col min="253" max="253" width="3.7109375" style="4" bestFit="1" customWidth="1"/>
    <col min="254" max="254" width="21.140625" style="4" customWidth="1"/>
    <col min="255" max="255" width="7.28515625" style="4" customWidth="1"/>
    <col min="256" max="256" width="9.5703125" style="4" customWidth="1"/>
    <col min="257" max="258" width="9.28515625" style="4" customWidth="1"/>
    <col min="259" max="260" width="8.140625" style="4" customWidth="1"/>
    <col min="261" max="263" width="8.28515625" style="4" customWidth="1"/>
    <col min="264" max="264" width="8.42578125" style="4" customWidth="1"/>
    <col min="265" max="265" width="11" style="4" customWidth="1"/>
    <col min="266" max="266" width="1.85546875" style="4" customWidth="1"/>
    <col min="267" max="273" width="16.85546875" style="4" customWidth="1"/>
    <col min="274" max="279" width="15.7109375" style="4" customWidth="1"/>
    <col min="280" max="280" width="18.42578125" style="4" bestFit="1" customWidth="1"/>
    <col min="281" max="292" width="15.7109375" style="4" customWidth="1"/>
    <col min="293" max="508" width="9.140625" style="4"/>
    <col min="509" max="509" width="3.7109375" style="4" bestFit="1" customWidth="1"/>
    <col min="510" max="510" width="21.140625" style="4" customWidth="1"/>
    <col min="511" max="511" width="7.28515625" style="4" customWidth="1"/>
    <col min="512" max="512" width="9.5703125" style="4" customWidth="1"/>
    <col min="513" max="514" width="9.28515625" style="4" customWidth="1"/>
    <col min="515" max="516" width="8.140625" style="4" customWidth="1"/>
    <col min="517" max="519" width="8.28515625" style="4" customWidth="1"/>
    <col min="520" max="520" width="8.42578125" style="4" customWidth="1"/>
    <col min="521" max="521" width="11" style="4" customWidth="1"/>
    <col min="522" max="522" width="1.85546875" style="4" customWidth="1"/>
    <col min="523" max="529" width="16.85546875" style="4" customWidth="1"/>
    <col min="530" max="535" width="15.7109375" style="4" customWidth="1"/>
    <col min="536" max="536" width="18.42578125" style="4" bestFit="1" customWidth="1"/>
    <col min="537" max="548" width="15.7109375" style="4" customWidth="1"/>
    <col min="549" max="764" width="9.140625" style="4"/>
    <col min="765" max="765" width="3.7109375" style="4" bestFit="1" customWidth="1"/>
    <col min="766" max="766" width="21.140625" style="4" customWidth="1"/>
    <col min="767" max="767" width="7.28515625" style="4" customWidth="1"/>
    <col min="768" max="768" width="9.5703125" style="4" customWidth="1"/>
    <col min="769" max="770" width="9.28515625" style="4" customWidth="1"/>
    <col min="771" max="772" width="8.140625" style="4" customWidth="1"/>
    <col min="773" max="775" width="8.28515625" style="4" customWidth="1"/>
    <col min="776" max="776" width="8.42578125" style="4" customWidth="1"/>
    <col min="777" max="777" width="11" style="4" customWidth="1"/>
    <col min="778" max="778" width="1.85546875" style="4" customWidth="1"/>
    <col min="779" max="785" width="16.85546875" style="4" customWidth="1"/>
    <col min="786" max="791" width="15.7109375" style="4" customWidth="1"/>
    <col min="792" max="792" width="18.42578125" style="4" bestFit="1" customWidth="1"/>
    <col min="793" max="804" width="15.7109375" style="4" customWidth="1"/>
    <col min="805" max="1020" width="9.140625" style="4"/>
    <col min="1021" max="1021" width="3.7109375" style="4" bestFit="1" customWidth="1"/>
    <col min="1022" max="1022" width="21.140625" style="4" customWidth="1"/>
    <col min="1023" max="1023" width="7.28515625" style="4" customWidth="1"/>
    <col min="1024" max="1024" width="9.5703125" style="4" customWidth="1"/>
    <col min="1025" max="1026" width="9.28515625" style="4" customWidth="1"/>
    <col min="1027" max="1028" width="8.140625" style="4" customWidth="1"/>
    <col min="1029" max="1031" width="8.28515625" style="4" customWidth="1"/>
    <col min="1032" max="1032" width="8.42578125" style="4" customWidth="1"/>
    <col min="1033" max="1033" width="11" style="4" customWidth="1"/>
    <col min="1034" max="1034" width="1.85546875" style="4" customWidth="1"/>
    <col min="1035" max="1041" width="16.85546875" style="4" customWidth="1"/>
    <col min="1042" max="1047" width="15.7109375" style="4" customWidth="1"/>
    <col min="1048" max="1048" width="18.42578125" style="4" bestFit="1" customWidth="1"/>
    <col min="1049" max="1060" width="15.7109375" style="4" customWidth="1"/>
    <col min="1061" max="1276" width="9.140625" style="4"/>
    <col min="1277" max="1277" width="3.7109375" style="4" bestFit="1" customWidth="1"/>
    <col min="1278" max="1278" width="21.140625" style="4" customWidth="1"/>
    <col min="1279" max="1279" width="7.28515625" style="4" customWidth="1"/>
    <col min="1280" max="1280" width="9.5703125" style="4" customWidth="1"/>
    <col min="1281" max="1282" width="9.28515625" style="4" customWidth="1"/>
    <col min="1283" max="1284" width="8.140625" style="4" customWidth="1"/>
    <col min="1285" max="1287" width="8.28515625" style="4" customWidth="1"/>
    <col min="1288" max="1288" width="8.42578125" style="4" customWidth="1"/>
    <col min="1289" max="1289" width="11" style="4" customWidth="1"/>
    <col min="1290" max="1290" width="1.85546875" style="4" customWidth="1"/>
    <col min="1291" max="1297" width="16.85546875" style="4" customWidth="1"/>
    <col min="1298" max="1303" width="15.7109375" style="4" customWidth="1"/>
    <col min="1304" max="1304" width="18.42578125" style="4" bestFit="1" customWidth="1"/>
    <col min="1305" max="1316" width="15.7109375" style="4" customWidth="1"/>
    <col min="1317" max="1532" width="9.140625" style="4"/>
    <col min="1533" max="1533" width="3.7109375" style="4" bestFit="1" customWidth="1"/>
    <col min="1534" max="1534" width="21.140625" style="4" customWidth="1"/>
    <col min="1535" max="1535" width="7.28515625" style="4" customWidth="1"/>
    <col min="1536" max="1536" width="9.5703125" style="4" customWidth="1"/>
    <col min="1537" max="1538" width="9.28515625" style="4" customWidth="1"/>
    <col min="1539" max="1540" width="8.140625" style="4" customWidth="1"/>
    <col min="1541" max="1543" width="8.28515625" style="4" customWidth="1"/>
    <col min="1544" max="1544" width="8.42578125" style="4" customWidth="1"/>
    <col min="1545" max="1545" width="11" style="4" customWidth="1"/>
    <col min="1546" max="1546" width="1.85546875" style="4" customWidth="1"/>
    <col min="1547" max="1553" width="16.85546875" style="4" customWidth="1"/>
    <col min="1554" max="1559" width="15.7109375" style="4" customWidth="1"/>
    <col min="1560" max="1560" width="18.42578125" style="4" bestFit="1" customWidth="1"/>
    <col min="1561" max="1572" width="15.7109375" style="4" customWidth="1"/>
    <col min="1573" max="1788" width="9.140625" style="4"/>
    <col min="1789" max="1789" width="3.7109375" style="4" bestFit="1" customWidth="1"/>
    <col min="1790" max="1790" width="21.140625" style="4" customWidth="1"/>
    <col min="1791" max="1791" width="7.28515625" style="4" customWidth="1"/>
    <col min="1792" max="1792" width="9.5703125" style="4" customWidth="1"/>
    <col min="1793" max="1794" width="9.28515625" style="4" customWidth="1"/>
    <col min="1795" max="1796" width="8.140625" style="4" customWidth="1"/>
    <col min="1797" max="1799" width="8.28515625" style="4" customWidth="1"/>
    <col min="1800" max="1800" width="8.42578125" style="4" customWidth="1"/>
    <col min="1801" max="1801" width="11" style="4" customWidth="1"/>
    <col min="1802" max="1802" width="1.85546875" style="4" customWidth="1"/>
    <col min="1803" max="1809" width="16.85546875" style="4" customWidth="1"/>
    <col min="1810" max="1815" width="15.7109375" style="4" customWidth="1"/>
    <col min="1816" max="1816" width="18.42578125" style="4" bestFit="1" customWidth="1"/>
    <col min="1817" max="1828" width="15.7109375" style="4" customWidth="1"/>
    <col min="1829" max="2044" width="9.140625" style="4"/>
    <col min="2045" max="2045" width="3.7109375" style="4" bestFit="1" customWidth="1"/>
    <col min="2046" max="2046" width="21.140625" style="4" customWidth="1"/>
    <col min="2047" max="2047" width="7.28515625" style="4" customWidth="1"/>
    <col min="2048" max="2048" width="9.5703125" style="4" customWidth="1"/>
    <col min="2049" max="2050" width="9.28515625" style="4" customWidth="1"/>
    <col min="2051" max="2052" width="8.140625" style="4" customWidth="1"/>
    <col min="2053" max="2055" width="8.28515625" style="4" customWidth="1"/>
    <col min="2056" max="2056" width="8.42578125" style="4" customWidth="1"/>
    <col min="2057" max="2057" width="11" style="4" customWidth="1"/>
    <col min="2058" max="2058" width="1.85546875" style="4" customWidth="1"/>
    <col min="2059" max="2065" width="16.85546875" style="4" customWidth="1"/>
    <col min="2066" max="2071" width="15.7109375" style="4" customWidth="1"/>
    <col min="2072" max="2072" width="18.42578125" style="4" bestFit="1" customWidth="1"/>
    <col min="2073" max="2084" width="15.7109375" style="4" customWidth="1"/>
    <col min="2085" max="2300" width="9.140625" style="4"/>
    <col min="2301" max="2301" width="3.7109375" style="4" bestFit="1" customWidth="1"/>
    <col min="2302" max="2302" width="21.140625" style="4" customWidth="1"/>
    <col min="2303" max="2303" width="7.28515625" style="4" customWidth="1"/>
    <col min="2304" max="2304" width="9.5703125" style="4" customWidth="1"/>
    <col min="2305" max="2306" width="9.28515625" style="4" customWidth="1"/>
    <col min="2307" max="2308" width="8.140625" style="4" customWidth="1"/>
    <col min="2309" max="2311" width="8.28515625" style="4" customWidth="1"/>
    <col min="2312" max="2312" width="8.42578125" style="4" customWidth="1"/>
    <col min="2313" max="2313" width="11" style="4" customWidth="1"/>
    <col min="2314" max="2314" width="1.85546875" style="4" customWidth="1"/>
    <col min="2315" max="2321" width="16.85546875" style="4" customWidth="1"/>
    <col min="2322" max="2327" width="15.7109375" style="4" customWidth="1"/>
    <col min="2328" max="2328" width="18.42578125" style="4" bestFit="1" customWidth="1"/>
    <col min="2329" max="2340" width="15.7109375" style="4" customWidth="1"/>
    <col min="2341" max="2556" width="9.140625" style="4"/>
    <col min="2557" max="2557" width="3.7109375" style="4" bestFit="1" customWidth="1"/>
    <col min="2558" max="2558" width="21.140625" style="4" customWidth="1"/>
    <col min="2559" max="2559" width="7.28515625" style="4" customWidth="1"/>
    <col min="2560" max="2560" width="9.5703125" style="4" customWidth="1"/>
    <col min="2561" max="2562" width="9.28515625" style="4" customWidth="1"/>
    <col min="2563" max="2564" width="8.140625" style="4" customWidth="1"/>
    <col min="2565" max="2567" width="8.28515625" style="4" customWidth="1"/>
    <col min="2568" max="2568" width="8.42578125" style="4" customWidth="1"/>
    <col min="2569" max="2569" width="11" style="4" customWidth="1"/>
    <col min="2570" max="2570" width="1.85546875" style="4" customWidth="1"/>
    <col min="2571" max="2577" width="16.85546875" style="4" customWidth="1"/>
    <col min="2578" max="2583" width="15.7109375" style="4" customWidth="1"/>
    <col min="2584" max="2584" width="18.42578125" style="4" bestFit="1" customWidth="1"/>
    <col min="2585" max="2596" width="15.7109375" style="4" customWidth="1"/>
    <col min="2597" max="2812" width="9.140625" style="4"/>
    <col min="2813" max="2813" width="3.7109375" style="4" bestFit="1" customWidth="1"/>
    <col min="2814" max="2814" width="21.140625" style="4" customWidth="1"/>
    <col min="2815" max="2815" width="7.28515625" style="4" customWidth="1"/>
    <col min="2816" max="2816" width="9.5703125" style="4" customWidth="1"/>
    <col min="2817" max="2818" width="9.28515625" style="4" customWidth="1"/>
    <col min="2819" max="2820" width="8.140625" style="4" customWidth="1"/>
    <col min="2821" max="2823" width="8.28515625" style="4" customWidth="1"/>
    <col min="2824" max="2824" width="8.42578125" style="4" customWidth="1"/>
    <col min="2825" max="2825" width="11" style="4" customWidth="1"/>
    <col min="2826" max="2826" width="1.85546875" style="4" customWidth="1"/>
    <col min="2827" max="2833" width="16.85546875" style="4" customWidth="1"/>
    <col min="2834" max="2839" width="15.7109375" style="4" customWidth="1"/>
    <col min="2840" max="2840" width="18.42578125" style="4" bestFit="1" customWidth="1"/>
    <col min="2841" max="2852" width="15.7109375" style="4" customWidth="1"/>
    <col min="2853" max="3068" width="9.140625" style="4"/>
    <col min="3069" max="3069" width="3.7109375" style="4" bestFit="1" customWidth="1"/>
    <col min="3070" max="3070" width="21.140625" style="4" customWidth="1"/>
    <col min="3071" max="3071" width="7.28515625" style="4" customWidth="1"/>
    <col min="3072" max="3072" width="9.5703125" style="4" customWidth="1"/>
    <col min="3073" max="3074" width="9.28515625" style="4" customWidth="1"/>
    <col min="3075" max="3076" width="8.140625" style="4" customWidth="1"/>
    <col min="3077" max="3079" width="8.28515625" style="4" customWidth="1"/>
    <col min="3080" max="3080" width="8.42578125" style="4" customWidth="1"/>
    <col min="3081" max="3081" width="11" style="4" customWidth="1"/>
    <col min="3082" max="3082" width="1.85546875" style="4" customWidth="1"/>
    <col min="3083" max="3089" width="16.85546875" style="4" customWidth="1"/>
    <col min="3090" max="3095" width="15.7109375" style="4" customWidth="1"/>
    <col min="3096" max="3096" width="18.42578125" style="4" bestFit="1" customWidth="1"/>
    <col min="3097" max="3108" width="15.7109375" style="4" customWidth="1"/>
    <col min="3109" max="3324" width="9.140625" style="4"/>
    <col min="3325" max="3325" width="3.7109375" style="4" bestFit="1" customWidth="1"/>
    <col min="3326" max="3326" width="21.140625" style="4" customWidth="1"/>
    <col min="3327" max="3327" width="7.28515625" style="4" customWidth="1"/>
    <col min="3328" max="3328" width="9.5703125" style="4" customWidth="1"/>
    <col min="3329" max="3330" width="9.28515625" style="4" customWidth="1"/>
    <col min="3331" max="3332" width="8.140625" style="4" customWidth="1"/>
    <col min="3333" max="3335" width="8.28515625" style="4" customWidth="1"/>
    <col min="3336" max="3336" width="8.42578125" style="4" customWidth="1"/>
    <col min="3337" max="3337" width="11" style="4" customWidth="1"/>
    <col min="3338" max="3338" width="1.85546875" style="4" customWidth="1"/>
    <col min="3339" max="3345" width="16.85546875" style="4" customWidth="1"/>
    <col min="3346" max="3351" width="15.7109375" style="4" customWidth="1"/>
    <col min="3352" max="3352" width="18.42578125" style="4" bestFit="1" customWidth="1"/>
    <col min="3353" max="3364" width="15.7109375" style="4" customWidth="1"/>
    <col min="3365" max="3580" width="9.140625" style="4"/>
    <col min="3581" max="3581" width="3.7109375" style="4" bestFit="1" customWidth="1"/>
    <col min="3582" max="3582" width="21.140625" style="4" customWidth="1"/>
    <col min="3583" max="3583" width="7.28515625" style="4" customWidth="1"/>
    <col min="3584" max="3584" width="9.5703125" style="4" customWidth="1"/>
    <col min="3585" max="3586" width="9.28515625" style="4" customWidth="1"/>
    <col min="3587" max="3588" width="8.140625" style="4" customWidth="1"/>
    <col min="3589" max="3591" width="8.28515625" style="4" customWidth="1"/>
    <col min="3592" max="3592" width="8.42578125" style="4" customWidth="1"/>
    <col min="3593" max="3593" width="11" style="4" customWidth="1"/>
    <col min="3594" max="3594" width="1.85546875" style="4" customWidth="1"/>
    <col min="3595" max="3601" width="16.85546875" style="4" customWidth="1"/>
    <col min="3602" max="3607" width="15.7109375" style="4" customWidth="1"/>
    <col min="3608" max="3608" width="18.42578125" style="4" bestFit="1" customWidth="1"/>
    <col min="3609" max="3620" width="15.7109375" style="4" customWidth="1"/>
    <col min="3621" max="3836" width="9.140625" style="4"/>
    <col min="3837" max="3837" width="3.7109375" style="4" bestFit="1" customWidth="1"/>
    <col min="3838" max="3838" width="21.140625" style="4" customWidth="1"/>
    <col min="3839" max="3839" width="7.28515625" style="4" customWidth="1"/>
    <col min="3840" max="3840" width="9.5703125" style="4" customWidth="1"/>
    <col min="3841" max="3842" width="9.28515625" style="4" customWidth="1"/>
    <col min="3843" max="3844" width="8.140625" style="4" customWidth="1"/>
    <col min="3845" max="3847" width="8.28515625" style="4" customWidth="1"/>
    <col min="3848" max="3848" width="8.42578125" style="4" customWidth="1"/>
    <col min="3849" max="3849" width="11" style="4" customWidth="1"/>
    <col min="3850" max="3850" width="1.85546875" style="4" customWidth="1"/>
    <col min="3851" max="3857" width="16.85546875" style="4" customWidth="1"/>
    <col min="3858" max="3863" width="15.7109375" style="4" customWidth="1"/>
    <col min="3864" max="3864" width="18.42578125" style="4" bestFit="1" customWidth="1"/>
    <col min="3865" max="3876" width="15.7109375" style="4" customWidth="1"/>
    <col min="3877" max="4092" width="9.140625" style="4"/>
    <col min="4093" max="4093" width="3.7109375" style="4" bestFit="1" customWidth="1"/>
    <col min="4094" max="4094" width="21.140625" style="4" customWidth="1"/>
    <col min="4095" max="4095" width="7.28515625" style="4" customWidth="1"/>
    <col min="4096" max="4096" width="9.5703125" style="4" customWidth="1"/>
    <col min="4097" max="4098" width="9.28515625" style="4" customWidth="1"/>
    <col min="4099" max="4100" width="8.140625" style="4" customWidth="1"/>
    <col min="4101" max="4103" width="8.28515625" style="4" customWidth="1"/>
    <col min="4104" max="4104" width="8.42578125" style="4" customWidth="1"/>
    <col min="4105" max="4105" width="11" style="4" customWidth="1"/>
    <col min="4106" max="4106" width="1.85546875" style="4" customWidth="1"/>
    <col min="4107" max="4113" width="16.85546875" style="4" customWidth="1"/>
    <col min="4114" max="4119" width="15.7109375" style="4" customWidth="1"/>
    <col min="4120" max="4120" width="18.42578125" style="4" bestFit="1" customWidth="1"/>
    <col min="4121" max="4132" width="15.7109375" style="4" customWidth="1"/>
    <col min="4133" max="4348" width="9.140625" style="4"/>
    <col min="4349" max="4349" width="3.7109375" style="4" bestFit="1" customWidth="1"/>
    <col min="4350" max="4350" width="21.140625" style="4" customWidth="1"/>
    <col min="4351" max="4351" width="7.28515625" style="4" customWidth="1"/>
    <col min="4352" max="4352" width="9.5703125" style="4" customWidth="1"/>
    <col min="4353" max="4354" width="9.28515625" style="4" customWidth="1"/>
    <col min="4355" max="4356" width="8.140625" style="4" customWidth="1"/>
    <col min="4357" max="4359" width="8.28515625" style="4" customWidth="1"/>
    <col min="4360" max="4360" width="8.42578125" style="4" customWidth="1"/>
    <col min="4361" max="4361" width="11" style="4" customWidth="1"/>
    <col min="4362" max="4362" width="1.85546875" style="4" customWidth="1"/>
    <col min="4363" max="4369" width="16.85546875" style="4" customWidth="1"/>
    <col min="4370" max="4375" width="15.7109375" style="4" customWidth="1"/>
    <col min="4376" max="4376" width="18.42578125" style="4" bestFit="1" customWidth="1"/>
    <col min="4377" max="4388" width="15.7109375" style="4" customWidth="1"/>
    <col min="4389" max="4604" width="9.140625" style="4"/>
    <col min="4605" max="4605" width="3.7109375" style="4" bestFit="1" customWidth="1"/>
    <col min="4606" max="4606" width="21.140625" style="4" customWidth="1"/>
    <col min="4607" max="4607" width="7.28515625" style="4" customWidth="1"/>
    <col min="4608" max="4608" width="9.5703125" style="4" customWidth="1"/>
    <col min="4609" max="4610" width="9.28515625" style="4" customWidth="1"/>
    <col min="4611" max="4612" width="8.140625" style="4" customWidth="1"/>
    <col min="4613" max="4615" width="8.28515625" style="4" customWidth="1"/>
    <col min="4616" max="4616" width="8.42578125" style="4" customWidth="1"/>
    <col min="4617" max="4617" width="11" style="4" customWidth="1"/>
    <col min="4618" max="4618" width="1.85546875" style="4" customWidth="1"/>
    <col min="4619" max="4625" width="16.85546875" style="4" customWidth="1"/>
    <col min="4626" max="4631" width="15.7109375" style="4" customWidth="1"/>
    <col min="4632" max="4632" width="18.42578125" style="4" bestFit="1" customWidth="1"/>
    <col min="4633" max="4644" width="15.7109375" style="4" customWidth="1"/>
    <col min="4645" max="4860" width="9.140625" style="4"/>
    <col min="4861" max="4861" width="3.7109375" style="4" bestFit="1" customWidth="1"/>
    <col min="4862" max="4862" width="21.140625" style="4" customWidth="1"/>
    <col min="4863" max="4863" width="7.28515625" style="4" customWidth="1"/>
    <col min="4864" max="4864" width="9.5703125" style="4" customWidth="1"/>
    <col min="4865" max="4866" width="9.28515625" style="4" customWidth="1"/>
    <col min="4867" max="4868" width="8.140625" style="4" customWidth="1"/>
    <col min="4869" max="4871" width="8.28515625" style="4" customWidth="1"/>
    <col min="4872" max="4872" width="8.42578125" style="4" customWidth="1"/>
    <col min="4873" max="4873" width="11" style="4" customWidth="1"/>
    <col min="4874" max="4874" width="1.85546875" style="4" customWidth="1"/>
    <col min="4875" max="4881" width="16.85546875" style="4" customWidth="1"/>
    <col min="4882" max="4887" width="15.7109375" style="4" customWidth="1"/>
    <col min="4888" max="4888" width="18.42578125" style="4" bestFit="1" customWidth="1"/>
    <col min="4889" max="4900" width="15.7109375" style="4" customWidth="1"/>
    <col min="4901" max="5116" width="9.140625" style="4"/>
    <col min="5117" max="5117" width="3.7109375" style="4" bestFit="1" customWidth="1"/>
    <col min="5118" max="5118" width="21.140625" style="4" customWidth="1"/>
    <col min="5119" max="5119" width="7.28515625" style="4" customWidth="1"/>
    <col min="5120" max="5120" width="9.5703125" style="4" customWidth="1"/>
    <col min="5121" max="5122" width="9.28515625" style="4" customWidth="1"/>
    <col min="5123" max="5124" width="8.140625" style="4" customWidth="1"/>
    <col min="5125" max="5127" width="8.28515625" style="4" customWidth="1"/>
    <col min="5128" max="5128" width="8.42578125" style="4" customWidth="1"/>
    <col min="5129" max="5129" width="11" style="4" customWidth="1"/>
    <col min="5130" max="5130" width="1.85546875" style="4" customWidth="1"/>
    <col min="5131" max="5137" width="16.85546875" style="4" customWidth="1"/>
    <col min="5138" max="5143" width="15.7109375" style="4" customWidth="1"/>
    <col min="5144" max="5144" width="18.42578125" style="4" bestFit="1" customWidth="1"/>
    <col min="5145" max="5156" width="15.7109375" style="4" customWidth="1"/>
    <col min="5157" max="5372" width="9.140625" style="4"/>
    <col min="5373" max="5373" width="3.7109375" style="4" bestFit="1" customWidth="1"/>
    <col min="5374" max="5374" width="21.140625" style="4" customWidth="1"/>
    <col min="5375" max="5375" width="7.28515625" style="4" customWidth="1"/>
    <col min="5376" max="5376" width="9.5703125" style="4" customWidth="1"/>
    <col min="5377" max="5378" width="9.28515625" style="4" customWidth="1"/>
    <col min="5379" max="5380" width="8.140625" style="4" customWidth="1"/>
    <col min="5381" max="5383" width="8.28515625" style="4" customWidth="1"/>
    <col min="5384" max="5384" width="8.42578125" style="4" customWidth="1"/>
    <col min="5385" max="5385" width="11" style="4" customWidth="1"/>
    <col min="5386" max="5386" width="1.85546875" style="4" customWidth="1"/>
    <col min="5387" max="5393" width="16.85546875" style="4" customWidth="1"/>
    <col min="5394" max="5399" width="15.7109375" style="4" customWidth="1"/>
    <col min="5400" max="5400" width="18.42578125" style="4" bestFit="1" customWidth="1"/>
    <col min="5401" max="5412" width="15.7109375" style="4" customWidth="1"/>
    <col min="5413" max="5628" width="9.140625" style="4"/>
    <col min="5629" max="5629" width="3.7109375" style="4" bestFit="1" customWidth="1"/>
    <col min="5630" max="5630" width="21.140625" style="4" customWidth="1"/>
    <col min="5631" max="5631" width="7.28515625" style="4" customWidth="1"/>
    <col min="5632" max="5632" width="9.5703125" style="4" customWidth="1"/>
    <col min="5633" max="5634" width="9.28515625" style="4" customWidth="1"/>
    <col min="5635" max="5636" width="8.140625" style="4" customWidth="1"/>
    <col min="5637" max="5639" width="8.28515625" style="4" customWidth="1"/>
    <col min="5640" max="5640" width="8.42578125" style="4" customWidth="1"/>
    <col min="5641" max="5641" width="11" style="4" customWidth="1"/>
    <col min="5642" max="5642" width="1.85546875" style="4" customWidth="1"/>
    <col min="5643" max="5649" width="16.85546875" style="4" customWidth="1"/>
    <col min="5650" max="5655" width="15.7109375" style="4" customWidth="1"/>
    <col min="5656" max="5656" width="18.42578125" style="4" bestFit="1" customWidth="1"/>
    <col min="5657" max="5668" width="15.7109375" style="4" customWidth="1"/>
    <col min="5669" max="5884" width="9.140625" style="4"/>
    <col min="5885" max="5885" width="3.7109375" style="4" bestFit="1" customWidth="1"/>
    <col min="5886" max="5886" width="21.140625" style="4" customWidth="1"/>
    <col min="5887" max="5887" width="7.28515625" style="4" customWidth="1"/>
    <col min="5888" max="5888" width="9.5703125" style="4" customWidth="1"/>
    <col min="5889" max="5890" width="9.28515625" style="4" customWidth="1"/>
    <col min="5891" max="5892" width="8.140625" style="4" customWidth="1"/>
    <col min="5893" max="5895" width="8.28515625" style="4" customWidth="1"/>
    <col min="5896" max="5896" width="8.42578125" style="4" customWidth="1"/>
    <col min="5897" max="5897" width="11" style="4" customWidth="1"/>
    <col min="5898" max="5898" width="1.85546875" style="4" customWidth="1"/>
    <col min="5899" max="5905" width="16.85546875" style="4" customWidth="1"/>
    <col min="5906" max="5911" width="15.7109375" style="4" customWidth="1"/>
    <col min="5912" max="5912" width="18.42578125" style="4" bestFit="1" customWidth="1"/>
    <col min="5913" max="5924" width="15.7109375" style="4" customWidth="1"/>
    <col min="5925" max="6140" width="9.140625" style="4"/>
    <col min="6141" max="6141" width="3.7109375" style="4" bestFit="1" customWidth="1"/>
    <col min="6142" max="6142" width="21.140625" style="4" customWidth="1"/>
    <col min="6143" max="6143" width="7.28515625" style="4" customWidth="1"/>
    <col min="6144" max="6144" width="9.5703125" style="4" customWidth="1"/>
    <col min="6145" max="6146" width="9.28515625" style="4" customWidth="1"/>
    <col min="6147" max="6148" width="8.140625" style="4" customWidth="1"/>
    <col min="6149" max="6151" width="8.28515625" style="4" customWidth="1"/>
    <col min="6152" max="6152" width="8.42578125" style="4" customWidth="1"/>
    <col min="6153" max="6153" width="11" style="4" customWidth="1"/>
    <col min="6154" max="6154" width="1.85546875" style="4" customWidth="1"/>
    <col min="6155" max="6161" width="16.85546875" style="4" customWidth="1"/>
    <col min="6162" max="6167" width="15.7109375" style="4" customWidth="1"/>
    <col min="6168" max="6168" width="18.42578125" style="4" bestFit="1" customWidth="1"/>
    <col min="6169" max="6180" width="15.7109375" style="4" customWidth="1"/>
    <col min="6181" max="6396" width="9.140625" style="4"/>
    <col min="6397" max="6397" width="3.7109375" style="4" bestFit="1" customWidth="1"/>
    <col min="6398" max="6398" width="21.140625" style="4" customWidth="1"/>
    <col min="6399" max="6399" width="7.28515625" style="4" customWidth="1"/>
    <col min="6400" max="6400" width="9.5703125" style="4" customWidth="1"/>
    <col min="6401" max="6402" width="9.28515625" style="4" customWidth="1"/>
    <col min="6403" max="6404" width="8.140625" style="4" customWidth="1"/>
    <col min="6405" max="6407" width="8.28515625" style="4" customWidth="1"/>
    <col min="6408" max="6408" width="8.42578125" style="4" customWidth="1"/>
    <col min="6409" max="6409" width="11" style="4" customWidth="1"/>
    <col min="6410" max="6410" width="1.85546875" style="4" customWidth="1"/>
    <col min="6411" max="6417" width="16.85546875" style="4" customWidth="1"/>
    <col min="6418" max="6423" width="15.7109375" style="4" customWidth="1"/>
    <col min="6424" max="6424" width="18.42578125" style="4" bestFit="1" customWidth="1"/>
    <col min="6425" max="6436" width="15.7109375" style="4" customWidth="1"/>
    <col min="6437" max="6652" width="9.140625" style="4"/>
    <col min="6653" max="6653" width="3.7109375" style="4" bestFit="1" customWidth="1"/>
    <col min="6654" max="6654" width="21.140625" style="4" customWidth="1"/>
    <col min="6655" max="6655" width="7.28515625" style="4" customWidth="1"/>
    <col min="6656" max="6656" width="9.5703125" style="4" customWidth="1"/>
    <col min="6657" max="6658" width="9.28515625" style="4" customWidth="1"/>
    <col min="6659" max="6660" width="8.140625" style="4" customWidth="1"/>
    <col min="6661" max="6663" width="8.28515625" style="4" customWidth="1"/>
    <col min="6664" max="6664" width="8.42578125" style="4" customWidth="1"/>
    <col min="6665" max="6665" width="11" style="4" customWidth="1"/>
    <col min="6666" max="6666" width="1.85546875" style="4" customWidth="1"/>
    <col min="6667" max="6673" width="16.85546875" style="4" customWidth="1"/>
    <col min="6674" max="6679" width="15.7109375" style="4" customWidth="1"/>
    <col min="6680" max="6680" width="18.42578125" style="4" bestFit="1" customWidth="1"/>
    <col min="6681" max="6692" width="15.7109375" style="4" customWidth="1"/>
    <col min="6693" max="6908" width="9.140625" style="4"/>
    <col min="6909" max="6909" width="3.7109375" style="4" bestFit="1" customWidth="1"/>
    <col min="6910" max="6910" width="21.140625" style="4" customWidth="1"/>
    <col min="6911" max="6911" width="7.28515625" style="4" customWidth="1"/>
    <col min="6912" max="6912" width="9.5703125" style="4" customWidth="1"/>
    <col min="6913" max="6914" width="9.28515625" style="4" customWidth="1"/>
    <col min="6915" max="6916" width="8.140625" style="4" customWidth="1"/>
    <col min="6917" max="6919" width="8.28515625" style="4" customWidth="1"/>
    <col min="6920" max="6920" width="8.42578125" style="4" customWidth="1"/>
    <col min="6921" max="6921" width="11" style="4" customWidth="1"/>
    <col min="6922" max="6922" width="1.85546875" style="4" customWidth="1"/>
    <col min="6923" max="6929" width="16.85546875" style="4" customWidth="1"/>
    <col min="6930" max="6935" width="15.7109375" style="4" customWidth="1"/>
    <col min="6936" max="6936" width="18.42578125" style="4" bestFit="1" customWidth="1"/>
    <col min="6937" max="6948" width="15.7109375" style="4" customWidth="1"/>
    <col min="6949" max="7164" width="9.140625" style="4"/>
    <col min="7165" max="7165" width="3.7109375" style="4" bestFit="1" customWidth="1"/>
    <col min="7166" max="7166" width="21.140625" style="4" customWidth="1"/>
    <col min="7167" max="7167" width="7.28515625" style="4" customWidth="1"/>
    <col min="7168" max="7168" width="9.5703125" style="4" customWidth="1"/>
    <col min="7169" max="7170" width="9.28515625" style="4" customWidth="1"/>
    <col min="7171" max="7172" width="8.140625" style="4" customWidth="1"/>
    <col min="7173" max="7175" width="8.28515625" style="4" customWidth="1"/>
    <col min="7176" max="7176" width="8.42578125" style="4" customWidth="1"/>
    <col min="7177" max="7177" width="11" style="4" customWidth="1"/>
    <col min="7178" max="7178" width="1.85546875" style="4" customWidth="1"/>
    <col min="7179" max="7185" width="16.85546875" style="4" customWidth="1"/>
    <col min="7186" max="7191" width="15.7109375" style="4" customWidth="1"/>
    <col min="7192" max="7192" width="18.42578125" style="4" bestFit="1" customWidth="1"/>
    <col min="7193" max="7204" width="15.7109375" style="4" customWidth="1"/>
    <col min="7205" max="7420" width="9.140625" style="4"/>
    <col min="7421" max="7421" width="3.7109375" style="4" bestFit="1" customWidth="1"/>
    <col min="7422" max="7422" width="21.140625" style="4" customWidth="1"/>
    <col min="7423" max="7423" width="7.28515625" style="4" customWidth="1"/>
    <col min="7424" max="7424" width="9.5703125" style="4" customWidth="1"/>
    <col min="7425" max="7426" width="9.28515625" style="4" customWidth="1"/>
    <col min="7427" max="7428" width="8.140625" style="4" customWidth="1"/>
    <col min="7429" max="7431" width="8.28515625" style="4" customWidth="1"/>
    <col min="7432" max="7432" width="8.42578125" style="4" customWidth="1"/>
    <col min="7433" max="7433" width="11" style="4" customWidth="1"/>
    <col min="7434" max="7434" width="1.85546875" style="4" customWidth="1"/>
    <col min="7435" max="7441" width="16.85546875" style="4" customWidth="1"/>
    <col min="7442" max="7447" width="15.7109375" style="4" customWidth="1"/>
    <col min="7448" max="7448" width="18.42578125" style="4" bestFit="1" customWidth="1"/>
    <col min="7449" max="7460" width="15.7109375" style="4" customWidth="1"/>
    <col min="7461" max="7676" width="9.140625" style="4"/>
    <col min="7677" max="7677" width="3.7109375" style="4" bestFit="1" customWidth="1"/>
    <col min="7678" max="7678" width="21.140625" style="4" customWidth="1"/>
    <col min="7679" max="7679" width="7.28515625" style="4" customWidth="1"/>
    <col min="7680" max="7680" width="9.5703125" style="4" customWidth="1"/>
    <col min="7681" max="7682" width="9.28515625" style="4" customWidth="1"/>
    <col min="7683" max="7684" width="8.140625" style="4" customWidth="1"/>
    <col min="7685" max="7687" width="8.28515625" style="4" customWidth="1"/>
    <col min="7688" max="7688" width="8.42578125" style="4" customWidth="1"/>
    <col min="7689" max="7689" width="11" style="4" customWidth="1"/>
    <col min="7690" max="7690" width="1.85546875" style="4" customWidth="1"/>
    <col min="7691" max="7697" width="16.85546875" style="4" customWidth="1"/>
    <col min="7698" max="7703" width="15.7109375" style="4" customWidth="1"/>
    <col min="7704" max="7704" width="18.42578125" style="4" bestFit="1" customWidth="1"/>
    <col min="7705" max="7716" width="15.7109375" style="4" customWidth="1"/>
    <col min="7717" max="7932" width="9.140625" style="4"/>
    <col min="7933" max="7933" width="3.7109375" style="4" bestFit="1" customWidth="1"/>
    <col min="7934" max="7934" width="21.140625" style="4" customWidth="1"/>
    <col min="7935" max="7935" width="7.28515625" style="4" customWidth="1"/>
    <col min="7936" max="7936" width="9.5703125" style="4" customWidth="1"/>
    <col min="7937" max="7938" width="9.28515625" style="4" customWidth="1"/>
    <col min="7939" max="7940" width="8.140625" style="4" customWidth="1"/>
    <col min="7941" max="7943" width="8.28515625" style="4" customWidth="1"/>
    <col min="7944" max="7944" width="8.42578125" style="4" customWidth="1"/>
    <col min="7945" max="7945" width="11" style="4" customWidth="1"/>
    <col min="7946" max="7946" width="1.85546875" style="4" customWidth="1"/>
    <col min="7947" max="7953" width="16.85546875" style="4" customWidth="1"/>
    <col min="7954" max="7959" width="15.7109375" style="4" customWidth="1"/>
    <col min="7960" max="7960" width="18.42578125" style="4" bestFit="1" customWidth="1"/>
    <col min="7961" max="7972" width="15.7109375" style="4" customWidth="1"/>
    <col min="7973" max="8188" width="9.140625" style="4"/>
    <col min="8189" max="8189" width="3.7109375" style="4" bestFit="1" customWidth="1"/>
    <col min="8190" max="8190" width="21.140625" style="4" customWidth="1"/>
    <col min="8191" max="8191" width="7.28515625" style="4" customWidth="1"/>
    <col min="8192" max="8192" width="9.5703125" style="4" customWidth="1"/>
    <col min="8193" max="8194" width="9.28515625" style="4" customWidth="1"/>
    <col min="8195" max="8196" width="8.140625" style="4" customWidth="1"/>
    <col min="8197" max="8199" width="8.28515625" style="4" customWidth="1"/>
    <col min="8200" max="8200" width="8.42578125" style="4" customWidth="1"/>
    <col min="8201" max="8201" width="11" style="4" customWidth="1"/>
    <col min="8202" max="8202" width="1.85546875" style="4" customWidth="1"/>
    <col min="8203" max="8209" width="16.85546875" style="4" customWidth="1"/>
    <col min="8210" max="8215" width="15.7109375" style="4" customWidth="1"/>
    <col min="8216" max="8216" width="18.42578125" style="4" bestFit="1" customWidth="1"/>
    <col min="8217" max="8228" width="15.7109375" style="4" customWidth="1"/>
    <col min="8229" max="8444" width="9.140625" style="4"/>
    <col min="8445" max="8445" width="3.7109375" style="4" bestFit="1" customWidth="1"/>
    <col min="8446" max="8446" width="21.140625" style="4" customWidth="1"/>
    <col min="8447" max="8447" width="7.28515625" style="4" customWidth="1"/>
    <col min="8448" max="8448" width="9.5703125" style="4" customWidth="1"/>
    <col min="8449" max="8450" width="9.28515625" style="4" customWidth="1"/>
    <col min="8451" max="8452" width="8.140625" style="4" customWidth="1"/>
    <col min="8453" max="8455" width="8.28515625" style="4" customWidth="1"/>
    <col min="8456" max="8456" width="8.42578125" style="4" customWidth="1"/>
    <col min="8457" max="8457" width="11" style="4" customWidth="1"/>
    <col min="8458" max="8458" width="1.85546875" style="4" customWidth="1"/>
    <col min="8459" max="8465" width="16.85546875" style="4" customWidth="1"/>
    <col min="8466" max="8471" width="15.7109375" style="4" customWidth="1"/>
    <col min="8472" max="8472" width="18.42578125" style="4" bestFit="1" customWidth="1"/>
    <col min="8473" max="8484" width="15.7109375" style="4" customWidth="1"/>
    <col min="8485" max="8700" width="9.140625" style="4"/>
    <col min="8701" max="8701" width="3.7109375" style="4" bestFit="1" customWidth="1"/>
    <col min="8702" max="8702" width="21.140625" style="4" customWidth="1"/>
    <col min="8703" max="8703" width="7.28515625" style="4" customWidth="1"/>
    <col min="8704" max="8704" width="9.5703125" style="4" customWidth="1"/>
    <col min="8705" max="8706" width="9.28515625" style="4" customWidth="1"/>
    <col min="8707" max="8708" width="8.140625" style="4" customWidth="1"/>
    <col min="8709" max="8711" width="8.28515625" style="4" customWidth="1"/>
    <col min="8712" max="8712" width="8.42578125" style="4" customWidth="1"/>
    <col min="8713" max="8713" width="11" style="4" customWidth="1"/>
    <col min="8714" max="8714" width="1.85546875" style="4" customWidth="1"/>
    <col min="8715" max="8721" width="16.85546875" style="4" customWidth="1"/>
    <col min="8722" max="8727" width="15.7109375" style="4" customWidth="1"/>
    <col min="8728" max="8728" width="18.42578125" style="4" bestFit="1" customWidth="1"/>
    <col min="8729" max="8740" width="15.7109375" style="4" customWidth="1"/>
    <col min="8741" max="8956" width="9.140625" style="4"/>
    <col min="8957" max="8957" width="3.7109375" style="4" bestFit="1" customWidth="1"/>
    <col min="8958" max="8958" width="21.140625" style="4" customWidth="1"/>
    <col min="8959" max="8959" width="7.28515625" style="4" customWidth="1"/>
    <col min="8960" max="8960" width="9.5703125" style="4" customWidth="1"/>
    <col min="8961" max="8962" width="9.28515625" style="4" customWidth="1"/>
    <col min="8963" max="8964" width="8.140625" style="4" customWidth="1"/>
    <col min="8965" max="8967" width="8.28515625" style="4" customWidth="1"/>
    <col min="8968" max="8968" width="8.42578125" style="4" customWidth="1"/>
    <col min="8969" max="8969" width="11" style="4" customWidth="1"/>
    <col min="8970" max="8970" width="1.85546875" style="4" customWidth="1"/>
    <col min="8971" max="8977" width="16.85546875" style="4" customWidth="1"/>
    <col min="8978" max="8983" width="15.7109375" style="4" customWidth="1"/>
    <col min="8984" max="8984" width="18.42578125" style="4" bestFit="1" customWidth="1"/>
    <col min="8985" max="8996" width="15.7109375" style="4" customWidth="1"/>
    <col min="8997" max="9212" width="9.140625" style="4"/>
    <col min="9213" max="9213" width="3.7109375" style="4" bestFit="1" customWidth="1"/>
    <col min="9214" max="9214" width="21.140625" style="4" customWidth="1"/>
    <col min="9215" max="9215" width="7.28515625" style="4" customWidth="1"/>
    <col min="9216" max="9216" width="9.5703125" style="4" customWidth="1"/>
    <col min="9217" max="9218" width="9.28515625" style="4" customWidth="1"/>
    <col min="9219" max="9220" width="8.140625" style="4" customWidth="1"/>
    <col min="9221" max="9223" width="8.28515625" style="4" customWidth="1"/>
    <col min="9224" max="9224" width="8.42578125" style="4" customWidth="1"/>
    <col min="9225" max="9225" width="11" style="4" customWidth="1"/>
    <col min="9226" max="9226" width="1.85546875" style="4" customWidth="1"/>
    <col min="9227" max="9233" width="16.85546875" style="4" customWidth="1"/>
    <col min="9234" max="9239" width="15.7109375" style="4" customWidth="1"/>
    <col min="9240" max="9240" width="18.42578125" style="4" bestFit="1" customWidth="1"/>
    <col min="9241" max="9252" width="15.7109375" style="4" customWidth="1"/>
    <col min="9253" max="9468" width="9.140625" style="4"/>
    <col min="9469" max="9469" width="3.7109375" style="4" bestFit="1" customWidth="1"/>
    <col min="9470" max="9470" width="21.140625" style="4" customWidth="1"/>
    <col min="9471" max="9471" width="7.28515625" style="4" customWidth="1"/>
    <col min="9472" max="9472" width="9.5703125" style="4" customWidth="1"/>
    <col min="9473" max="9474" width="9.28515625" style="4" customWidth="1"/>
    <col min="9475" max="9476" width="8.140625" style="4" customWidth="1"/>
    <col min="9477" max="9479" width="8.28515625" style="4" customWidth="1"/>
    <col min="9480" max="9480" width="8.42578125" style="4" customWidth="1"/>
    <col min="9481" max="9481" width="11" style="4" customWidth="1"/>
    <col min="9482" max="9482" width="1.85546875" style="4" customWidth="1"/>
    <col min="9483" max="9489" width="16.85546875" style="4" customWidth="1"/>
    <col min="9490" max="9495" width="15.7109375" style="4" customWidth="1"/>
    <col min="9496" max="9496" width="18.42578125" style="4" bestFit="1" customWidth="1"/>
    <col min="9497" max="9508" width="15.7109375" style="4" customWidth="1"/>
    <col min="9509" max="9724" width="9.140625" style="4"/>
    <col min="9725" max="9725" width="3.7109375" style="4" bestFit="1" customWidth="1"/>
    <col min="9726" max="9726" width="21.140625" style="4" customWidth="1"/>
    <col min="9727" max="9727" width="7.28515625" style="4" customWidth="1"/>
    <col min="9728" max="9728" width="9.5703125" style="4" customWidth="1"/>
    <col min="9729" max="9730" width="9.28515625" style="4" customWidth="1"/>
    <col min="9731" max="9732" width="8.140625" style="4" customWidth="1"/>
    <col min="9733" max="9735" width="8.28515625" style="4" customWidth="1"/>
    <col min="9736" max="9736" width="8.42578125" style="4" customWidth="1"/>
    <col min="9737" max="9737" width="11" style="4" customWidth="1"/>
    <col min="9738" max="9738" width="1.85546875" style="4" customWidth="1"/>
    <col min="9739" max="9745" width="16.85546875" style="4" customWidth="1"/>
    <col min="9746" max="9751" width="15.7109375" style="4" customWidth="1"/>
    <col min="9752" max="9752" width="18.42578125" style="4" bestFit="1" customWidth="1"/>
    <col min="9753" max="9764" width="15.7109375" style="4" customWidth="1"/>
    <col min="9765" max="9980" width="9.140625" style="4"/>
    <col min="9981" max="9981" width="3.7109375" style="4" bestFit="1" customWidth="1"/>
    <col min="9982" max="9982" width="21.140625" style="4" customWidth="1"/>
    <col min="9983" max="9983" width="7.28515625" style="4" customWidth="1"/>
    <col min="9984" max="9984" width="9.5703125" style="4" customWidth="1"/>
    <col min="9985" max="9986" width="9.28515625" style="4" customWidth="1"/>
    <col min="9987" max="9988" width="8.140625" style="4" customWidth="1"/>
    <col min="9989" max="9991" width="8.28515625" style="4" customWidth="1"/>
    <col min="9992" max="9992" width="8.42578125" style="4" customWidth="1"/>
    <col min="9993" max="9993" width="11" style="4" customWidth="1"/>
    <col min="9994" max="9994" width="1.85546875" style="4" customWidth="1"/>
    <col min="9995" max="10001" width="16.85546875" style="4" customWidth="1"/>
    <col min="10002" max="10007" width="15.7109375" style="4" customWidth="1"/>
    <col min="10008" max="10008" width="18.42578125" style="4" bestFit="1" customWidth="1"/>
    <col min="10009" max="10020" width="15.7109375" style="4" customWidth="1"/>
    <col min="10021" max="10236" width="9.140625" style="4"/>
    <col min="10237" max="10237" width="3.7109375" style="4" bestFit="1" customWidth="1"/>
    <col min="10238" max="10238" width="21.140625" style="4" customWidth="1"/>
    <col min="10239" max="10239" width="7.28515625" style="4" customWidth="1"/>
    <col min="10240" max="10240" width="9.5703125" style="4" customWidth="1"/>
    <col min="10241" max="10242" width="9.28515625" style="4" customWidth="1"/>
    <col min="10243" max="10244" width="8.140625" style="4" customWidth="1"/>
    <col min="10245" max="10247" width="8.28515625" style="4" customWidth="1"/>
    <col min="10248" max="10248" width="8.42578125" style="4" customWidth="1"/>
    <col min="10249" max="10249" width="11" style="4" customWidth="1"/>
    <col min="10250" max="10250" width="1.85546875" style="4" customWidth="1"/>
    <col min="10251" max="10257" width="16.85546875" style="4" customWidth="1"/>
    <col min="10258" max="10263" width="15.7109375" style="4" customWidth="1"/>
    <col min="10264" max="10264" width="18.42578125" style="4" bestFit="1" customWidth="1"/>
    <col min="10265" max="10276" width="15.7109375" style="4" customWidth="1"/>
    <col min="10277" max="10492" width="9.140625" style="4"/>
    <col min="10493" max="10493" width="3.7109375" style="4" bestFit="1" customWidth="1"/>
    <col min="10494" max="10494" width="21.140625" style="4" customWidth="1"/>
    <col min="10495" max="10495" width="7.28515625" style="4" customWidth="1"/>
    <col min="10496" max="10496" width="9.5703125" style="4" customWidth="1"/>
    <col min="10497" max="10498" width="9.28515625" style="4" customWidth="1"/>
    <col min="10499" max="10500" width="8.140625" style="4" customWidth="1"/>
    <col min="10501" max="10503" width="8.28515625" style="4" customWidth="1"/>
    <col min="10504" max="10504" width="8.42578125" style="4" customWidth="1"/>
    <col min="10505" max="10505" width="11" style="4" customWidth="1"/>
    <col min="10506" max="10506" width="1.85546875" style="4" customWidth="1"/>
    <col min="10507" max="10513" width="16.85546875" style="4" customWidth="1"/>
    <col min="10514" max="10519" width="15.7109375" style="4" customWidth="1"/>
    <col min="10520" max="10520" width="18.42578125" style="4" bestFit="1" customWidth="1"/>
    <col min="10521" max="10532" width="15.7109375" style="4" customWidth="1"/>
    <col min="10533" max="10748" width="9.140625" style="4"/>
    <col min="10749" max="10749" width="3.7109375" style="4" bestFit="1" customWidth="1"/>
    <col min="10750" max="10750" width="21.140625" style="4" customWidth="1"/>
    <col min="10751" max="10751" width="7.28515625" style="4" customWidth="1"/>
    <col min="10752" max="10752" width="9.5703125" style="4" customWidth="1"/>
    <col min="10753" max="10754" width="9.28515625" style="4" customWidth="1"/>
    <col min="10755" max="10756" width="8.140625" style="4" customWidth="1"/>
    <col min="10757" max="10759" width="8.28515625" style="4" customWidth="1"/>
    <col min="10760" max="10760" width="8.42578125" style="4" customWidth="1"/>
    <col min="10761" max="10761" width="11" style="4" customWidth="1"/>
    <col min="10762" max="10762" width="1.85546875" style="4" customWidth="1"/>
    <col min="10763" max="10769" width="16.85546875" style="4" customWidth="1"/>
    <col min="10770" max="10775" width="15.7109375" style="4" customWidth="1"/>
    <col min="10776" max="10776" width="18.42578125" style="4" bestFit="1" customWidth="1"/>
    <col min="10777" max="10788" width="15.7109375" style="4" customWidth="1"/>
    <col min="10789" max="11004" width="9.140625" style="4"/>
    <col min="11005" max="11005" width="3.7109375" style="4" bestFit="1" customWidth="1"/>
    <col min="11006" max="11006" width="21.140625" style="4" customWidth="1"/>
    <col min="11007" max="11007" width="7.28515625" style="4" customWidth="1"/>
    <col min="11008" max="11008" width="9.5703125" style="4" customWidth="1"/>
    <col min="11009" max="11010" width="9.28515625" style="4" customWidth="1"/>
    <col min="11011" max="11012" width="8.140625" style="4" customWidth="1"/>
    <col min="11013" max="11015" width="8.28515625" style="4" customWidth="1"/>
    <col min="11016" max="11016" width="8.42578125" style="4" customWidth="1"/>
    <col min="11017" max="11017" width="11" style="4" customWidth="1"/>
    <col min="11018" max="11018" width="1.85546875" style="4" customWidth="1"/>
    <col min="11019" max="11025" width="16.85546875" style="4" customWidth="1"/>
    <col min="11026" max="11031" width="15.7109375" style="4" customWidth="1"/>
    <col min="11032" max="11032" width="18.42578125" style="4" bestFit="1" customWidth="1"/>
    <col min="11033" max="11044" width="15.7109375" style="4" customWidth="1"/>
    <col min="11045" max="11260" width="9.140625" style="4"/>
    <col min="11261" max="11261" width="3.7109375" style="4" bestFit="1" customWidth="1"/>
    <col min="11262" max="11262" width="21.140625" style="4" customWidth="1"/>
    <col min="11263" max="11263" width="7.28515625" style="4" customWidth="1"/>
    <col min="11264" max="11264" width="9.5703125" style="4" customWidth="1"/>
    <col min="11265" max="11266" width="9.28515625" style="4" customWidth="1"/>
    <col min="11267" max="11268" width="8.140625" style="4" customWidth="1"/>
    <col min="11269" max="11271" width="8.28515625" style="4" customWidth="1"/>
    <col min="11272" max="11272" width="8.42578125" style="4" customWidth="1"/>
    <col min="11273" max="11273" width="11" style="4" customWidth="1"/>
    <col min="11274" max="11274" width="1.85546875" style="4" customWidth="1"/>
    <col min="11275" max="11281" width="16.85546875" style="4" customWidth="1"/>
    <col min="11282" max="11287" width="15.7109375" style="4" customWidth="1"/>
    <col min="11288" max="11288" width="18.42578125" style="4" bestFit="1" customWidth="1"/>
    <col min="11289" max="11300" width="15.7109375" style="4" customWidth="1"/>
    <col min="11301" max="11516" width="9.140625" style="4"/>
    <col min="11517" max="11517" width="3.7109375" style="4" bestFit="1" customWidth="1"/>
    <col min="11518" max="11518" width="21.140625" style="4" customWidth="1"/>
    <col min="11519" max="11519" width="7.28515625" style="4" customWidth="1"/>
    <col min="11520" max="11520" width="9.5703125" style="4" customWidth="1"/>
    <col min="11521" max="11522" width="9.28515625" style="4" customWidth="1"/>
    <col min="11523" max="11524" width="8.140625" style="4" customWidth="1"/>
    <col min="11525" max="11527" width="8.28515625" style="4" customWidth="1"/>
    <col min="11528" max="11528" width="8.42578125" style="4" customWidth="1"/>
    <col min="11529" max="11529" width="11" style="4" customWidth="1"/>
    <col min="11530" max="11530" width="1.85546875" style="4" customWidth="1"/>
    <col min="11531" max="11537" width="16.85546875" style="4" customWidth="1"/>
    <col min="11538" max="11543" width="15.7109375" style="4" customWidth="1"/>
    <col min="11544" max="11544" width="18.42578125" style="4" bestFit="1" customWidth="1"/>
    <col min="11545" max="11556" width="15.7109375" style="4" customWidth="1"/>
    <col min="11557" max="11772" width="9.140625" style="4"/>
    <col min="11773" max="11773" width="3.7109375" style="4" bestFit="1" customWidth="1"/>
    <col min="11774" max="11774" width="21.140625" style="4" customWidth="1"/>
    <col min="11775" max="11775" width="7.28515625" style="4" customWidth="1"/>
    <col min="11776" max="11776" width="9.5703125" style="4" customWidth="1"/>
    <col min="11777" max="11778" width="9.28515625" style="4" customWidth="1"/>
    <col min="11779" max="11780" width="8.140625" style="4" customWidth="1"/>
    <col min="11781" max="11783" width="8.28515625" style="4" customWidth="1"/>
    <col min="11784" max="11784" width="8.42578125" style="4" customWidth="1"/>
    <col min="11785" max="11785" width="11" style="4" customWidth="1"/>
    <col min="11786" max="11786" width="1.85546875" style="4" customWidth="1"/>
    <col min="11787" max="11793" width="16.85546875" style="4" customWidth="1"/>
    <col min="11794" max="11799" width="15.7109375" style="4" customWidth="1"/>
    <col min="11800" max="11800" width="18.42578125" style="4" bestFit="1" customWidth="1"/>
    <col min="11801" max="11812" width="15.7109375" style="4" customWidth="1"/>
    <col min="11813" max="12028" width="9.140625" style="4"/>
    <col min="12029" max="12029" width="3.7109375" style="4" bestFit="1" customWidth="1"/>
    <col min="12030" max="12030" width="21.140625" style="4" customWidth="1"/>
    <col min="12031" max="12031" width="7.28515625" style="4" customWidth="1"/>
    <col min="12032" max="12032" width="9.5703125" style="4" customWidth="1"/>
    <col min="12033" max="12034" width="9.28515625" style="4" customWidth="1"/>
    <col min="12035" max="12036" width="8.140625" style="4" customWidth="1"/>
    <col min="12037" max="12039" width="8.28515625" style="4" customWidth="1"/>
    <col min="12040" max="12040" width="8.42578125" style="4" customWidth="1"/>
    <col min="12041" max="12041" width="11" style="4" customWidth="1"/>
    <col min="12042" max="12042" width="1.85546875" style="4" customWidth="1"/>
    <col min="12043" max="12049" width="16.85546875" style="4" customWidth="1"/>
    <col min="12050" max="12055" width="15.7109375" style="4" customWidth="1"/>
    <col min="12056" max="12056" width="18.42578125" style="4" bestFit="1" customWidth="1"/>
    <col min="12057" max="12068" width="15.7109375" style="4" customWidth="1"/>
    <col min="12069" max="12284" width="9.140625" style="4"/>
    <col min="12285" max="12285" width="3.7109375" style="4" bestFit="1" customWidth="1"/>
    <col min="12286" max="12286" width="21.140625" style="4" customWidth="1"/>
    <col min="12287" max="12287" width="7.28515625" style="4" customWidth="1"/>
    <col min="12288" max="12288" width="9.5703125" style="4" customWidth="1"/>
    <col min="12289" max="12290" width="9.28515625" style="4" customWidth="1"/>
    <col min="12291" max="12292" width="8.140625" style="4" customWidth="1"/>
    <col min="12293" max="12295" width="8.28515625" style="4" customWidth="1"/>
    <col min="12296" max="12296" width="8.42578125" style="4" customWidth="1"/>
    <col min="12297" max="12297" width="11" style="4" customWidth="1"/>
    <col min="12298" max="12298" width="1.85546875" style="4" customWidth="1"/>
    <col min="12299" max="12305" width="16.85546875" style="4" customWidth="1"/>
    <col min="12306" max="12311" width="15.7109375" style="4" customWidth="1"/>
    <col min="12312" max="12312" width="18.42578125" style="4" bestFit="1" customWidth="1"/>
    <col min="12313" max="12324" width="15.7109375" style="4" customWidth="1"/>
    <col min="12325" max="12540" width="9.140625" style="4"/>
    <col min="12541" max="12541" width="3.7109375" style="4" bestFit="1" customWidth="1"/>
    <col min="12542" max="12542" width="21.140625" style="4" customWidth="1"/>
    <col min="12543" max="12543" width="7.28515625" style="4" customWidth="1"/>
    <col min="12544" max="12544" width="9.5703125" style="4" customWidth="1"/>
    <col min="12545" max="12546" width="9.28515625" style="4" customWidth="1"/>
    <col min="12547" max="12548" width="8.140625" style="4" customWidth="1"/>
    <col min="12549" max="12551" width="8.28515625" style="4" customWidth="1"/>
    <col min="12552" max="12552" width="8.42578125" style="4" customWidth="1"/>
    <col min="12553" max="12553" width="11" style="4" customWidth="1"/>
    <col min="12554" max="12554" width="1.85546875" style="4" customWidth="1"/>
    <col min="12555" max="12561" width="16.85546875" style="4" customWidth="1"/>
    <col min="12562" max="12567" width="15.7109375" style="4" customWidth="1"/>
    <col min="12568" max="12568" width="18.42578125" style="4" bestFit="1" customWidth="1"/>
    <col min="12569" max="12580" width="15.7109375" style="4" customWidth="1"/>
    <col min="12581" max="12796" width="9.140625" style="4"/>
    <col min="12797" max="12797" width="3.7109375" style="4" bestFit="1" customWidth="1"/>
    <col min="12798" max="12798" width="21.140625" style="4" customWidth="1"/>
    <col min="12799" max="12799" width="7.28515625" style="4" customWidth="1"/>
    <col min="12800" max="12800" width="9.5703125" style="4" customWidth="1"/>
    <col min="12801" max="12802" width="9.28515625" style="4" customWidth="1"/>
    <col min="12803" max="12804" width="8.140625" style="4" customWidth="1"/>
    <col min="12805" max="12807" width="8.28515625" style="4" customWidth="1"/>
    <col min="12808" max="12808" width="8.42578125" style="4" customWidth="1"/>
    <col min="12809" max="12809" width="11" style="4" customWidth="1"/>
    <col min="12810" max="12810" width="1.85546875" style="4" customWidth="1"/>
    <col min="12811" max="12817" width="16.85546875" style="4" customWidth="1"/>
    <col min="12818" max="12823" width="15.7109375" style="4" customWidth="1"/>
    <col min="12824" max="12824" width="18.42578125" style="4" bestFit="1" customWidth="1"/>
    <col min="12825" max="12836" width="15.7109375" style="4" customWidth="1"/>
    <col min="12837" max="13052" width="9.140625" style="4"/>
    <col min="13053" max="13053" width="3.7109375" style="4" bestFit="1" customWidth="1"/>
    <col min="13054" max="13054" width="21.140625" style="4" customWidth="1"/>
    <col min="13055" max="13055" width="7.28515625" style="4" customWidth="1"/>
    <col min="13056" max="13056" width="9.5703125" style="4" customWidth="1"/>
    <col min="13057" max="13058" width="9.28515625" style="4" customWidth="1"/>
    <col min="13059" max="13060" width="8.140625" style="4" customWidth="1"/>
    <col min="13061" max="13063" width="8.28515625" style="4" customWidth="1"/>
    <col min="13064" max="13064" width="8.42578125" style="4" customWidth="1"/>
    <col min="13065" max="13065" width="11" style="4" customWidth="1"/>
    <col min="13066" max="13066" width="1.85546875" style="4" customWidth="1"/>
    <col min="13067" max="13073" width="16.85546875" style="4" customWidth="1"/>
    <col min="13074" max="13079" width="15.7109375" style="4" customWidth="1"/>
    <col min="13080" max="13080" width="18.42578125" style="4" bestFit="1" customWidth="1"/>
    <col min="13081" max="13092" width="15.7109375" style="4" customWidth="1"/>
    <col min="13093" max="13308" width="9.140625" style="4"/>
    <col min="13309" max="13309" width="3.7109375" style="4" bestFit="1" customWidth="1"/>
    <col min="13310" max="13310" width="21.140625" style="4" customWidth="1"/>
    <col min="13311" max="13311" width="7.28515625" style="4" customWidth="1"/>
    <col min="13312" max="13312" width="9.5703125" style="4" customWidth="1"/>
    <col min="13313" max="13314" width="9.28515625" style="4" customWidth="1"/>
    <col min="13315" max="13316" width="8.140625" style="4" customWidth="1"/>
    <col min="13317" max="13319" width="8.28515625" style="4" customWidth="1"/>
    <col min="13320" max="13320" width="8.42578125" style="4" customWidth="1"/>
    <col min="13321" max="13321" width="11" style="4" customWidth="1"/>
    <col min="13322" max="13322" width="1.85546875" style="4" customWidth="1"/>
    <col min="13323" max="13329" width="16.85546875" style="4" customWidth="1"/>
    <col min="13330" max="13335" width="15.7109375" style="4" customWidth="1"/>
    <col min="13336" max="13336" width="18.42578125" style="4" bestFit="1" customWidth="1"/>
    <col min="13337" max="13348" width="15.7109375" style="4" customWidth="1"/>
    <col min="13349" max="13564" width="9.140625" style="4"/>
    <col min="13565" max="13565" width="3.7109375" style="4" bestFit="1" customWidth="1"/>
    <col min="13566" max="13566" width="21.140625" style="4" customWidth="1"/>
    <col min="13567" max="13567" width="7.28515625" style="4" customWidth="1"/>
    <col min="13568" max="13568" width="9.5703125" style="4" customWidth="1"/>
    <col min="13569" max="13570" width="9.28515625" style="4" customWidth="1"/>
    <col min="13571" max="13572" width="8.140625" style="4" customWidth="1"/>
    <col min="13573" max="13575" width="8.28515625" style="4" customWidth="1"/>
    <col min="13576" max="13576" width="8.42578125" style="4" customWidth="1"/>
    <col min="13577" max="13577" width="11" style="4" customWidth="1"/>
    <col min="13578" max="13578" width="1.85546875" style="4" customWidth="1"/>
    <col min="13579" max="13585" width="16.85546875" style="4" customWidth="1"/>
    <col min="13586" max="13591" width="15.7109375" style="4" customWidth="1"/>
    <col min="13592" max="13592" width="18.42578125" style="4" bestFit="1" customWidth="1"/>
    <col min="13593" max="13604" width="15.7109375" style="4" customWidth="1"/>
    <col min="13605" max="13820" width="9.140625" style="4"/>
    <col min="13821" max="13821" width="3.7109375" style="4" bestFit="1" customWidth="1"/>
    <col min="13822" max="13822" width="21.140625" style="4" customWidth="1"/>
    <col min="13823" max="13823" width="7.28515625" style="4" customWidth="1"/>
    <col min="13824" max="13824" width="9.5703125" style="4" customWidth="1"/>
    <col min="13825" max="13826" width="9.28515625" style="4" customWidth="1"/>
    <col min="13827" max="13828" width="8.140625" style="4" customWidth="1"/>
    <col min="13829" max="13831" width="8.28515625" style="4" customWidth="1"/>
    <col min="13832" max="13832" width="8.42578125" style="4" customWidth="1"/>
    <col min="13833" max="13833" width="11" style="4" customWidth="1"/>
    <col min="13834" max="13834" width="1.85546875" style="4" customWidth="1"/>
    <col min="13835" max="13841" width="16.85546875" style="4" customWidth="1"/>
    <col min="13842" max="13847" width="15.7109375" style="4" customWidth="1"/>
    <col min="13848" max="13848" width="18.42578125" style="4" bestFit="1" customWidth="1"/>
    <col min="13849" max="13860" width="15.7109375" style="4" customWidth="1"/>
    <col min="13861" max="14076" width="9.140625" style="4"/>
    <col min="14077" max="14077" width="3.7109375" style="4" bestFit="1" customWidth="1"/>
    <col min="14078" max="14078" width="21.140625" style="4" customWidth="1"/>
    <col min="14079" max="14079" width="7.28515625" style="4" customWidth="1"/>
    <col min="14080" max="14080" width="9.5703125" style="4" customWidth="1"/>
    <col min="14081" max="14082" width="9.28515625" style="4" customWidth="1"/>
    <col min="14083" max="14084" width="8.140625" style="4" customWidth="1"/>
    <col min="14085" max="14087" width="8.28515625" style="4" customWidth="1"/>
    <col min="14088" max="14088" width="8.42578125" style="4" customWidth="1"/>
    <col min="14089" max="14089" width="11" style="4" customWidth="1"/>
    <col min="14090" max="14090" width="1.85546875" style="4" customWidth="1"/>
    <col min="14091" max="14097" width="16.85546875" style="4" customWidth="1"/>
    <col min="14098" max="14103" width="15.7109375" style="4" customWidth="1"/>
    <col min="14104" max="14104" width="18.42578125" style="4" bestFit="1" customWidth="1"/>
    <col min="14105" max="14116" width="15.7109375" style="4" customWidth="1"/>
    <col min="14117" max="14332" width="9.140625" style="4"/>
    <col min="14333" max="14333" width="3.7109375" style="4" bestFit="1" customWidth="1"/>
    <col min="14334" max="14334" width="21.140625" style="4" customWidth="1"/>
    <col min="14335" max="14335" width="7.28515625" style="4" customWidth="1"/>
    <col min="14336" max="14336" width="9.5703125" style="4" customWidth="1"/>
    <col min="14337" max="14338" width="9.28515625" style="4" customWidth="1"/>
    <col min="14339" max="14340" width="8.140625" style="4" customWidth="1"/>
    <col min="14341" max="14343" width="8.28515625" style="4" customWidth="1"/>
    <col min="14344" max="14344" width="8.42578125" style="4" customWidth="1"/>
    <col min="14345" max="14345" width="11" style="4" customWidth="1"/>
    <col min="14346" max="14346" width="1.85546875" style="4" customWidth="1"/>
    <col min="14347" max="14353" width="16.85546875" style="4" customWidth="1"/>
    <col min="14354" max="14359" width="15.7109375" style="4" customWidth="1"/>
    <col min="14360" max="14360" width="18.42578125" style="4" bestFit="1" customWidth="1"/>
    <col min="14361" max="14372" width="15.7109375" style="4" customWidth="1"/>
    <col min="14373" max="14588" width="9.140625" style="4"/>
    <col min="14589" max="14589" width="3.7109375" style="4" bestFit="1" customWidth="1"/>
    <col min="14590" max="14590" width="21.140625" style="4" customWidth="1"/>
    <col min="14591" max="14591" width="7.28515625" style="4" customWidth="1"/>
    <col min="14592" max="14592" width="9.5703125" style="4" customWidth="1"/>
    <col min="14593" max="14594" width="9.28515625" style="4" customWidth="1"/>
    <col min="14595" max="14596" width="8.140625" style="4" customWidth="1"/>
    <col min="14597" max="14599" width="8.28515625" style="4" customWidth="1"/>
    <col min="14600" max="14600" width="8.42578125" style="4" customWidth="1"/>
    <col min="14601" max="14601" width="11" style="4" customWidth="1"/>
    <col min="14602" max="14602" width="1.85546875" style="4" customWidth="1"/>
    <col min="14603" max="14609" width="16.85546875" style="4" customWidth="1"/>
    <col min="14610" max="14615" width="15.7109375" style="4" customWidth="1"/>
    <col min="14616" max="14616" width="18.42578125" style="4" bestFit="1" customWidth="1"/>
    <col min="14617" max="14628" width="15.7109375" style="4" customWidth="1"/>
    <col min="14629" max="14844" width="9.140625" style="4"/>
    <col min="14845" max="14845" width="3.7109375" style="4" bestFit="1" customWidth="1"/>
    <col min="14846" max="14846" width="21.140625" style="4" customWidth="1"/>
    <col min="14847" max="14847" width="7.28515625" style="4" customWidth="1"/>
    <col min="14848" max="14848" width="9.5703125" style="4" customWidth="1"/>
    <col min="14849" max="14850" width="9.28515625" style="4" customWidth="1"/>
    <col min="14851" max="14852" width="8.140625" style="4" customWidth="1"/>
    <col min="14853" max="14855" width="8.28515625" style="4" customWidth="1"/>
    <col min="14856" max="14856" width="8.42578125" style="4" customWidth="1"/>
    <col min="14857" max="14857" width="11" style="4" customWidth="1"/>
    <col min="14858" max="14858" width="1.85546875" style="4" customWidth="1"/>
    <col min="14859" max="14865" width="16.85546875" style="4" customWidth="1"/>
    <col min="14866" max="14871" width="15.7109375" style="4" customWidth="1"/>
    <col min="14872" max="14872" width="18.42578125" style="4" bestFit="1" customWidth="1"/>
    <col min="14873" max="14884" width="15.7109375" style="4" customWidth="1"/>
    <col min="14885" max="15100" width="9.140625" style="4"/>
    <col min="15101" max="15101" width="3.7109375" style="4" bestFit="1" customWidth="1"/>
    <col min="15102" max="15102" width="21.140625" style="4" customWidth="1"/>
    <col min="15103" max="15103" width="7.28515625" style="4" customWidth="1"/>
    <col min="15104" max="15104" width="9.5703125" style="4" customWidth="1"/>
    <col min="15105" max="15106" width="9.28515625" style="4" customWidth="1"/>
    <col min="15107" max="15108" width="8.140625" style="4" customWidth="1"/>
    <col min="15109" max="15111" width="8.28515625" style="4" customWidth="1"/>
    <col min="15112" max="15112" width="8.42578125" style="4" customWidth="1"/>
    <col min="15113" max="15113" width="11" style="4" customWidth="1"/>
    <col min="15114" max="15114" width="1.85546875" style="4" customWidth="1"/>
    <col min="15115" max="15121" width="16.85546875" style="4" customWidth="1"/>
    <col min="15122" max="15127" width="15.7109375" style="4" customWidth="1"/>
    <col min="15128" max="15128" width="18.42578125" style="4" bestFit="1" customWidth="1"/>
    <col min="15129" max="15140" width="15.7109375" style="4" customWidth="1"/>
    <col min="15141" max="15356" width="9.140625" style="4"/>
    <col min="15357" max="15357" width="3.7109375" style="4" bestFit="1" customWidth="1"/>
    <col min="15358" max="15358" width="21.140625" style="4" customWidth="1"/>
    <col min="15359" max="15359" width="7.28515625" style="4" customWidth="1"/>
    <col min="15360" max="15360" width="9.5703125" style="4" customWidth="1"/>
    <col min="15361" max="15362" width="9.28515625" style="4" customWidth="1"/>
    <col min="15363" max="15364" width="8.140625" style="4" customWidth="1"/>
    <col min="15365" max="15367" width="8.28515625" style="4" customWidth="1"/>
    <col min="15368" max="15368" width="8.42578125" style="4" customWidth="1"/>
    <col min="15369" max="15369" width="11" style="4" customWidth="1"/>
    <col min="15370" max="15370" width="1.85546875" style="4" customWidth="1"/>
    <col min="15371" max="15377" width="16.85546875" style="4" customWidth="1"/>
    <col min="15378" max="15383" width="15.7109375" style="4" customWidth="1"/>
    <col min="15384" max="15384" width="18.42578125" style="4" bestFit="1" customWidth="1"/>
    <col min="15385" max="15396" width="15.7109375" style="4" customWidth="1"/>
    <col min="15397" max="15612" width="9.140625" style="4"/>
    <col min="15613" max="15613" width="3.7109375" style="4" bestFit="1" customWidth="1"/>
    <col min="15614" max="15614" width="21.140625" style="4" customWidth="1"/>
    <col min="15615" max="15615" width="7.28515625" style="4" customWidth="1"/>
    <col min="15616" max="15616" width="9.5703125" style="4" customWidth="1"/>
    <col min="15617" max="15618" width="9.28515625" style="4" customWidth="1"/>
    <col min="15619" max="15620" width="8.140625" style="4" customWidth="1"/>
    <col min="15621" max="15623" width="8.28515625" style="4" customWidth="1"/>
    <col min="15624" max="15624" width="8.42578125" style="4" customWidth="1"/>
    <col min="15625" max="15625" width="11" style="4" customWidth="1"/>
    <col min="15626" max="15626" width="1.85546875" style="4" customWidth="1"/>
    <col min="15627" max="15633" width="16.85546875" style="4" customWidth="1"/>
    <col min="15634" max="15639" width="15.7109375" style="4" customWidth="1"/>
    <col min="15640" max="15640" width="18.42578125" style="4" bestFit="1" customWidth="1"/>
    <col min="15641" max="15652" width="15.7109375" style="4" customWidth="1"/>
    <col min="15653" max="15868" width="9.140625" style="4"/>
    <col min="15869" max="15869" width="3.7109375" style="4" bestFit="1" customWidth="1"/>
    <col min="15870" max="15870" width="21.140625" style="4" customWidth="1"/>
    <col min="15871" max="15871" width="7.28515625" style="4" customWidth="1"/>
    <col min="15872" max="15872" width="9.5703125" style="4" customWidth="1"/>
    <col min="15873" max="15874" width="9.28515625" style="4" customWidth="1"/>
    <col min="15875" max="15876" width="8.140625" style="4" customWidth="1"/>
    <col min="15877" max="15879" width="8.28515625" style="4" customWidth="1"/>
    <col min="15880" max="15880" width="8.42578125" style="4" customWidth="1"/>
    <col min="15881" max="15881" width="11" style="4" customWidth="1"/>
    <col min="15882" max="15882" width="1.85546875" style="4" customWidth="1"/>
    <col min="15883" max="15889" width="16.85546875" style="4" customWidth="1"/>
    <col min="15890" max="15895" width="15.7109375" style="4" customWidth="1"/>
    <col min="15896" max="15896" width="18.42578125" style="4" bestFit="1" customWidth="1"/>
    <col min="15897" max="15908" width="15.7109375" style="4" customWidth="1"/>
    <col min="15909" max="16124" width="9.140625" style="4"/>
    <col min="16125" max="16125" width="3.7109375" style="4" bestFit="1" customWidth="1"/>
    <col min="16126" max="16126" width="21.140625" style="4" customWidth="1"/>
    <col min="16127" max="16127" width="7.28515625" style="4" customWidth="1"/>
    <col min="16128" max="16128" width="9.5703125" style="4" customWidth="1"/>
    <col min="16129" max="16130" width="9.28515625" style="4" customWidth="1"/>
    <col min="16131" max="16132" width="8.140625" style="4" customWidth="1"/>
    <col min="16133" max="16135" width="8.28515625" style="4" customWidth="1"/>
    <col min="16136" max="16136" width="8.42578125" style="4" customWidth="1"/>
    <col min="16137" max="16137" width="11" style="4" customWidth="1"/>
    <col min="16138" max="16138" width="1.85546875" style="4" customWidth="1"/>
    <col min="16139" max="16145" width="16.85546875" style="4" customWidth="1"/>
    <col min="16146" max="16151" width="15.7109375" style="4" customWidth="1"/>
    <col min="16152" max="16152" width="18.42578125" style="4" bestFit="1" customWidth="1"/>
    <col min="16153" max="16164" width="15.7109375" style="4" customWidth="1"/>
    <col min="16165" max="16384" width="9.140625" style="4"/>
  </cols>
  <sheetData>
    <row r="2" spans="1:36" x14ac:dyDescent="0.2">
      <c r="A2" s="4"/>
      <c r="B2" s="4"/>
    </row>
    <row r="5" spans="1:36" x14ac:dyDescent="0.2">
      <c r="A5" s="209" t="s">
        <v>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9" spans="1:36" s="10" customFormat="1" ht="24.75" customHeight="1" x14ac:dyDescent="0.25">
      <c r="A9" s="210" t="s">
        <v>479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9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6"/>
      <c r="AA9" s="207">
        <v>2017</v>
      </c>
      <c r="AB9" s="205"/>
      <c r="AC9" s="205"/>
      <c r="AD9" s="205"/>
      <c r="AE9" s="205"/>
      <c r="AF9" s="205"/>
      <c r="AG9" s="205"/>
      <c r="AH9" s="205"/>
      <c r="AI9" s="205"/>
      <c r="AJ9" s="208"/>
    </row>
    <row r="10" spans="1:36" s="10" customFormat="1" ht="12.75" customHeight="1" x14ac:dyDescent="0.25">
      <c r="A10" s="219" t="s">
        <v>1</v>
      </c>
      <c r="B10" s="219" t="s">
        <v>2</v>
      </c>
      <c r="C10" s="219" t="s">
        <v>3</v>
      </c>
      <c r="D10" s="219" t="s">
        <v>4</v>
      </c>
      <c r="E10" s="212" t="s">
        <v>5</v>
      </c>
      <c r="F10" s="213"/>
      <c r="G10" s="219" t="s">
        <v>6</v>
      </c>
      <c r="H10" s="219"/>
      <c r="I10" s="219"/>
      <c r="J10" s="219"/>
      <c r="K10" s="219"/>
      <c r="L10" s="59" t="s">
        <v>7</v>
      </c>
      <c r="M10" s="12" t="s">
        <v>8</v>
      </c>
      <c r="N10" s="13"/>
      <c r="O10" s="132">
        <v>43380</v>
      </c>
      <c r="P10" s="132">
        <v>43372</v>
      </c>
      <c r="Q10" s="132">
        <v>43239</v>
      </c>
      <c r="R10" s="132">
        <v>43233</v>
      </c>
      <c r="S10" s="132">
        <v>43162</v>
      </c>
      <c r="T10" s="132">
        <v>43155</v>
      </c>
      <c r="U10" s="132">
        <v>43155</v>
      </c>
      <c r="V10" s="132">
        <v>43141</v>
      </c>
      <c r="W10" s="132">
        <v>43135</v>
      </c>
      <c r="X10" s="152">
        <v>43128</v>
      </c>
      <c r="Y10" s="152">
        <v>43121</v>
      </c>
      <c r="Z10" s="145">
        <v>43113</v>
      </c>
      <c r="AA10" s="143">
        <v>43071</v>
      </c>
      <c r="AB10" s="132">
        <v>43065</v>
      </c>
      <c r="AC10" s="132">
        <v>43064</v>
      </c>
      <c r="AD10" s="132">
        <v>43058</v>
      </c>
      <c r="AE10" s="132">
        <v>43050</v>
      </c>
      <c r="AF10" s="132">
        <v>43044</v>
      </c>
      <c r="AG10" s="132">
        <v>43037</v>
      </c>
      <c r="AH10" s="132">
        <v>43036</v>
      </c>
      <c r="AI10" s="132">
        <v>43036</v>
      </c>
      <c r="AJ10" s="132">
        <v>43029</v>
      </c>
    </row>
    <row r="11" spans="1:36" s="10" customFormat="1" x14ac:dyDescent="0.25">
      <c r="A11" s="219"/>
      <c r="B11" s="219"/>
      <c r="C11" s="219"/>
      <c r="D11" s="219"/>
      <c r="E11" s="214"/>
      <c r="F11" s="215"/>
      <c r="G11" s="219">
        <v>1</v>
      </c>
      <c r="H11" s="219">
        <v>2</v>
      </c>
      <c r="I11" s="219">
        <v>3</v>
      </c>
      <c r="J11" s="219">
        <v>4</v>
      </c>
      <c r="K11" s="219">
        <v>5</v>
      </c>
      <c r="L11" s="11" t="s">
        <v>9</v>
      </c>
      <c r="M11" s="15" t="s">
        <v>10</v>
      </c>
      <c r="N11" s="13"/>
      <c r="O11" s="154" t="s">
        <v>11</v>
      </c>
      <c r="P11" s="154" t="s">
        <v>12</v>
      </c>
      <c r="Q11" s="154" t="s">
        <v>15</v>
      </c>
      <c r="R11" s="138" t="s">
        <v>561</v>
      </c>
      <c r="S11" s="138" t="s">
        <v>14</v>
      </c>
      <c r="T11" s="138" t="s">
        <v>15</v>
      </c>
      <c r="U11" s="154" t="s">
        <v>13</v>
      </c>
      <c r="V11" s="138" t="s">
        <v>16</v>
      </c>
      <c r="W11" s="133" t="s">
        <v>15</v>
      </c>
      <c r="X11" s="154" t="s">
        <v>490</v>
      </c>
      <c r="Y11" s="154" t="s">
        <v>492</v>
      </c>
      <c r="Z11" s="156" t="s">
        <v>495</v>
      </c>
      <c r="AA11" s="135" t="s">
        <v>14</v>
      </c>
      <c r="AB11" s="133" t="s">
        <v>12</v>
      </c>
      <c r="AC11" s="133" t="s">
        <v>432</v>
      </c>
      <c r="AD11" s="133" t="s">
        <v>465</v>
      </c>
      <c r="AE11" s="133" t="s">
        <v>18</v>
      </c>
      <c r="AF11" s="133" t="s">
        <v>18</v>
      </c>
      <c r="AG11" s="133" t="s">
        <v>18</v>
      </c>
      <c r="AH11" s="133" t="s">
        <v>426</v>
      </c>
      <c r="AI11" s="138" t="s">
        <v>13</v>
      </c>
      <c r="AJ11" s="133" t="s">
        <v>16</v>
      </c>
    </row>
    <row r="12" spans="1:36" s="10" customFormat="1" x14ac:dyDescent="0.25">
      <c r="A12" s="219"/>
      <c r="B12" s="219"/>
      <c r="C12" s="219"/>
      <c r="D12" s="219"/>
      <c r="E12" s="216"/>
      <c r="F12" s="217"/>
      <c r="G12" s="219"/>
      <c r="H12" s="219"/>
      <c r="I12" s="219"/>
      <c r="J12" s="219"/>
      <c r="K12" s="219"/>
      <c r="L12" s="19" t="s">
        <v>10</v>
      </c>
      <c r="M12" s="20" t="s">
        <v>20</v>
      </c>
      <c r="N12" s="21"/>
      <c r="O12" s="155" t="s">
        <v>39</v>
      </c>
      <c r="P12" s="155" t="s">
        <v>613</v>
      </c>
      <c r="Q12" s="155" t="s">
        <v>587</v>
      </c>
      <c r="R12" s="139" t="s">
        <v>555</v>
      </c>
      <c r="S12" s="139" t="s">
        <v>510</v>
      </c>
      <c r="T12" s="139" t="s">
        <v>512</v>
      </c>
      <c r="U12" s="155" t="s">
        <v>27</v>
      </c>
      <c r="V12" s="139" t="s">
        <v>471</v>
      </c>
      <c r="W12" s="134" t="s">
        <v>489</v>
      </c>
      <c r="X12" s="155" t="s">
        <v>77</v>
      </c>
      <c r="Y12" s="155" t="s">
        <v>493</v>
      </c>
      <c r="Z12" s="157" t="s">
        <v>493</v>
      </c>
      <c r="AA12" s="149" t="s">
        <v>32</v>
      </c>
      <c r="AB12" s="141" t="s">
        <v>33</v>
      </c>
      <c r="AC12" s="141" t="s">
        <v>461</v>
      </c>
      <c r="AD12" s="141" t="s">
        <v>466</v>
      </c>
      <c r="AE12" s="134" t="s">
        <v>34</v>
      </c>
      <c r="AF12" s="134" t="s">
        <v>35</v>
      </c>
      <c r="AG12" s="134" t="s">
        <v>38</v>
      </c>
      <c r="AH12" s="134" t="s">
        <v>427</v>
      </c>
      <c r="AI12" s="139" t="s">
        <v>433</v>
      </c>
      <c r="AJ12" s="134" t="s">
        <v>37</v>
      </c>
    </row>
    <row r="13" spans="1:36" x14ac:dyDescent="0.2"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8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6" ht="14.1" customHeight="1" x14ac:dyDescent="0.25">
      <c r="A14" s="26">
        <f t="shared" ref="A14:A28" si="0">A13+1</f>
        <v>1</v>
      </c>
      <c r="B14" s="63" t="s">
        <v>267</v>
      </c>
      <c r="C14" s="61">
        <v>13338</v>
      </c>
      <c r="D14" s="45" t="s">
        <v>101</v>
      </c>
      <c r="E14" s="30">
        <f t="shared" ref="E14:E28" si="1">MAX(O14:R14)</f>
        <v>0</v>
      </c>
      <c r="F14" s="30" t="e">
        <f>VLOOKUP(E14,Tab!$C$2:$D$255,2,TRUE)</f>
        <v>#N/A</v>
      </c>
      <c r="G14" s="31">
        <f t="shared" ref="G14:G28" si="2">LARGE(O14:AJ14,1)</f>
        <v>530</v>
      </c>
      <c r="H14" s="31">
        <f t="shared" ref="H14:H28" si="3">LARGE(O14:AJ14,2)</f>
        <v>529</v>
      </c>
      <c r="I14" s="31">
        <f t="shared" ref="I14:I28" si="4">LARGE(O14:AJ14,3)</f>
        <v>514</v>
      </c>
      <c r="J14" s="31">
        <f t="shared" ref="J14:J28" si="5">LARGE(O14:AJ14,4)</f>
        <v>513</v>
      </c>
      <c r="K14" s="31">
        <f t="shared" ref="K14:K28" si="6">LARGE(O14:AJ14,5)</f>
        <v>504</v>
      </c>
      <c r="L14" s="32">
        <f t="shared" ref="L14:L28" si="7">SUM(G14:K14)</f>
        <v>2590</v>
      </c>
      <c r="M14" s="33">
        <f t="shared" ref="M14:M28" si="8">L14/5</f>
        <v>518</v>
      </c>
      <c r="N14" s="34"/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147">
        <v>0</v>
      </c>
      <c r="AA14" s="62">
        <v>530</v>
      </c>
      <c r="AB14" s="36">
        <v>504</v>
      </c>
      <c r="AC14" s="36">
        <v>0</v>
      </c>
      <c r="AD14" s="36">
        <v>0</v>
      </c>
      <c r="AE14" s="36">
        <v>529</v>
      </c>
      <c r="AF14" s="36">
        <v>0</v>
      </c>
      <c r="AG14" s="36">
        <v>0</v>
      </c>
      <c r="AH14" s="36">
        <v>513</v>
      </c>
      <c r="AI14" s="36">
        <v>0</v>
      </c>
      <c r="AJ14" s="36">
        <v>514</v>
      </c>
    </row>
    <row r="15" spans="1:36" ht="14.1" customHeight="1" x14ac:dyDescent="0.25">
      <c r="A15" s="26">
        <f t="shared" si="0"/>
        <v>2</v>
      </c>
      <c r="B15" s="64" t="s">
        <v>71</v>
      </c>
      <c r="C15" s="61">
        <v>13851</v>
      </c>
      <c r="D15" s="49" t="s">
        <v>70</v>
      </c>
      <c r="E15" s="30">
        <f t="shared" si="1"/>
        <v>484</v>
      </c>
      <c r="F15" s="30" t="e">
        <f>VLOOKUP(E15,Tab!$C$2:$D$255,2,TRUE)</f>
        <v>#N/A</v>
      </c>
      <c r="G15" s="31">
        <f t="shared" si="2"/>
        <v>525</v>
      </c>
      <c r="H15" s="31">
        <f t="shared" si="3"/>
        <v>520</v>
      </c>
      <c r="I15" s="31">
        <f t="shared" si="4"/>
        <v>507</v>
      </c>
      <c r="J15" s="31">
        <f t="shared" si="5"/>
        <v>501</v>
      </c>
      <c r="K15" s="31">
        <f t="shared" si="6"/>
        <v>500</v>
      </c>
      <c r="L15" s="32">
        <f t="shared" si="7"/>
        <v>2553</v>
      </c>
      <c r="M15" s="33">
        <f t="shared" si="8"/>
        <v>510.6</v>
      </c>
      <c r="N15" s="34"/>
      <c r="O15" s="36">
        <v>0</v>
      </c>
      <c r="P15" s="36">
        <v>0</v>
      </c>
      <c r="Q15" s="36">
        <v>484</v>
      </c>
      <c r="R15" s="36">
        <v>0</v>
      </c>
      <c r="S15" s="36">
        <v>0</v>
      </c>
      <c r="T15" s="36">
        <v>500</v>
      </c>
      <c r="U15" s="36">
        <v>0</v>
      </c>
      <c r="V15" s="36">
        <v>525</v>
      </c>
      <c r="W15" s="36">
        <v>520</v>
      </c>
      <c r="X15" s="36">
        <v>0</v>
      </c>
      <c r="Y15" s="36">
        <v>469</v>
      </c>
      <c r="Z15" s="147">
        <v>501</v>
      </c>
      <c r="AA15" s="62">
        <v>507</v>
      </c>
      <c r="AB15" s="36">
        <v>500</v>
      </c>
      <c r="AC15" s="36">
        <v>0</v>
      </c>
      <c r="AD15" s="36">
        <v>0</v>
      </c>
      <c r="AE15" s="36">
        <v>465</v>
      </c>
      <c r="AF15" s="36">
        <v>0</v>
      </c>
      <c r="AG15" s="36">
        <v>0</v>
      </c>
      <c r="AH15" s="36">
        <v>498</v>
      </c>
      <c r="AI15" s="36">
        <v>0</v>
      </c>
      <c r="AJ15" s="36">
        <v>456</v>
      </c>
    </row>
    <row r="16" spans="1:36" ht="14.1" customHeight="1" x14ac:dyDescent="0.25">
      <c r="A16" s="26">
        <f t="shared" si="0"/>
        <v>3</v>
      </c>
      <c r="B16" s="64" t="s">
        <v>268</v>
      </c>
      <c r="C16" s="61">
        <v>14031</v>
      </c>
      <c r="D16" s="49" t="s">
        <v>75</v>
      </c>
      <c r="E16" s="30">
        <f t="shared" si="1"/>
        <v>508</v>
      </c>
      <c r="F16" s="30" t="str">
        <f>VLOOKUP(E16,Tab!$C$2:$D$255,2,TRUE)</f>
        <v>Não</v>
      </c>
      <c r="G16" s="31">
        <f t="shared" si="2"/>
        <v>508</v>
      </c>
      <c r="H16" s="31">
        <f t="shared" si="3"/>
        <v>505</v>
      </c>
      <c r="I16" s="31">
        <f t="shared" si="4"/>
        <v>502</v>
      </c>
      <c r="J16" s="31">
        <f t="shared" si="5"/>
        <v>493</v>
      </c>
      <c r="K16" s="31">
        <f t="shared" si="6"/>
        <v>486</v>
      </c>
      <c r="L16" s="32">
        <f t="shared" si="7"/>
        <v>2494</v>
      </c>
      <c r="M16" s="33">
        <f t="shared" si="8"/>
        <v>498.8</v>
      </c>
      <c r="N16" s="34"/>
      <c r="O16" s="36">
        <v>0</v>
      </c>
      <c r="P16" s="36">
        <v>508</v>
      </c>
      <c r="Q16" s="36">
        <v>0</v>
      </c>
      <c r="R16" s="36">
        <v>0</v>
      </c>
      <c r="S16" s="36">
        <v>472</v>
      </c>
      <c r="T16" s="36">
        <v>0</v>
      </c>
      <c r="U16" s="36">
        <v>0</v>
      </c>
      <c r="V16" s="36">
        <v>486</v>
      </c>
      <c r="W16" s="36">
        <v>472</v>
      </c>
      <c r="X16" s="36">
        <v>477</v>
      </c>
      <c r="Y16" s="36">
        <v>502</v>
      </c>
      <c r="Z16" s="147">
        <v>493</v>
      </c>
      <c r="AA16" s="62">
        <v>505</v>
      </c>
      <c r="AB16" s="36">
        <v>472</v>
      </c>
      <c r="AC16" s="36">
        <v>0</v>
      </c>
      <c r="AD16" s="36">
        <v>0</v>
      </c>
      <c r="AE16" s="36">
        <v>482</v>
      </c>
      <c r="AF16" s="36">
        <v>0</v>
      </c>
      <c r="AG16" s="36">
        <v>0</v>
      </c>
      <c r="AH16" s="36">
        <v>0</v>
      </c>
      <c r="AI16" s="36">
        <v>0</v>
      </c>
      <c r="AJ16" s="36">
        <v>460</v>
      </c>
    </row>
    <row r="17" spans="1:49" s="5" customFormat="1" ht="14.1" customHeight="1" x14ac:dyDescent="0.25">
      <c r="A17" s="26">
        <f t="shared" si="0"/>
        <v>4</v>
      </c>
      <c r="B17" s="64" t="s">
        <v>272</v>
      </c>
      <c r="C17" s="61">
        <v>14210</v>
      </c>
      <c r="D17" s="49" t="s">
        <v>33</v>
      </c>
      <c r="E17" s="30">
        <f t="shared" si="1"/>
        <v>474</v>
      </c>
      <c r="F17" s="30" t="e">
        <f>VLOOKUP(E17,Tab!$C$2:$D$255,2,TRUE)</f>
        <v>#N/A</v>
      </c>
      <c r="G17" s="31">
        <f t="shared" si="2"/>
        <v>491</v>
      </c>
      <c r="H17" s="31">
        <f t="shared" si="3"/>
        <v>478</v>
      </c>
      <c r="I17" s="31">
        <f t="shared" si="4"/>
        <v>474</v>
      </c>
      <c r="J17" s="31">
        <f t="shared" si="5"/>
        <v>474</v>
      </c>
      <c r="K17" s="31">
        <f t="shared" si="6"/>
        <v>473</v>
      </c>
      <c r="L17" s="32">
        <f t="shared" si="7"/>
        <v>2390</v>
      </c>
      <c r="M17" s="33">
        <f t="shared" si="8"/>
        <v>478</v>
      </c>
      <c r="N17" s="34"/>
      <c r="O17" s="36">
        <v>0</v>
      </c>
      <c r="P17" s="36">
        <v>0</v>
      </c>
      <c r="Q17" s="36">
        <v>474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473</v>
      </c>
      <c r="Y17" s="36">
        <v>478</v>
      </c>
      <c r="Z17" s="147">
        <v>491</v>
      </c>
      <c r="AA17" s="62">
        <v>474</v>
      </c>
      <c r="AB17" s="36">
        <v>462</v>
      </c>
      <c r="AC17" s="36">
        <v>0</v>
      </c>
      <c r="AD17" s="36">
        <v>0</v>
      </c>
      <c r="AE17" s="36">
        <v>419</v>
      </c>
      <c r="AF17" s="36">
        <v>0</v>
      </c>
      <c r="AG17" s="36">
        <v>0</v>
      </c>
      <c r="AH17" s="36">
        <v>0</v>
      </c>
      <c r="AI17" s="36">
        <v>0</v>
      </c>
      <c r="AJ17" s="36">
        <v>447</v>
      </c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</row>
    <row r="18" spans="1:49" ht="14.1" customHeight="1" x14ac:dyDescent="0.25">
      <c r="A18" s="26">
        <f t="shared" si="0"/>
        <v>5</v>
      </c>
      <c r="B18" s="64" t="s">
        <v>270</v>
      </c>
      <c r="C18" s="61">
        <v>14030</v>
      </c>
      <c r="D18" s="49" t="s">
        <v>75</v>
      </c>
      <c r="E18" s="30">
        <f t="shared" si="1"/>
        <v>325</v>
      </c>
      <c r="F18" s="30" t="e">
        <f>VLOOKUP(E18,Tab!$C$2:$D$255,2,TRUE)</f>
        <v>#N/A</v>
      </c>
      <c r="G18" s="31">
        <f t="shared" si="2"/>
        <v>472</v>
      </c>
      <c r="H18" s="31">
        <f t="shared" si="3"/>
        <v>471</v>
      </c>
      <c r="I18" s="31">
        <f t="shared" si="4"/>
        <v>466</v>
      </c>
      <c r="J18" s="31">
        <f t="shared" si="5"/>
        <v>449</v>
      </c>
      <c r="K18" s="31">
        <f t="shared" si="6"/>
        <v>432</v>
      </c>
      <c r="L18" s="32">
        <f t="shared" si="7"/>
        <v>2290</v>
      </c>
      <c r="M18" s="33">
        <f t="shared" si="8"/>
        <v>458</v>
      </c>
      <c r="N18" s="34"/>
      <c r="O18" s="36">
        <v>0</v>
      </c>
      <c r="P18" s="36">
        <v>325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471</v>
      </c>
      <c r="W18" s="36">
        <v>466</v>
      </c>
      <c r="X18" s="36">
        <v>472</v>
      </c>
      <c r="Y18" s="36">
        <v>426</v>
      </c>
      <c r="Z18" s="147">
        <v>0</v>
      </c>
      <c r="AA18" s="62">
        <v>0</v>
      </c>
      <c r="AB18" s="36">
        <v>0</v>
      </c>
      <c r="AC18" s="36">
        <v>0</v>
      </c>
      <c r="AD18" s="36">
        <v>0</v>
      </c>
      <c r="AE18" s="36">
        <v>449</v>
      </c>
      <c r="AF18" s="36">
        <v>0</v>
      </c>
      <c r="AG18" s="36">
        <v>0</v>
      </c>
      <c r="AH18" s="36">
        <v>0</v>
      </c>
      <c r="AI18" s="36">
        <v>0</v>
      </c>
      <c r="AJ18" s="36">
        <v>432</v>
      </c>
    </row>
    <row r="19" spans="1:49" ht="14.1" customHeight="1" x14ac:dyDescent="0.25">
      <c r="A19" s="26">
        <f t="shared" si="0"/>
        <v>6</v>
      </c>
      <c r="B19" s="63" t="s">
        <v>271</v>
      </c>
      <c r="C19" s="61">
        <v>13353</v>
      </c>
      <c r="D19" s="45" t="s">
        <v>54</v>
      </c>
      <c r="E19" s="30">
        <f t="shared" si="1"/>
        <v>0</v>
      </c>
      <c r="F19" s="30" t="e">
        <f>VLOOKUP(E19,Tab!$C$2:$D$255,2,TRUE)</f>
        <v>#N/A</v>
      </c>
      <c r="G19" s="31">
        <f t="shared" si="2"/>
        <v>520</v>
      </c>
      <c r="H19" s="31">
        <f t="shared" si="3"/>
        <v>503</v>
      </c>
      <c r="I19" s="31">
        <f t="shared" si="4"/>
        <v>498</v>
      </c>
      <c r="J19" s="31">
        <f t="shared" si="5"/>
        <v>497</v>
      </c>
      <c r="K19" s="31">
        <f t="shared" si="6"/>
        <v>0</v>
      </c>
      <c r="L19" s="32">
        <f t="shared" si="7"/>
        <v>2018</v>
      </c>
      <c r="M19" s="33">
        <f t="shared" si="8"/>
        <v>403.6</v>
      </c>
      <c r="N19" s="34"/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498</v>
      </c>
      <c r="X19" s="36">
        <v>0</v>
      </c>
      <c r="Y19" s="36">
        <v>0</v>
      </c>
      <c r="Z19" s="147">
        <v>0</v>
      </c>
      <c r="AA19" s="62">
        <v>520</v>
      </c>
      <c r="AB19" s="36">
        <v>497</v>
      </c>
      <c r="AC19" s="36">
        <v>0</v>
      </c>
      <c r="AD19" s="36">
        <v>0</v>
      </c>
      <c r="AE19" s="36">
        <v>503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</row>
    <row r="20" spans="1:49" ht="14.1" customHeight="1" x14ac:dyDescent="0.25">
      <c r="A20" s="26">
        <f t="shared" si="0"/>
        <v>7</v>
      </c>
      <c r="B20" s="65" t="s">
        <v>269</v>
      </c>
      <c r="C20" s="38">
        <v>12365</v>
      </c>
      <c r="D20" s="43" t="s">
        <v>91</v>
      </c>
      <c r="E20" s="30">
        <f t="shared" si="1"/>
        <v>0</v>
      </c>
      <c r="F20" s="30" t="e">
        <f>VLOOKUP(E20,Tab!$C$2:$D$255,2,TRUE)</f>
        <v>#N/A</v>
      </c>
      <c r="G20" s="42">
        <f t="shared" si="2"/>
        <v>539</v>
      </c>
      <c r="H20" s="42">
        <f t="shared" si="3"/>
        <v>532</v>
      </c>
      <c r="I20" s="42">
        <f t="shared" si="4"/>
        <v>0</v>
      </c>
      <c r="J20" s="42">
        <f t="shared" si="5"/>
        <v>0</v>
      </c>
      <c r="K20" s="42">
        <f t="shared" si="6"/>
        <v>0</v>
      </c>
      <c r="L20" s="32">
        <f t="shared" si="7"/>
        <v>1071</v>
      </c>
      <c r="M20" s="33">
        <f t="shared" si="8"/>
        <v>214.2</v>
      </c>
      <c r="N20" s="34"/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147">
        <v>0</v>
      </c>
      <c r="AA20" s="62">
        <v>532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539</v>
      </c>
      <c r="AJ20" s="36">
        <v>0</v>
      </c>
    </row>
    <row r="21" spans="1:49" ht="14.1" customHeight="1" x14ac:dyDescent="0.25">
      <c r="A21" s="26">
        <f t="shared" si="0"/>
        <v>8</v>
      </c>
      <c r="B21" s="57" t="s">
        <v>588</v>
      </c>
      <c r="C21" s="38">
        <v>13833</v>
      </c>
      <c r="D21" s="39" t="s">
        <v>172</v>
      </c>
      <c r="E21" s="30">
        <f t="shared" si="1"/>
        <v>494</v>
      </c>
      <c r="F21" s="30" t="e">
        <f>VLOOKUP(E21,Tab!$C$2:$D$255,2,TRUE)</f>
        <v>#N/A</v>
      </c>
      <c r="G21" s="31">
        <f t="shared" si="2"/>
        <v>494</v>
      </c>
      <c r="H21" s="31">
        <f t="shared" si="3"/>
        <v>0</v>
      </c>
      <c r="I21" s="31">
        <f t="shared" si="4"/>
        <v>0</v>
      </c>
      <c r="J21" s="31">
        <f t="shared" si="5"/>
        <v>0</v>
      </c>
      <c r="K21" s="31">
        <f t="shared" si="6"/>
        <v>0</v>
      </c>
      <c r="L21" s="32">
        <f t="shared" si="7"/>
        <v>494</v>
      </c>
      <c r="M21" s="33">
        <f t="shared" si="8"/>
        <v>98.8</v>
      </c>
      <c r="N21" s="34"/>
      <c r="O21" s="36">
        <v>0</v>
      </c>
      <c r="P21" s="36">
        <v>0</v>
      </c>
      <c r="Q21" s="36">
        <v>0</v>
      </c>
      <c r="R21" s="36">
        <v>494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147">
        <v>0</v>
      </c>
      <c r="AA21" s="62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</row>
    <row r="22" spans="1:49" ht="14.1" customHeight="1" x14ac:dyDescent="0.25">
      <c r="A22" s="26">
        <f t="shared" si="0"/>
        <v>9</v>
      </c>
      <c r="B22" s="64" t="s">
        <v>274</v>
      </c>
      <c r="C22" s="61">
        <v>14159</v>
      </c>
      <c r="D22" s="49" t="s">
        <v>226</v>
      </c>
      <c r="E22" s="30">
        <f t="shared" si="1"/>
        <v>0</v>
      </c>
      <c r="F22" s="30" t="e">
        <f>VLOOKUP(E22,Tab!$C$2:$D$255,2,TRUE)</f>
        <v>#N/A</v>
      </c>
      <c r="G22" s="31">
        <f t="shared" si="2"/>
        <v>424</v>
      </c>
      <c r="H22" s="31">
        <f t="shared" si="3"/>
        <v>0</v>
      </c>
      <c r="I22" s="31">
        <f t="shared" si="4"/>
        <v>0</v>
      </c>
      <c r="J22" s="31">
        <f t="shared" si="5"/>
        <v>0</v>
      </c>
      <c r="K22" s="31">
        <f t="shared" si="6"/>
        <v>0</v>
      </c>
      <c r="L22" s="32">
        <f t="shared" si="7"/>
        <v>424</v>
      </c>
      <c r="M22" s="33">
        <f t="shared" si="8"/>
        <v>84.8</v>
      </c>
      <c r="N22" s="34"/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147">
        <v>0</v>
      </c>
      <c r="AA22" s="62">
        <v>0</v>
      </c>
      <c r="AB22" s="36">
        <v>0</v>
      </c>
      <c r="AC22" s="36">
        <v>424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</row>
    <row r="23" spans="1:49" ht="14.1" customHeight="1" x14ac:dyDescent="0.25">
      <c r="A23" s="26">
        <f t="shared" si="0"/>
        <v>10</v>
      </c>
      <c r="B23" s="64" t="s">
        <v>629</v>
      </c>
      <c r="C23" s="61">
        <v>14539</v>
      </c>
      <c r="D23" s="49" t="s">
        <v>30</v>
      </c>
      <c r="E23" s="30">
        <f t="shared" si="1"/>
        <v>389</v>
      </c>
      <c r="F23" s="30" t="e">
        <f>VLOOKUP(E23,Tab!$C$2:$D$255,2,TRUE)</f>
        <v>#N/A</v>
      </c>
      <c r="G23" s="31">
        <f t="shared" si="2"/>
        <v>389</v>
      </c>
      <c r="H23" s="31">
        <f t="shared" si="3"/>
        <v>0</v>
      </c>
      <c r="I23" s="31">
        <f t="shared" si="4"/>
        <v>0</v>
      </c>
      <c r="J23" s="31">
        <f t="shared" si="5"/>
        <v>0</v>
      </c>
      <c r="K23" s="31">
        <f t="shared" si="6"/>
        <v>0</v>
      </c>
      <c r="L23" s="32">
        <f t="shared" si="7"/>
        <v>389</v>
      </c>
      <c r="M23" s="33">
        <f t="shared" si="8"/>
        <v>77.8</v>
      </c>
      <c r="N23" s="34"/>
      <c r="O23" s="36">
        <v>389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147">
        <v>0</v>
      </c>
      <c r="AA23" s="62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</row>
    <row r="24" spans="1:49" ht="14.1" customHeight="1" x14ac:dyDescent="0.25">
      <c r="A24" s="26">
        <f t="shared" si="0"/>
        <v>11</v>
      </c>
      <c r="B24" s="57" t="s">
        <v>515</v>
      </c>
      <c r="C24" s="61">
        <v>14158</v>
      </c>
      <c r="D24" s="45" t="s">
        <v>226</v>
      </c>
      <c r="E24" s="30">
        <f t="shared" si="1"/>
        <v>0</v>
      </c>
      <c r="F24" s="30" t="e">
        <f>VLOOKUP(E24,Tab!$C$2:$D$255,2,TRUE)</f>
        <v>#N/A</v>
      </c>
      <c r="G24" s="31">
        <f t="shared" si="2"/>
        <v>374</v>
      </c>
      <c r="H24" s="31">
        <f t="shared" si="3"/>
        <v>0</v>
      </c>
      <c r="I24" s="31">
        <f t="shared" si="4"/>
        <v>0</v>
      </c>
      <c r="J24" s="31">
        <f t="shared" si="5"/>
        <v>0</v>
      </c>
      <c r="K24" s="31">
        <f t="shared" si="6"/>
        <v>0</v>
      </c>
      <c r="L24" s="32">
        <f t="shared" si="7"/>
        <v>374</v>
      </c>
      <c r="M24" s="33">
        <f t="shared" si="8"/>
        <v>74.8</v>
      </c>
      <c r="N24" s="34"/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374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147">
        <v>0</v>
      </c>
      <c r="AA24" s="62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</row>
    <row r="25" spans="1:49" ht="14.1" customHeight="1" x14ac:dyDescent="0.25">
      <c r="A25" s="26">
        <f t="shared" si="0"/>
        <v>12</v>
      </c>
      <c r="B25" s="44" t="s">
        <v>407</v>
      </c>
      <c r="C25" s="61">
        <v>11487</v>
      </c>
      <c r="D25" s="45" t="s">
        <v>50</v>
      </c>
      <c r="E25" s="30">
        <f t="shared" si="1"/>
        <v>0</v>
      </c>
      <c r="F25" s="30" t="e">
        <f>VLOOKUP(E25,Tab!$C$2:$D$255,2,TRUE)</f>
        <v>#N/A</v>
      </c>
      <c r="G25" s="31">
        <f t="shared" si="2"/>
        <v>363</v>
      </c>
      <c r="H25" s="31">
        <f t="shared" si="3"/>
        <v>0</v>
      </c>
      <c r="I25" s="31">
        <f t="shared" si="4"/>
        <v>0</v>
      </c>
      <c r="J25" s="31">
        <f t="shared" si="5"/>
        <v>0</v>
      </c>
      <c r="K25" s="31">
        <f t="shared" si="6"/>
        <v>0</v>
      </c>
      <c r="L25" s="32">
        <f t="shared" si="7"/>
        <v>363</v>
      </c>
      <c r="M25" s="33">
        <f t="shared" si="8"/>
        <v>72.599999999999994</v>
      </c>
      <c r="N25" s="34"/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363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147">
        <v>0</v>
      </c>
      <c r="AA25" s="62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</row>
    <row r="26" spans="1:49" ht="14.1" customHeight="1" x14ac:dyDescent="0.25">
      <c r="A26" s="26">
        <f t="shared" si="0"/>
        <v>13</v>
      </c>
      <c r="B26" s="64" t="s">
        <v>273</v>
      </c>
      <c r="C26" s="61">
        <v>14269</v>
      </c>
      <c r="D26" s="49" t="s">
        <v>112</v>
      </c>
      <c r="E26" s="30">
        <f t="shared" si="1"/>
        <v>0</v>
      </c>
      <c r="F26" s="30" t="e">
        <f>VLOOKUP(E26,Tab!$C$2:$D$255,2,TRUE)</f>
        <v>#N/A</v>
      </c>
      <c r="G26" s="31">
        <f t="shared" si="2"/>
        <v>336</v>
      </c>
      <c r="H26" s="31">
        <f t="shared" si="3"/>
        <v>0</v>
      </c>
      <c r="I26" s="31">
        <f t="shared" si="4"/>
        <v>0</v>
      </c>
      <c r="J26" s="31">
        <f t="shared" si="5"/>
        <v>0</v>
      </c>
      <c r="K26" s="31">
        <f t="shared" si="6"/>
        <v>0</v>
      </c>
      <c r="L26" s="32">
        <f t="shared" si="7"/>
        <v>336</v>
      </c>
      <c r="M26" s="33">
        <f t="shared" si="8"/>
        <v>67.2</v>
      </c>
      <c r="N26" s="34"/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147">
        <v>0</v>
      </c>
      <c r="AA26" s="62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336</v>
      </c>
      <c r="AH26" s="36">
        <v>0</v>
      </c>
      <c r="AI26" s="36">
        <v>0</v>
      </c>
      <c r="AJ26" s="36">
        <v>0</v>
      </c>
    </row>
    <row r="27" spans="1:49" ht="14.1" customHeight="1" x14ac:dyDescent="0.25">
      <c r="A27" s="26">
        <f t="shared" si="0"/>
        <v>14</v>
      </c>
      <c r="B27" s="37"/>
      <c r="C27" s="38"/>
      <c r="D27" s="39"/>
      <c r="E27" s="30">
        <f t="shared" si="1"/>
        <v>0</v>
      </c>
      <c r="F27" s="30" t="e">
        <f>VLOOKUP(E27,Tab!$C$2:$D$255,2,TRUE)</f>
        <v>#N/A</v>
      </c>
      <c r="G27" s="31">
        <f t="shared" si="2"/>
        <v>0</v>
      </c>
      <c r="H27" s="31">
        <f t="shared" si="3"/>
        <v>0</v>
      </c>
      <c r="I27" s="31">
        <f t="shared" si="4"/>
        <v>0</v>
      </c>
      <c r="J27" s="31">
        <f t="shared" si="5"/>
        <v>0</v>
      </c>
      <c r="K27" s="31">
        <f t="shared" si="6"/>
        <v>0</v>
      </c>
      <c r="L27" s="32">
        <f t="shared" si="7"/>
        <v>0</v>
      </c>
      <c r="M27" s="33">
        <f t="shared" si="8"/>
        <v>0</v>
      </c>
      <c r="N27" s="34"/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147">
        <v>0</v>
      </c>
      <c r="AA27" s="62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</row>
    <row r="28" spans="1:49" ht="14.1" customHeight="1" x14ac:dyDescent="0.25">
      <c r="A28" s="26">
        <f t="shared" si="0"/>
        <v>15</v>
      </c>
      <c r="B28" s="64"/>
      <c r="C28" s="61"/>
      <c r="D28" s="49"/>
      <c r="E28" s="30">
        <f t="shared" si="1"/>
        <v>0</v>
      </c>
      <c r="F28" s="30" t="e">
        <f>VLOOKUP(E28,Tab!$C$2:$D$255,2,TRUE)</f>
        <v>#N/A</v>
      </c>
      <c r="G28" s="31">
        <f t="shared" si="2"/>
        <v>0</v>
      </c>
      <c r="H28" s="31">
        <f t="shared" si="3"/>
        <v>0</v>
      </c>
      <c r="I28" s="31">
        <f t="shared" si="4"/>
        <v>0</v>
      </c>
      <c r="J28" s="31">
        <f t="shared" si="5"/>
        <v>0</v>
      </c>
      <c r="K28" s="31">
        <f t="shared" si="6"/>
        <v>0</v>
      </c>
      <c r="L28" s="32">
        <f t="shared" si="7"/>
        <v>0</v>
      </c>
      <c r="M28" s="33">
        <f t="shared" si="8"/>
        <v>0</v>
      </c>
      <c r="N28" s="34"/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147">
        <v>0</v>
      </c>
      <c r="AA28" s="62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</row>
  </sheetData>
  <sortState ref="B14:AJ28">
    <sortCondition descending="1" ref="L14:L28"/>
    <sortCondition descending="1" ref="E14:E28"/>
  </sortState>
  <mergeCells count="15">
    <mergeCell ref="O9:Z9"/>
    <mergeCell ref="AA9:AJ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89" priority="1" stopIfTrue="1" operator="between">
      <formula>563</formula>
      <formula>569</formula>
    </cfRule>
    <cfRule type="cellIs" dxfId="88" priority="2" stopIfTrue="1" operator="between">
      <formula>570</formula>
      <formula>571</formula>
    </cfRule>
    <cfRule type="cellIs" dxfId="87" priority="3" stopIfTrue="1" operator="between">
      <formula>572</formula>
      <formula>600</formula>
    </cfRule>
  </conditionalFormatting>
  <conditionalFormatting sqref="E14:E28">
    <cfRule type="cellIs" dxfId="86" priority="4" stopIfTrue="1" operator="between">
      <formula>563</formula>
      <formula>600</formula>
    </cfRule>
  </conditionalFormatting>
  <conditionalFormatting sqref="F14:F28">
    <cfRule type="cellIs" dxfId="85" priority="5" stopIfTrue="1" operator="equal">
      <formula>"A"</formula>
    </cfRule>
    <cfRule type="cellIs" dxfId="84" priority="6" stopIfTrue="1" operator="equal">
      <formula>"B"</formula>
    </cfRule>
    <cfRule type="cellIs" dxfId="83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63"/>
  <sheetViews>
    <sheetView showGridLines="0" tabSelected="1" zoomScaleNormal="100" zoomScaleSheetLayoutView="100" workbookViewId="0">
      <selection activeCell="A9" sqref="A9:M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3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10" style="4" customWidth="1"/>
    <col min="13" max="13" width="11" style="4" customWidth="1"/>
    <col min="14" max="14" width="1.42578125" style="5" customWidth="1"/>
    <col min="15" max="15" width="18.85546875" style="5" customWidth="1"/>
    <col min="16" max="16" width="19" style="5" customWidth="1"/>
    <col min="17" max="22" width="16.85546875" style="5" customWidth="1"/>
    <col min="23" max="23" width="19" style="5" customWidth="1"/>
    <col min="24" max="24" width="18.7109375" style="5" bestFit="1" customWidth="1"/>
    <col min="25" max="57" width="16.85546875" style="5" customWidth="1"/>
    <col min="58" max="59" width="18.85546875" style="5" customWidth="1"/>
    <col min="60" max="60" width="18" style="5" bestFit="1" customWidth="1"/>
    <col min="61" max="68" width="16.85546875" style="5" customWidth="1"/>
    <col min="69" max="69" width="15.7109375" style="5" customWidth="1"/>
    <col min="70" max="92" width="9.140625" style="6"/>
    <col min="93" max="263" width="9.140625" style="4"/>
    <col min="264" max="264" width="3.7109375" style="4" bestFit="1" customWidth="1"/>
    <col min="265" max="265" width="21.140625" style="4" customWidth="1"/>
    <col min="266" max="266" width="7.28515625" style="4" customWidth="1"/>
    <col min="267" max="267" width="9.5703125" style="4" customWidth="1"/>
    <col min="268" max="269" width="9.28515625" style="4" customWidth="1"/>
    <col min="270" max="271" width="8.140625" style="4" customWidth="1"/>
    <col min="272" max="274" width="8.28515625" style="4" customWidth="1"/>
    <col min="275" max="275" width="10" style="4" customWidth="1"/>
    <col min="276" max="276" width="11" style="4" customWidth="1"/>
    <col min="277" max="277" width="1.42578125" style="4" customWidth="1"/>
    <col min="278" max="286" width="16.85546875" style="4" customWidth="1"/>
    <col min="287" max="293" width="15.5703125" style="4" customWidth="1"/>
    <col min="294" max="295" width="10.7109375" style="4" customWidth="1"/>
    <col min="296" max="298" width="15.5703125" style="4" customWidth="1"/>
    <col min="299" max="299" width="18.42578125" style="4" bestFit="1" customWidth="1"/>
    <col min="300" max="306" width="15.5703125" style="4" customWidth="1"/>
    <col min="307" max="307" width="17.85546875" style="4" bestFit="1" customWidth="1"/>
    <col min="308" max="317" width="18" style="4" customWidth="1"/>
    <col min="318" max="321" width="15.5703125" style="4" customWidth="1"/>
    <col min="322" max="323" width="15.7109375" style="4" customWidth="1"/>
    <col min="324" max="325" width="17" style="4" customWidth="1"/>
    <col min="326" max="519" width="9.140625" style="4"/>
    <col min="520" max="520" width="3.7109375" style="4" bestFit="1" customWidth="1"/>
    <col min="521" max="521" width="21.140625" style="4" customWidth="1"/>
    <col min="522" max="522" width="7.28515625" style="4" customWidth="1"/>
    <col min="523" max="523" width="9.5703125" style="4" customWidth="1"/>
    <col min="524" max="525" width="9.28515625" style="4" customWidth="1"/>
    <col min="526" max="527" width="8.140625" style="4" customWidth="1"/>
    <col min="528" max="530" width="8.28515625" style="4" customWidth="1"/>
    <col min="531" max="531" width="10" style="4" customWidth="1"/>
    <col min="532" max="532" width="11" style="4" customWidth="1"/>
    <col min="533" max="533" width="1.42578125" style="4" customWidth="1"/>
    <col min="534" max="542" width="16.85546875" style="4" customWidth="1"/>
    <col min="543" max="549" width="15.5703125" style="4" customWidth="1"/>
    <col min="550" max="551" width="10.7109375" style="4" customWidth="1"/>
    <col min="552" max="554" width="15.5703125" style="4" customWidth="1"/>
    <col min="555" max="555" width="18.42578125" style="4" bestFit="1" customWidth="1"/>
    <col min="556" max="562" width="15.5703125" style="4" customWidth="1"/>
    <col min="563" max="563" width="17.85546875" style="4" bestFit="1" customWidth="1"/>
    <col min="564" max="573" width="18" style="4" customWidth="1"/>
    <col min="574" max="577" width="15.5703125" style="4" customWidth="1"/>
    <col min="578" max="579" width="15.7109375" style="4" customWidth="1"/>
    <col min="580" max="581" width="17" style="4" customWidth="1"/>
    <col min="582" max="775" width="9.140625" style="4"/>
    <col min="776" max="776" width="3.7109375" style="4" bestFit="1" customWidth="1"/>
    <col min="777" max="777" width="21.140625" style="4" customWidth="1"/>
    <col min="778" max="778" width="7.28515625" style="4" customWidth="1"/>
    <col min="779" max="779" width="9.5703125" style="4" customWidth="1"/>
    <col min="780" max="781" width="9.28515625" style="4" customWidth="1"/>
    <col min="782" max="783" width="8.140625" style="4" customWidth="1"/>
    <col min="784" max="786" width="8.28515625" style="4" customWidth="1"/>
    <col min="787" max="787" width="10" style="4" customWidth="1"/>
    <col min="788" max="788" width="11" style="4" customWidth="1"/>
    <col min="789" max="789" width="1.42578125" style="4" customWidth="1"/>
    <col min="790" max="798" width="16.85546875" style="4" customWidth="1"/>
    <col min="799" max="805" width="15.5703125" style="4" customWidth="1"/>
    <col min="806" max="807" width="10.7109375" style="4" customWidth="1"/>
    <col min="808" max="810" width="15.5703125" style="4" customWidth="1"/>
    <col min="811" max="811" width="18.42578125" style="4" bestFit="1" customWidth="1"/>
    <col min="812" max="818" width="15.5703125" style="4" customWidth="1"/>
    <col min="819" max="819" width="17.85546875" style="4" bestFit="1" customWidth="1"/>
    <col min="820" max="829" width="18" style="4" customWidth="1"/>
    <col min="830" max="833" width="15.5703125" style="4" customWidth="1"/>
    <col min="834" max="835" width="15.7109375" style="4" customWidth="1"/>
    <col min="836" max="837" width="17" style="4" customWidth="1"/>
    <col min="838" max="1031" width="9.140625" style="4"/>
    <col min="1032" max="1032" width="3.7109375" style="4" bestFit="1" customWidth="1"/>
    <col min="1033" max="1033" width="21.140625" style="4" customWidth="1"/>
    <col min="1034" max="1034" width="7.28515625" style="4" customWidth="1"/>
    <col min="1035" max="1035" width="9.5703125" style="4" customWidth="1"/>
    <col min="1036" max="1037" width="9.28515625" style="4" customWidth="1"/>
    <col min="1038" max="1039" width="8.140625" style="4" customWidth="1"/>
    <col min="1040" max="1042" width="8.28515625" style="4" customWidth="1"/>
    <col min="1043" max="1043" width="10" style="4" customWidth="1"/>
    <col min="1044" max="1044" width="11" style="4" customWidth="1"/>
    <col min="1045" max="1045" width="1.42578125" style="4" customWidth="1"/>
    <col min="1046" max="1054" width="16.85546875" style="4" customWidth="1"/>
    <col min="1055" max="1061" width="15.5703125" style="4" customWidth="1"/>
    <col min="1062" max="1063" width="10.7109375" style="4" customWidth="1"/>
    <col min="1064" max="1066" width="15.5703125" style="4" customWidth="1"/>
    <col min="1067" max="1067" width="18.42578125" style="4" bestFit="1" customWidth="1"/>
    <col min="1068" max="1074" width="15.5703125" style="4" customWidth="1"/>
    <col min="1075" max="1075" width="17.85546875" style="4" bestFit="1" customWidth="1"/>
    <col min="1076" max="1085" width="18" style="4" customWidth="1"/>
    <col min="1086" max="1089" width="15.5703125" style="4" customWidth="1"/>
    <col min="1090" max="1091" width="15.7109375" style="4" customWidth="1"/>
    <col min="1092" max="1093" width="17" style="4" customWidth="1"/>
    <col min="1094" max="1287" width="9.140625" style="4"/>
    <col min="1288" max="1288" width="3.7109375" style="4" bestFit="1" customWidth="1"/>
    <col min="1289" max="1289" width="21.140625" style="4" customWidth="1"/>
    <col min="1290" max="1290" width="7.28515625" style="4" customWidth="1"/>
    <col min="1291" max="1291" width="9.5703125" style="4" customWidth="1"/>
    <col min="1292" max="1293" width="9.28515625" style="4" customWidth="1"/>
    <col min="1294" max="1295" width="8.140625" style="4" customWidth="1"/>
    <col min="1296" max="1298" width="8.28515625" style="4" customWidth="1"/>
    <col min="1299" max="1299" width="10" style="4" customWidth="1"/>
    <col min="1300" max="1300" width="11" style="4" customWidth="1"/>
    <col min="1301" max="1301" width="1.42578125" style="4" customWidth="1"/>
    <col min="1302" max="1310" width="16.85546875" style="4" customWidth="1"/>
    <col min="1311" max="1317" width="15.5703125" style="4" customWidth="1"/>
    <col min="1318" max="1319" width="10.7109375" style="4" customWidth="1"/>
    <col min="1320" max="1322" width="15.5703125" style="4" customWidth="1"/>
    <col min="1323" max="1323" width="18.42578125" style="4" bestFit="1" customWidth="1"/>
    <col min="1324" max="1330" width="15.5703125" style="4" customWidth="1"/>
    <col min="1331" max="1331" width="17.85546875" style="4" bestFit="1" customWidth="1"/>
    <col min="1332" max="1341" width="18" style="4" customWidth="1"/>
    <col min="1342" max="1345" width="15.5703125" style="4" customWidth="1"/>
    <col min="1346" max="1347" width="15.7109375" style="4" customWidth="1"/>
    <col min="1348" max="1349" width="17" style="4" customWidth="1"/>
    <col min="1350" max="1543" width="9.140625" style="4"/>
    <col min="1544" max="1544" width="3.7109375" style="4" bestFit="1" customWidth="1"/>
    <col min="1545" max="1545" width="21.140625" style="4" customWidth="1"/>
    <col min="1546" max="1546" width="7.28515625" style="4" customWidth="1"/>
    <col min="1547" max="1547" width="9.5703125" style="4" customWidth="1"/>
    <col min="1548" max="1549" width="9.28515625" style="4" customWidth="1"/>
    <col min="1550" max="1551" width="8.140625" style="4" customWidth="1"/>
    <col min="1552" max="1554" width="8.28515625" style="4" customWidth="1"/>
    <col min="1555" max="1555" width="10" style="4" customWidth="1"/>
    <col min="1556" max="1556" width="11" style="4" customWidth="1"/>
    <col min="1557" max="1557" width="1.42578125" style="4" customWidth="1"/>
    <col min="1558" max="1566" width="16.85546875" style="4" customWidth="1"/>
    <col min="1567" max="1573" width="15.5703125" style="4" customWidth="1"/>
    <col min="1574" max="1575" width="10.7109375" style="4" customWidth="1"/>
    <col min="1576" max="1578" width="15.5703125" style="4" customWidth="1"/>
    <col min="1579" max="1579" width="18.42578125" style="4" bestFit="1" customWidth="1"/>
    <col min="1580" max="1586" width="15.5703125" style="4" customWidth="1"/>
    <col min="1587" max="1587" width="17.85546875" style="4" bestFit="1" customWidth="1"/>
    <col min="1588" max="1597" width="18" style="4" customWidth="1"/>
    <col min="1598" max="1601" width="15.5703125" style="4" customWidth="1"/>
    <col min="1602" max="1603" width="15.7109375" style="4" customWidth="1"/>
    <col min="1604" max="1605" width="17" style="4" customWidth="1"/>
    <col min="1606" max="1799" width="9.140625" style="4"/>
    <col min="1800" max="1800" width="3.7109375" style="4" bestFit="1" customWidth="1"/>
    <col min="1801" max="1801" width="21.140625" style="4" customWidth="1"/>
    <col min="1802" max="1802" width="7.28515625" style="4" customWidth="1"/>
    <col min="1803" max="1803" width="9.5703125" style="4" customWidth="1"/>
    <col min="1804" max="1805" width="9.28515625" style="4" customWidth="1"/>
    <col min="1806" max="1807" width="8.140625" style="4" customWidth="1"/>
    <col min="1808" max="1810" width="8.28515625" style="4" customWidth="1"/>
    <col min="1811" max="1811" width="10" style="4" customWidth="1"/>
    <col min="1812" max="1812" width="11" style="4" customWidth="1"/>
    <col min="1813" max="1813" width="1.42578125" style="4" customWidth="1"/>
    <col min="1814" max="1822" width="16.85546875" style="4" customWidth="1"/>
    <col min="1823" max="1829" width="15.5703125" style="4" customWidth="1"/>
    <col min="1830" max="1831" width="10.7109375" style="4" customWidth="1"/>
    <col min="1832" max="1834" width="15.5703125" style="4" customWidth="1"/>
    <col min="1835" max="1835" width="18.42578125" style="4" bestFit="1" customWidth="1"/>
    <col min="1836" max="1842" width="15.5703125" style="4" customWidth="1"/>
    <col min="1843" max="1843" width="17.85546875" style="4" bestFit="1" customWidth="1"/>
    <col min="1844" max="1853" width="18" style="4" customWidth="1"/>
    <col min="1854" max="1857" width="15.5703125" style="4" customWidth="1"/>
    <col min="1858" max="1859" width="15.7109375" style="4" customWidth="1"/>
    <col min="1860" max="1861" width="17" style="4" customWidth="1"/>
    <col min="1862" max="2055" width="9.140625" style="4"/>
    <col min="2056" max="2056" width="3.7109375" style="4" bestFit="1" customWidth="1"/>
    <col min="2057" max="2057" width="21.140625" style="4" customWidth="1"/>
    <col min="2058" max="2058" width="7.28515625" style="4" customWidth="1"/>
    <col min="2059" max="2059" width="9.5703125" style="4" customWidth="1"/>
    <col min="2060" max="2061" width="9.28515625" style="4" customWidth="1"/>
    <col min="2062" max="2063" width="8.140625" style="4" customWidth="1"/>
    <col min="2064" max="2066" width="8.28515625" style="4" customWidth="1"/>
    <col min="2067" max="2067" width="10" style="4" customWidth="1"/>
    <col min="2068" max="2068" width="11" style="4" customWidth="1"/>
    <col min="2069" max="2069" width="1.42578125" style="4" customWidth="1"/>
    <col min="2070" max="2078" width="16.85546875" style="4" customWidth="1"/>
    <col min="2079" max="2085" width="15.5703125" style="4" customWidth="1"/>
    <col min="2086" max="2087" width="10.7109375" style="4" customWidth="1"/>
    <col min="2088" max="2090" width="15.5703125" style="4" customWidth="1"/>
    <col min="2091" max="2091" width="18.42578125" style="4" bestFit="1" customWidth="1"/>
    <col min="2092" max="2098" width="15.5703125" style="4" customWidth="1"/>
    <col min="2099" max="2099" width="17.85546875" style="4" bestFit="1" customWidth="1"/>
    <col min="2100" max="2109" width="18" style="4" customWidth="1"/>
    <col min="2110" max="2113" width="15.5703125" style="4" customWidth="1"/>
    <col min="2114" max="2115" width="15.7109375" style="4" customWidth="1"/>
    <col min="2116" max="2117" width="17" style="4" customWidth="1"/>
    <col min="2118" max="2311" width="9.140625" style="4"/>
    <col min="2312" max="2312" width="3.7109375" style="4" bestFit="1" customWidth="1"/>
    <col min="2313" max="2313" width="21.140625" style="4" customWidth="1"/>
    <col min="2314" max="2314" width="7.28515625" style="4" customWidth="1"/>
    <col min="2315" max="2315" width="9.5703125" style="4" customWidth="1"/>
    <col min="2316" max="2317" width="9.28515625" style="4" customWidth="1"/>
    <col min="2318" max="2319" width="8.140625" style="4" customWidth="1"/>
    <col min="2320" max="2322" width="8.28515625" style="4" customWidth="1"/>
    <col min="2323" max="2323" width="10" style="4" customWidth="1"/>
    <col min="2324" max="2324" width="11" style="4" customWidth="1"/>
    <col min="2325" max="2325" width="1.42578125" style="4" customWidth="1"/>
    <col min="2326" max="2334" width="16.85546875" style="4" customWidth="1"/>
    <col min="2335" max="2341" width="15.5703125" style="4" customWidth="1"/>
    <col min="2342" max="2343" width="10.7109375" style="4" customWidth="1"/>
    <col min="2344" max="2346" width="15.5703125" style="4" customWidth="1"/>
    <col min="2347" max="2347" width="18.42578125" style="4" bestFit="1" customWidth="1"/>
    <col min="2348" max="2354" width="15.5703125" style="4" customWidth="1"/>
    <col min="2355" max="2355" width="17.85546875" style="4" bestFit="1" customWidth="1"/>
    <col min="2356" max="2365" width="18" style="4" customWidth="1"/>
    <col min="2366" max="2369" width="15.5703125" style="4" customWidth="1"/>
    <col min="2370" max="2371" width="15.7109375" style="4" customWidth="1"/>
    <col min="2372" max="2373" width="17" style="4" customWidth="1"/>
    <col min="2374" max="2567" width="9.140625" style="4"/>
    <col min="2568" max="2568" width="3.7109375" style="4" bestFit="1" customWidth="1"/>
    <col min="2569" max="2569" width="21.140625" style="4" customWidth="1"/>
    <col min="2570" max="2570" width="7.28515625" style="4" customWidth="1"/>
    <col min="2571" max="2571" width="9.5703125" style="4" customWidth="1"/>
    <col min="2572" max="2573" width="9.28515625" style="4" customWidth="1"/>
    <col min="2574" max="2575" width="8.140625" style="4" customWidth="1"/>
    <col min="2576" max="2578" width="8.28515625" style="4" customWidth="1"/>
    <col min="2579" max="2579" width="10" style="4" customWidth="1"/>
    <col min="2580" max="2580" width="11" style="4" customWidth="1"/>
    <col min="2581" max="2581" width="1.42578125" style="4" customWidth="1"/>
    <col min="2582" max="2590" width="16.85546875" style="4" customWidth="1"/>
    <col min="2591" max="2597" width="15.5703125" style="4" customWidth="1"/>
    <col min="2598" max="2599" width="10.7109375" style="4" customWidth="1"/>
    <col min="2600" max="2602" width="15.5703125" style="4" customWidth="1"/>
    <col min="2603" max="2603" width="18.42578125" style="4" bestFit="1" customWidth="1"/>
    <col min="2604" max="2610" width="15.5703125" style="4" customWidth="1"/>
    <col min="2611" max="2611" width="17.85546875" style="4" bestFit="1" customWidth="1"/>
    <col min="2612" max="2621" width="18" style="4" customWidth="1"/>
    <col min="2622" max="2625" width="15.5703125" style="4" customWidth="1"/>
    <col min="2626" max="2627" width="15.7109375" style="4" customWidth="1"/>
    <col min="2628" max="2629" width="17" style="4" customWidth="1"/>
    <col min="2630" max="2823" width="9.140625" style="4"/>
    <col min="2824" max="2824" width="3.7109375" style="4" bestFit="1" customWidth="1"/>
    <col min="2825" max="2825" width="21.140625" style="4" customWidth="1"/>
    <col min="2826" max="2826" width="7.28515625" style="4" customWidth="1"/>
    <col min="2827" max="2827" width="9.5703125" style="4" customWidth="1"/>
    <col min="2828" max="2829" width="9.28515625" style="4" customWidth="1"/>
    <col min="2830" max="2831" width="8.140625" style="4" customWidth="1"/>
    <col min="2832" max="2834" width="8.28515625" style="4" customWidth="1"/>
    <col min="2835" max="2835" width="10" style="4" customWidth="1"/>
    <col min="2836" max="2836" width="11" style="4" customWidth="1"/>
    <col min="2837" max="2837" width="1.42578125" style="4" customWidth="1"/>
    <col min="2838" max="2846" width="16.85546875" style="4" customWidth="1"/>
    <col min="2847" max="2853" width="15.5703125" style="4" customWidth="1"/>
    <col min="2854" max="2855" width="10.7109375" style="4" customWidth="1"/>
    <col min="2856" max="2858" width="15.5703125" style="4" customWidth="1"/>
    <col min="2859" max="2859" width="18.42578125" style="4" bestFit="1" customWidth="1"/>
    <col min="2860" max="2866" width="15.5703125" style="4" customWidth="1"/>
    <col min="2867" max="2867" width="17.85546875" style="4" bestFit="1" customWidth="1"/>
    <col min="2868" max="2877" width="18" style="4" customWidth="1"/>
    <col min="2878" max="2881" width="15.5703125" style="4" customWidth="1"/>
    <col min="2882" max="2883" width="15.7109375" style="4" customWidth="1"/>
    <col min="2884" max="2885" width="17" style="4" customWidth="1"/>
    <col min="2886" max="3079" width="9.140625" style="4"/>
    <col min="3080" max="3080" width="3.7109375" style="4" bestFit="1" customWidth="1"/>
    <col min="3081" max="3081" width="21.140625" style="4" customWidth="1"/>
    <col min="3082" max="3082" width="7.28515625" style="4" customWidth="1"/>
    <col min="3083" max="3083" width="9.5703125" style="4" customWidth="1"/>
    <col min="3084" max="3085" width="9.28515625" style="4" customWidth="1"/>
    <col min="3086" max="3087" width="8.140625" style="4" customWidth="1"/>
    <col min="3088" max="3090" width="8.28515625" style="4" customWidth="1"/>
    <col min="3091" max="3091" width="10" style="4" customWidth="1"/>
    <col min="3092" max="3092" width="11" style="4" customWidth="1"/>
    <col min="3093" max="3093" width="1.42578125" style="4" customWidth="1"/>
    <col min="3094" max="3102" width="16.85546875" style="4" customWidth="1"/>
    <col min="3103" max="3109" width="15.5703125" style="4" customWidth="1"/>
    <col min="3110" max="3111" width="10.7109375" style="4" customWidth="1"/>
    <col min="3112" max="3114" width="15.5703125" style="4" customWidth="1"/>
    <col min="3115" max="3115" width="18.42578125" style="4" bestFit="1" customWidth="1"/>
    <col min="3116" max="3122" width="15.5703125" style="4" customWidth="1"/>
    <col min="3123" max="3123" width="17.85546875" style="4" bestFit="1" customWidth="1"/>
    <col min="3124" max="3133" width="18" style="4" customWidth="1"/>
    <col min="3134" max="3137" width="15.5703125" style="4" customWidth="1"/>
    <col min="3138" max="3139" width="15.7109375" style="4" customWidth="1"/>
    <col min="3140" max="3141" width="17" style="4" customWidth="1"/>
    <col min="3142" max="3335" width="9.140625" style="4"/>
    <col min="3336" max="3336" width="3.7109375" style="4" bestFit="1" customWidth="1"/>
    <col min="3337" max="3337" width="21.140625" style="4" customWidth="1"/>
    <col min="3338" max="3338" width="7.28515625" style="4" customWidth="1"/>
    <col min="3339" max="3339" width="9.5703125" style="4" customWidth="1"/>
    <col min="3340" max="3341" width="9.28515625" style="4" customWidth="1"/>
    <col min="3342" max="3343" width="8.140625" style="4" customWidth="1"/>
    <col min="3344" max="3346" width="8.28515625" style="4" customWidth="1"/>
    <col min="3347" max="3347" width="10" style="4" customWidth="1"/>
    <col min="3348" max="3348" width="11" style="4" customWidth="1"/>
    <col min="3349" max="3349" width="1.42578125" style="4" customWidth="1"/>
    <col min="3350" max="3358" width="16.85546875" style="4" customWidth="1"/>
    <col min="3359" max="3365" width="15.5703125" style="4" customWidth="1"/>
    <col min="3366" max="3367" width="10.7109375" style="4" customWidth="1"/>
    <col min="3368" max="3370" width="15.5703125" style="4" customWidth="1"/>
    <col min="3371" max="3371" width="18.42578125" style="4" bestFit="1" customWidth="1"/>
    <col min="3372" max="3378" width="15.5703125" style="4" customWidth="1"/>
    <col min="3379" max="3379" width="17.85546875" style="4" bestFit="1" customWidth="1"/>
    <col min="3380" max="3389" width="18" style="4" customWidth="1"/>
    <col min="3390" max="3393" width="15.5703125" style="4" customWidth="1"/>
    <col min="3394" max="3395" width="15.7109375" style="4" customWidth="1"/>
    <col min="3396" max="3397" width="17" style="4" customWidth="1"/>
    <col min="3398" max="3591" width="9.140625" style="4"/>
    <col min="3592" max="3592" width="3.7109375" style="4" bestFit="1" customWidth="1"/>
    <col min="3593" max="3593" width="21.140625" style="4" customWidth="1"/>
    <col min="3594" max="3594" width="7.28515625" style="4" customWidth="1"/>
    <col min="3595" max="3595" width="9.5703125" style="4" customWidth="1"/>
    <col min="3596" max="3597" width="9.28515625" style="4" customWidth="1"/>
    <col min="3598" max="3599" width="8.140625" style="4" customWidth="1"/>
    <col min="3600" max="3602" width="8.28515625" style="4" customWidth="1"/>
    <col min="3603" max="3603" width="10" style="4" customWidth="1"/>
    <col min="3604" max="3604" width="11" style="4" customWidth="1"/>
    <col min="3605" max="3605" width="1.42578125" style="4" customWidth="1"/>
    <col min="3606" max="3614" width="16.85546875" style="4" customWidth="1"/>
    <col min="3615" max="3621" width="15.5703125" style="4" customWidth="1"/>
    <col min="3622" max="3623" width="10.7109375" style="4" customWidth="1"/>
    <col min="3624" max="3626" width="15.5703125" style="4" customWidth="1"/>
    <col min="3627" max="3627" width="18.42578125" style="4" bestFit="1" customWidth="1"/>
    <col min="3628" max="3634" width="15.5703125" style="4" customWidth="1"/>
    <col min="3635" max="3635" width="17.85546875" style="4" bestFit="1" customWidth="1"/>
    <col min="3636" max="3645" width="18" style="4" customWidth="1"/>
    <col min="3646" max="3649" width="15.5703125" style="4" customWidth="1"/>
    <col min="3650" max="3651" width="15.7109375" style="4" customWidth="1"/>
    <col min="3652" max="3653" width="17" style="4" customWidth="1"/>
    <col min="3654" max="3847" width="9.140625" style="4"/>
    <col min="3848" max="3848" width="3.7109375" style="4" bestFit="1" customWidth="1"/>
    <col min="3849" max="3849" width="21.140625" style="4" customWidth="1"/>
    <col min="3850" max="3850" width="7.28515625" style="4" customWidth="1"/>
    <col min="3851" max="3851" width="9.5703125" style="4" customWidth="1"/>
    <col min="3852" max="3853" width="9.28515625" style="4" customWidth="1"/>
    <col min="3854" max="3855" width="8.140625" style="4" customWidth="1"/>
    <col min="3856" max="3858" width="8.28515625" style="4" customWidth="1"/>
    <col min="3859" max="3859" width="10" style="4" customWidth="1"/>
    <col min="3860" max="3860" width="11" style="4" customWidth="1"/>
    <col min="3861" max="3861" width="1.42578125" style="4" customWidth="1"/>
    <col min="3862" max="3870" width="16.85546875" style="4" customWidth="1"/>
    <col min="3871" max="3877" width="15.5703125" style="4" customWidth="1"/>
    <col min="3878" max="3879" width="10.7109375" style="4" customWidth="1"/>
    <col min="3880" max="3882" width="15.5703125" style="4" customWidth="1"/>
    <col min="3883" max="3883" width="18.42578125" style="4" bestFit="1" customWidth="1"/>
    <col min="3884" max="3890" width="15.5703125" style="4" customWidth="1"/>
    <col min="3891" max="3891" width="17.85546875" style="4" bestFit="1" customWidth="1"/>
    <col min="3892" max="3901" width="18" style="4" customWidth="1"/>
    <col min="3902" max="3905" width="15.5703125" style="4" customWidth="1"/>
    <col min="3906" max="3907" width="15.7109375" style="4" customWidth="1"/>
    <col min="3908" max="3909" width="17" style="4" customWidth="1"/>
    <col min="3910" max="4103" width="9.140625" style="4"/>
    <col min="4104" max="4104" width="3.7109375" style="4" bestFit="1" customWidth="1"/>
    <col min="4105" max="4105" width="21.140625" style="4" customWidth="1"/>
    <col min="4106" max="4106" width="7.28515625" style="4" customWidth="1"/>
    <col min="4107" max="4107" width="9.5703125" style="4" customWidth="1"/>
    <col min="4108" max="4109" width="9.28515625" style="4" customWidth="1"/>
    <col min="4110" max="4111" width="8.140625" style="4" customWidth="1"/>
    <col min="4112" max="4114" width="8.28515625" style="4" customWidth="1"/>
    <col min="4115" max="4115" width="10" style="4" customWidth="1"/>
    <col min="4116" max="4116" width="11" style="4" customWidth="1"/>
    <col min="4117" max="4117" width="1.42578125" style="4" customWidth="1"/>
    <col min="4118" max="4126" width="16.85546875" style="4" customWidth="1"/>
    <col min="4127" max="4133" width="15.5703125" style="4" customWidth="1"/>
    <col min="4134" max="4135" width="10.7109375" style="4" customWidth="1"/>
    <col min="4136" max="4138" width="15.5703125" style="4" customWidth="1"/>
    <col min="4139" max="4139" width="18.42578125" style="4" bestFit="1" customWidth="1"/>
    <col min="4140" max="4146" width="15.5703125" style="4" customWidth="1"/>
    <col min="4147" max="4147" width="17.85546875" style="4" bestFit="1" customWidth="1"/>
    <col min="4148" max="4157" width="18" style="4" customWidth="1"/>
    <col min="4158" max="4161" width="15.5703125" style="4" customWidth="1"/>
    <col min="4162" max="4163" width="15.7109375" style="4" customWidth="1"/>
    <col min="4164" max="4165" width="17" style="4" customWidth="1"/>
    <col min="4166" max="4359" width="9.140625" style="4"/>
    <col min="4360" max="4360" width="3.7109375" style="4" bestFit="1" customWidth="1"/>
    <col min="4361" max="4361" width="21.140625" style="4" customWidth="1"/>
    <col min="4362" max="4362" width="7.28515625" style="4" customWidth="1"/>
    <col min="4363" max="4363" width="9.5703125" style="4" customWidth="1"/>
    <col min="4364" max="4365" width="9.28515625" style="4" customWidth="1"/>
    <col min="4366" max="4367" width="8.140625" style="4" customWidth="1"/>
    <col min="4368" max="4370" width="8.28515625" style="4" customWidth="1"/>
    <col min="4371" max="4371" width="10" style="4" customWidth="1"/>
    <col min="4372" max="4372" width="11" style="4" customWidth="1"/>
    <col min="4373" max="4373" width="1.42578125" style="4" customWidth="1"/>
    <col min="4374" max="4382" width="16.85546875" style="4" customWidth="1"/>
    <col min="4383" max="4389" width="15.5703125" style="4" customWidth="1"/>
    <col min="4390" max="4391" width="10.7109375" style="4" customWidth="1"/>
    <col min="4392" max="4394" width="15.5703125" style="4" customWidth="1"/>
    <col min="4395" max="4395" width="18.42578125" style="4" bestFit="1" customWidth="1"/>
    <col min="4396" max="4402" width="15.5703125" style="4" customWidth="1"/>
    <col min="4403" max="4403" width="17.85546875" style="4" bestFit="1" customWidth="1"/>
    <col min="4404" max="4413" width="18" style="4" customWidth="1"/>
    <col min="4414" max="4417" width="15.5703125" style="4" customWidth="1"/>
    <col min="4418" max="4419" width="15.7109375" style="4" customWidth="1"/>
    <col min="4420" max="4421" width="17" style="4" customWidth="1"/>
    <col min="4422" max="4615" width="9.140625" style="4"/>
    <col min="4616" max="4616" width="3.7109375" style="4" bestFit="1" customWidth="1"/>
    <col min="4617" max="4617" width="21.140625" style="4" customWidth="1"/>
    <col min="4618" max="4618" width="7.28515625" style="4" customWidth="1"/>
    <col min="4619" max="4619" width="9.5703125" style="4" customWidth="1"/>
    <col min="4620" max="4621" width="9.28515625" style="4" customWidth="1"/>
    <col min="4622" max="4623" width="8.140625" style="4" customWidth="1"/>
    <col min="4624" max="4626" width="8.28515625" style="4" customWidth="1"/>
    <col min="4627" max="4627" width="10" style="4" customWidth="1"/>
    <col min="4628" max="4628" width="11" style="4" customWidth="1"/>
    <col min="4629" max="4629" width="1.42578125" style="4" customWidth="1"/>
    <col min="4630" max="4638" width="16.85546875" style="4" customWidth="1"/>
    <col min="4639" max="4645" width="15.5703125" style="4" customWidth="1"/>
    <col min="4646" max="4647" width="10.7109375" style="4" customWidth="1"/>
    <col min="4648" max="4650" width="15.5703125" style="4" customWidth="1"/>
    <col min="4651" max="4651" width="18.42578125" style="4" bestFit="1" customWidth="1"/>
    <col min="4652" max="4658" width="15.5703125" style="4" customWidth="1"/>
    <col min="4659" max="4659" width="17.85546875" style="4" bestFit="1" customWidth="1"/>
    <col min="4660" max="4669" width="18" style="4" customWidth="1"/>
    <col min="4670" max="4673" width="15.5703125" style="4" customWidth="1"/>
    <col min="4674" max="4675" width="15.7109375" style="4" customWidth="1"/>
    <col min="4676" max="4677" width="17" style="4" customWidth="1"/>
    <col min="4678" max="4871" width="9.140625" style="4"/>
    <col min="4872" max="4872" width="3.7109375" style="4" bestFit="1" customWidth="1"/>
    <col min="4873" max="4873" width="21.140625" style="4" customWidth="1"/>
    <col min="4874" max="4874" width="7.28515625" style="4" customWidth="1"/>
    <col min="4875" max="4875" width="9.5703125" style="4" customWidth="1"/>
    <col min="4876" max="4877" width="9.28515625" style="4" customWidth="1"/>
    <col min="4878" max="4879" width="8.140625" style="4" customWidth="1"/>
    <col min="4880" max="4882" width="8.28515625" style="4" customWidth="1"/>
    <col min="4883" max="4883" width="10" style="4" customWidth="1"/>
    <col min="4884" max="4884" width="11" style="4" customWidth="1"/>
    <col min="4885" max="4885" width="1.42578125" style="4" customWidth="1"/>
    <col min="4886" max="4894" width="16.85546875" style="4" customWidth="1"/>
    <col min="4895" max="4901" width="15.5703125" style="4" customWidth="1"/>
    <col min="4902" max="4903" width="10.7109375" style="4" customWidth="1"/>
    <col min="4904" max="4906" width="15.5703125" style="4" customWidth="1"/>
    <col min="4907" max="4907" width="18.42578125" style="4" bestFit="1" customWidth="1"/>
    <col min="4908" max="4914" width="15.5703125" style="4" customWidth="1"/>
    <col min="4915" max="4915" width="17.85546875" style="4" bestFit="1" customWidth="1"/>
    <col min="4916" max="4925" width="18" style="4" customWidth="1"/>
    <col min="4926" max="4929" width="15.5703125" style="4" customWidth="1"/>
    <col min="4930" max="4931" width="15.7109375" style="4" customWidth="1"/>
    <col min="4932" max="4933" width="17" style="4" customWidth="1"/>
    <col min="4934" max="5127" width="9.140625" style="4"/>
    <col min="5128" max="5128" width="3.7109375" style="4" bestFit="1" customWidth="1"/>
    <col min="5129" max="5129" width="21.140625" style="4" customWidth="1"/>
    <col min="5130" max="5130" width="7.28515625" style="4" customWidth="1"/>
    <col min="5131" max="5131" width="9.5703125" style="4" customWidth="1"/>
    <col min="5132" max="5133" width="9.28515625" style="4" customWidth="1"/>
    <col min="5134" max="5135" width="8.140625" style="4" customWidth="1"/>
    <col min="5136" max="5138" width="8.28515625" style="4" customWidth="1"/>
    <col min="5139" max="5139" width="10" style="4" customWidth="1"/>
    <col min="5140" max="5140" width="11" style="4" customWidth="1"/>
    <col min="5141" max="5141" width="1.42578125" style="4" customWidth="1"/>
    <col min="5142" max="5150" width="16.85546875" style="4" customWidth="1"/>
    <col min="5151" max="5157" width="15.5703125" style="4" customWidth="1"/>
    <col min="5158" max="5159" width="10.7109375" style="4" customWidth="1"/>
    <col min="5160" max="5162" width="15.5703125" style="4" customWidth="1"/>
    <col min="5163" max="5163" width="18.42578125" style="4" bestFit="1" customWidth="1"/>
    <col min="5164" max="5170" width="15.5703125" style="4" customWidth="1"/>
    <col min="5171" max="5171" width="17.85546875" style="4" bestFit="1" customWidth="1"/>
    <col min="5172" max="5181" width="18" style="4" customWidth="1"/>
    <col min="5182" max="5185" width="15.5703125" style="4" customWidth="1"/>
    <col min="5186" max="5187" width="15.7109375" style="4" customWidth="1"/>
    <col min="5188" max="5189" width="17" style="4" customWidth="1"/>
    <col min="5190" max="5383" width="9.140625" style="4"/>
    <col min="5384" max="5384" width="3.7109375" style="4" bestFit="1" customWidth="1"/>
    <col min="5385" max="5385" width="21.140625" style="4" customWidth="1"/>
    <col min="5386" max="5386" width="7.28515625" style="4" customWidth="1"/>
    <col min="5387" max="5387" width="9.5703125" style="4" customWidth="1"/>
    <col min="5388" max="5389" width="9.28515625" style="4" customWidth="1"/>
    <col min="5390" max="5391" width="8.140625" style="4" customWidth="1"/>
    <col min="5392" max="5394" width="8.28515625" style="4" customWidth="1"/>
    <col min="5395" max="5395" width="10" style="4" customWidth="1"/>
    <col min="5396" max="5396" width="11" style="4" customWidth="1"/>
    <col min="5397" max="5397" width="1.42578125" style="4" customWidth="1"/>
    <col min="5398" max="5406" width="16.85546875" style="4" customWidth="1"/>
    <col min="5407" max="5413" width="15.5703125" style="4" customWidth="1"/>
    <col min="5414" max="5415" width="10.7109375" style="4" customWidth="1"/>
    <col min="5416" max="5418" width="15.5703125" style="4" customWidth="1"/>
    <col min="5419" max="5419" width="18.42578125" style="4" bestFit="1" customWidth="1"/>
    <col min="5420" max="5426" width="15.5703125" style="4" customWidth="1"/>
    <col min="5427" max="5427" width="17.85546875" style="4" bestFit="1" customWidth="1"/>
    <col min="5428" max="5437" width="18" style="4" customWidth="1"/>
    <col min="5438" max="5441" width="15.5703125" style="4" customWidth="1"/>
    <col min="5442" max="5443" width="15.7109375" style="4" customWidth="1"/>
    <col min="5444" max="5445" width="17" style="4" customWidth="1"/>
    <col min="5446" max="5639" width="9.140625" style="4"/>
    <col min="5640" max="5640" width="3.7109375" style="4" bestFit="1" customWidth="1"/>
    <col min="5641" max="5641" width="21.140625" style="4" customWidth="1"/>
    <col min="5642" max="5642" width="7.28515625" style="4" customWidth="1"/>
    <col min="5643" max="5643" width="9.5703125" style="4" customWidth="1"/>
    <col min="5644" max="5645" width="9.28515625" style="4" customWidth="1"/>
    <col min="5646" max="5647" width="8.140625" style="4" customWidth="1"/>
    <col min="5648" max="5650" width="8.28515625" style="4" customWidth="1"/>
    <col min="5651" max="5651" width="10" style="4" customWidth="1"/>
    <col min="5652" max="5652" width="11" style="4" customWidth="1"/>
    <col min="5653" max="5653" width="1.42578125" style="4" customWidth="1"/>
    <col min="5654" max="5662" width="16.85546875" style="4" customWidth="1"/>
    <col min="5663" max="5669" width="15.5703125" style="4" customWidth="1"/>
    <col min="5670" max="5671" width="10.7109375" style="4" customWidth="1"/>
    <col min="5672" max="5674" width="15.5703125" style="4" customWidth="1"/>
    <col min="5675" max="5675" width="18.42578125" style="4" bestFit="1" customWidth="1"/>
    <col min="5676" max="5682" width="15.5703125" style="4" customWidth="1"/>
    <col min="5683" max="5683" width="17.85546875" style="4" bestFit="1" customWidth="1"/>
    <col min="5684" max="5693" width="18" style="4" customWidth="1"/>
    <col min="5694" max="5697" width="15.5703125" style="4" customWidth="1"/>
    <col min="5698" max="5699" width="15.7109375" style="4" customWidth="1"/>
    <col min="5700" max="5701" width="17" style="4" customWidth="1"/>
    <col min="5702" max="5895" width="9.140625" style="4"/>
    <col min="5896" max="5896" width="3.7109375" style="4" bestFit="1" customWidth="1"/>
    <col min="5897" max="5897" width="21.140625" style="4" customWidth="1"/>
    <col min="5898" max="5898" width="7.28515625" style="4" customWidth="1"/>
    <col min="5899" max="5899" width="9.5703125" style="4" customWidth="1"/>
    <col min="5900" max="5901" width="9.28515625" style="4" customWidth="1"/>
    <col min="5902" max="5903" width="8.140625" style="4" customWidth="1"/>
    <col min="5904" max="5906" width="8.28515625" style="4" customWidth="1"/>
    <col min="5907" max="5907" width="10" style="4" customWidth="1"/>
    <col min="5908" max="5908" width="11" style="4" customWidth="1"/>
    <col min="5909" max="5909" width="1.42578125" style="4" customWidth="1"/>
    <col min="5910" max="5918" width="16.85546875" style="4" customWidth="1"/>
    <col min="5919" max="5925" width="15.5703125" style="4" customWidth="1"/>
    <col min="5926" max="5927" width="10.7109375" style="4" customWidth="1"/>
    <col min="5928" max="5930" width="15.5703125" style="4" customWidth="1"/>
    <col min="5931" max="5931" width="18.42578125" style="4" bestFit="1" customWidth="1"/>
    <col min="5932" max="5938" width="15.5703125" style="4" customWidth="1"/>
    <col min="5939" max="5939" width="17.85546875" style="4" bestFit="1" customWidth="1"/>
    <col min="5940" max="5949" width="18" style="4" customWidth="1"/>
    <col min="5950" max="5953" width="15.5703125" style="4" customWidth="1"/>
    <col min="5954" max="5955" width="15.7109375" style="4" customWidth="1"/>
    <col min="5956" max="5957" width="17" style="4" customWidth="1"/>
    <col min="5958" max="6151" width="9.140625" style="4"/>
    <col min="6152" max="6152" width="3.7109375" style="4" bestFit="1" customWidth="1"/>
    <col min="6153" max="6153" width="21.140625" style="4" customWidth="1"/>
    <col min="6154" max="6154" width="7.28515625" style="4" customWidth="1"/>
    <col min="6155" max="6155" width="9.5703125" style="4" customWidth="1"/>
    <col min="6156" max="6157" width="9.28515625" style="4" customWidth="1"/>
    <col min="6158" max="6159" width="8.140625" style="4" customWidth="1"/>
    <col min="6160" max="6162" width="8.28515625" style="4" customWidth="1"/>
    <col min="6163" max="6163" width="10" style="4" customWidth="1"/>
    <col min="6164" max="6164" width="11" style="4" customWidth="1"/>
    <col min="6165" max="6165" width="1.42578125" style="4" customWidth="1"/>
    <col min="6166" max="6174" width="16.85546875" style="4" customWidth="1"/>
    <col min="6175" max="6181" width="15.5703125" style="4" customWidth="1"/>
    <col min="6182" max="6183" width="10.7109375" style="4" customWidth="1"/>
    <col min="6184" max="6186" width="15.5703125" style="4" customWidth="1"/>
    <col min="6187" max="6187" width="18.42578125" style="4" bestFit="1" customWidth="1"/>
    <col min="6188" max="6194" width="15.5703125" style="4" customWidth="1"/>
    <col min="6195" max="6195" width="17.85546875" style="4" bestFit="1" customWidth="1"/>
    <col min="6196" max="6205" width="18" style="4" customWidth="1"/>
    <col min="6206" max="6209" width="15.5703125" style="4" customWidth="1"/>
    <col min="6210" max="6211" width="15.7109375" style="4" customWidth="1"/>
    <col min="6212" max="6213" width="17" style="4" customWidth="1"/>
    <col min="6214" max="6407" width="9.140625" style="4"/>
    <col min="6408" max="6408" width="3.7109375" style="4" bestFit="1" customWidth="1"/>
    <col min="6409" max="6409" width="21.140625" style="4" customWidth="1"/>
    <col min="6410" max="6410" width="7.28515625" style="4" customWidth="1"/>
    <col min="6411" max="6411" width="9.5703125" style="4" customWidth="1"/>
    <col min="6412" max="6413" width="9.28515625" style="4" customWidth="1"/>
    <col min="6414" max="6415" width="8.140625" style="4" customWidth="1"/>
    <col min="6416" max="6418" width="8.28515625" style="4" customWidth="1"/>
    <col min="6419" max="6419" width="10" style="4" customWidth="1"/>
    <col min="6420" max="6420" width="11" style="4" customWidth="1"/>
    <col min="6421" max="6421" width="1.42578125" style="4" customWidth="1"/>
    <col min="6422" max="6430" width="16.85546875" style="4" customWidth="1"/>
    <col min="6431" max="6437" width="15.5703125" style="4" customWidth="1"/>
    <col min="6438" max="6439" width="10.7109375" style="4" customWidth="1"/>
    <col min="6440" max="6442" width="15.5703125" style="4" customWidth="1"/>
    <col min="6443" max="6443" width="18.42578125" style="4" bestFit="1" customWidth="1"/>
    <col min="6444" max="6450" width="15.5703125" style="4" customWidth="1"/>
    <col min="6451" max="6451" width="17.85546875" style="4" bestFit="1" customWidth="1"/>
    <col min="6452" max="6461" width="18" style="4" customWidth="1"/>
    <col min="6462" max="6465" width="15.5703125" style="4" customWidth="1"/>
    <col min="6466" max="6467" width="15.7109375" style="4" customWidth="1"/>
    <col min="6468" max="6469" width="17" style="4" customWidth="1"/>
    <col min="6470" max="6663" width="9.140625" style="4"/>
    <col min="6664" max="6664" width="3.7109375" style="4" bestFit="1" customWidth="1"/>
    <col min="6665" max="6665" width="21.140625" style="4" customWidth="1"/>
    <col min="6666" max="6666" width="7.28515625" style="4" customWidth="1"/>
    <col min="6667" max="6667" width="9.5703125" style="4" customWidth="1"/>
    <col min="6668" max="6669" width="9.28515625" style="4" customWidth="1"/>
    <col min="6670" max="6671" width="8.140625" style="4" customWidth="1"/>
    <col min="6672" max="6674" width="8.28515625" style="4" customWidth="1"/>
    <col min="6675" max="6675" width="10" style="4" customWidth="1"/>
    <col min="6676" max="6676" width="11" style="4" customWidth="1"/>
    <col min="6677" max="6677" width="1.42578125" style="4" customWidth="1"/>
    <col min="6678" max="6686" width="16.85546875" style="4" customWidth="1"/>
    <col min="6687" max="6693" width="15.5703125" style="4" customWidth="1"/>
    <col min="6694" max="6695" width="10.7109375" style="4" customWidth="1"/>
    <col min="6696" max="6698" width="15.5703125" style="4" customWidth="1"/>
    <col min="6699" max="6699" width="18.42578125" style="4" bestFit="1" customWidth="1"/>
    <col min="6700" max="6706" width="15.5703125" style="4" customWidth="1"/>
    <col min="6707" max="6707" width="17.85546875" style="4" bestFit="1" customWidth="1"/>
    <col min="6708" max="6717" width="18" style="4" customWidth="1"/>
    <col min="6718" max="6721" width="15.5703125" style="4" customWidth="1"/>
    <col min="6722" max="6723" width="15.7109375" style="4" customWidth="1"/>
    <col min="6724" max="6725" width="17" style="4" customWidth="1"/>
    <col min="6726" max="6919" width="9.140625" style="4"/>
    <col min="6920" max="6920" width="3.7109375" style="4" bestFit="1" customWidth="1"/>
    <col min="6921" max="6921" width="21.140625" style="4" customWidth="1"/>
    <col min="6922" max="6922" width="7.28515625" style="4" customWidth="1"/>
    <col min="6923" max="6923" width="9.5703125" style="4" customWidth="1"/>
    <col min="6924" max="6925" width="9.28515625" style="4" customWidth="1"/>
    <col min="6926" max="6927" width="8.140625" style="4" customWidth="1"/>
    <col min="6928" max="6930" width="8.28515625" style="4" customWidth="1"/>
    <col min="6931" max="6931" width="10" style="4" customWidth="1"/>
    <col min="6932" max="6932" width="11" style="4" customWidth="1"/>
    <col min="6933" max="6933" width="1.42578125" style="4" customWidth="1"/>
    <col min="6934" max="6942" width="16.85546875" style="4" customWidth="1"/>
    <col min="6943" max="6949" width="15.5703125" style="4" customWidth="1"/>
    <col min="6950" max="6951" width="10.7109375" style="4" customWidth="1"/>
    <col min="6952" max="6954" width="15.5703125" style="4" customWidth="1"/>
    <col min="6955" max="6955" width="18.42578125" style="4" bestFit="1" customWidth="1"/>
    <col min="6956" max="6962" width="15.5703125" style="4" customWidth="1"/>
    <col min="6963" max="6963" width="17.85546875" style="4" bestFit="1" customWidth="1"/>
    <col min="6964" max="6973" width="18" style="4" customWidth="1"/>
    <col min="6974" max="6977" width="15.5703125" style="4" customWidth="1"/>
    <col min="6978" max="6979" width="15.7109375" style="4" customWidth="1"/>
    <col min="6980" max="6981" width="17" style="4" customWidth="1"/>
    <col min="6982" max="7175" width="9.140625" style="4"/>
    <col min="7176" max="7176" width="3.7109375" style="4" bestFit="1" customWidth="1"/>
    <col min="7177" max="7177" width="21.140625" style="4" customWidth="1"/>
    <col min="7178" max="7178" width="7.28515625" style="4" customWidth="1"/>
    <col min="7179" max="7179" width="9.5703125" style="4" customWidth="1"/>
    <col min="7180" max="7181" width="9.28515625" style="4" customWidth="1"/>
    <col min="7182" max="7183" width="8.140625" style="4" customWidth="1"/>
    <col min="7184" max="7186" width="8.28515625" style="4" customWidth="1"/>
    <col min="7187" max="7187" width="10" style="4" customWidth="1"/>
    <col min="7188" max="7188" width="11" style="4" customWidth="1"/>
    <col min="7189" max="7189" width="1.42578125" style="4" customWidth="1"/>
    <col min="7190" max="7198" width="16.85546875" style="4" customWidth="1"/>
    <col min="7199" max="7205" width="15.5703125" style="4" customWidth="1"/>
    <col min="7206" max="7207" width="10.7109375" style="4" customWidth="1"/>
    <col min="7208" max="7210" width="15.5703125" style="4" customWidth="1"/>
    <col min="7211" max="7211" width="18.42578125" style="4" bestFit="1" customWidth="1"/>
    <col min="7212" max="7218" width="15.5703125" style="4" customWidth="1"/>
    <col min="7219" max="7219" width="17.85546875" style="4" bestFit="1" customWidth="1"/>
    <col min="7220" max="7229" width="18" style="4" customWidth="1"/>
    <col min="7230" max="7233" width="15.5703125" style="4" customWidth="1"/>
    <col min="7234" max="7235" width="15.7109375" style="4" customWidth="1"/>
    <col min="7236" max="7237" width="17" style="4" customWidth="1"/>
    <col min="7238" max="7431" width="9.140625" style="4"/>
    <col min="7432" max="7432" width="3.7109375" style="4" bestFit="1" customWidth="1"/>
    <col min="7433" max="7433" width="21.140625" style="4" customWidth="1"/>
    <col min="7434" max="7434" width="7.28515625" style="4" customWidth="1"/>
    <col min="7435" max="7435" width="9.5703125" style="4" customWidth="1"/>
    <col min="7436" max="7437" width="9.28515625" style="4" customWidth="1"/>
    <col min="7438" max="7439" width="8.140625" style="4" customWidth="1"/>
    <col min="7440" max="7442" width="8.28515625" style="4" customWidth="1"/>
    <col min="7443" max="7443" width="10" style="4" customWidth="1"/>
    <col min="7444" max="7444" width="11" style="4" customWidth="1"/>
    <col min="7445" max="7445" width="1.42578125" style="4" customWidth="1"/>
    <col min="7446" max="7454" width="16.85546875" style="4" customWidth="1"/>
    <col min="7455" max="7461" width="15.5703125" style="4" customWidth="1"/>
    <col min="7462" max="7463" width="10.7109375" style="4" customWidth="1"/>
    <col min="7464" max="7466" width="15.5703125" style="4" customWidth="1"/>
    <col min="7467" max="7467" width="18.42578125" style="4" bestFit="1" customWidth="1"/>
    <col min="7468" max="7474" width="15.5703125" style="4" customWidth="1"/>
    <col min="7475" max="7475" width="17.85546875" style="4" bestFit="1" customWidth="1"/>
    <col min="7476" max="7485" width="18" style="4" customWidth="1"/>
    <col min="7486" max="7489" width="15.5703125" style="4" customWidth="1"/>
    <col min="7490" max="7491" width="15.7109375" style="4" customWidth="1"/>
    <col min="7492" max="7493" width="17" style="4" customWidth="1"/>
    <col min="7494" max="7687" width="9.140625" style="4"/>
    <col min="7688" max="7688" width="3.7109375" style="4" bestFit="1" customWidth="1"/>
    <col min="7689" max="7689" width="21.140625" style="4" customWidth="1"/>
    <col min="7690" max="7690" width="7.28515625" style="4" customWidth="1"/>
    <col min="7691" max="7691" width="9.5703125" style="4" customWidth="1"/>
    <col min="7692" max="7693" width="9.28515625" style="4" customWidth="1"/>
    <col min="7694" max="7695" width="8.140625" style="4" customWidth="1"/>
    <col min="7696" max="7698" width="8.28515625" style="4" customWidth="1"/>
    <col min="7699" max="7699" width="10" style="4" customWidth="1"/>
    <col min="7700" max="7700" width="11" style="4" customWidth="1"/>
    <col min="7701" max="7701" width="1.42578125" style="4" customWidth="1"/>
    <col min="7702" max="7710" width="16.85546875" style="4" customWidth="1"/>
    <col min="7711" max="7717" width="15.5703125" style="4" customWidth="1"/>
    <col min="7718" max="7719" width="10.7109375" style="4" customWidth="1"/>
    <col min="7720" max="7722" width="15.5703125" style="4" customWidth="1"/>
    <col min="7723" max="7723" width="18.42578125" style="4" bestFit="1" customWidth="1"/>
    <col min="7724" max="7730" width="15.5703125" style="4" customWidth="1"/>
    <col min="7731" max="7731" width="17.85546875" style="4" bestFit="1" customWidth="1"/>
    <col min="7732" max="7741" width="18" style="4" customWidth="1"/>
    <col min="7742" max="7745" width="15.5703125" style="4" customWidth="1"/>
    <col min="7746" max="7747" width="15.7109375" style="4" customWidth="1"/>
    <col min="7748" max="7749" width="17" style="4" customWidth="1"/>
    <col min="7750" max="7943" width="9.140625" style="4"/>
    <col min="7944" max="7944" width="3.7109375" style="4" bestFit="1" customWidth="1"/>
    <col min="7945" max="7945" width="21.140625" style="4" customWidth="1"/>
    <col min="7946" max="7946" width="7.28515625" style="4" customWidth="1"/>
    <col min="7947" max="7947" width="9.5703125" style="4" customWidth="1"/>
    <col min="7948" max="7949" width="9.28515625" style="4" customWidth="1"/>
    <col min="7950" max="7951" width="8.140625" style="4" customWidth="1"/>
    <col min="7952" max="7954" width="8.28515625" style="4" customWidth="1"/>
    <col min="7955" max="7955" width="10" style="4" customWidth="1"/>
    <col min="7956" max="7956" width="11" style="4" customWidth="1"/>
    <col min="7957" max="7957" width="1.42578125" style="4" customWidth="1"/>
    <col min="7958" max="7966" width="16.85546875" style="4" customWidth="1"/>
    <col min="7967" max="7973" width="15.5703125" style="4" customWidth="1"/>
    <col min="7974" max="7975" width="10.7109375" style="4" customWidth="1"/>
    <col min="7976" max="7978" width="15.5703125" style="4" customWidth="1"/>
    <col min="7979" max="7979" width="18.42578125" style="4" bestFit="1" customWidth="1"/>
    <col min="7980" max="7986" width="15.5703125" style="4" customWidth="1"/>
    <col min="7987" max="7987" width="17.85546875" style="4" bestFit="1" customWidth="1"/>
    <col min="7988" max="7997" width="18" style="4" customWidth="1"/>
    <col min="7998" max="8001" width="15.5703125" style="4" customWidth="1"/>
    <col min="8002" max="8003" width="15.7109375" style="4" customWidth="1"/>
    <col min="8004" max="8005" width="17" style="4" customWidth="1"/>
    <col min="8006" max="8199" width="9.140625" style="4"/>
    <col min="8200" max="8200" width="3.7109375" style="4" bestFit="1" customWidth="1"/>
    <col min="8201" max="8201" width="21.140625" style="4" customWidth="1"/>
    <col min="8202" max="8202" width="7.28515625" style="4" customWidth="1"/>
    <col min="8203" max="8203" width="9.5703125" style="4" customWidth="1"/>
    <col min="8204" max="8205" width="9.28515625" style="4" customWidth="1"/>
    <col min="8206" max="8207" width="8.140625" style="4" customWidth="1"/>
    <col min="8208" max="8210" width="8.28515625" style="4" customWidth="1"/>
    <col min="8211" max="8211" width="10" style="4" customWidth="1"/>
    <col min="8212" max="8212" width="11" style="4" customWidth="1"/>
    <col min="8213" max="8213" width="1.42578125" style="4" customWidth="1"/>
    <col min="8214" max="8222" width="16.85546875" style="4" customWidth="1"/>
    <col min="8223" max="8229" width="15.5703125" style="4" customWidth="1"/>
    <col min="8230" max="8231" width="10.7109375" style="4" customWidth="1"/>
    <col min="8232" max="8234" width="15.5703125" style="4" customWidth="1"/>
    <col min="8235" max="8235" width="18.42578125" style="4" bestFit="1" customWidth="1"/>
    <col min="8236" max="8242" width="15.5703125" style="4" customWidth="1"/>
    <col min="8243" max="8243" width="17.85546875" style="4" bestFit="1" customWidth="1"/>
    <col min="8244" max="8253" width="18" style="4" customWidth="1"/>
    <col min="8254" max="8257" width="15.5703125" style="4" customWidth="1"/>
    <col min="8258" max="8259" width="15.7109375" style="4" customWidth="1"/>
    <col min="8260" max="8261" width="17" style="4" customWidth="1"/>
    <col min="8262" max="8455" width="9.140625" style="4"/>
    <col min="8456" max="8456" width="3.7109375" style="4" bestFit="1" customWidth="1"/>
    <col min="8457" max="8457" width="21.140625" style="4" customWidth="1"/>
    <col min="8458" max="8458" width="7.28515625" style="4" customWidth="1"/>
    <col min="8459" max="8459" width="9.5703125" style="4" customWidth="1"/>
    <col min="8460" max="8461" width="9.28515625" style="4" customWidth="1"/>
    <col min="8462" max="8463" width="8.140625" style="4" customWidth="1"/>
    <col min="8464" max="8466" width="8.28515625" style="4" customWidth="1"/>
    <col min="8467" max="8467" width="10" style="4" customWidth="1"/>
    <col min="8468" max="8468" width="11" style="4" customWidth="1"/>
    <col min="8469" max="8469" width="1.42578125" style="4" customWidth="1"/>
    <col min="8470" max="8478" width="16.85546875" style="4" customWidth="1"/>
    <col min="8479" max="8485" width="15.5703125" style="4" customWidth="1"/>
    <col min="8486" max="8487" width="10.7109375" style="4" customWidth="1"/>
    <col min="8488" max="8490" width="15.5703125" style="4" customWidth="1"/>
    <col min="8491" max="8491" width="18.42578125" style="4" bestFit="1" customWidth="1"/>
    <col min="8492" max="8498" width="15.5703125" style="4" customWidth="1"/>
    <col min="8499" max="8499" width="17.85546875" style="4" bestFit="1" customWidth="1"/>
    <col min="8500" max="8509" width="18" style="4" customWidth="1"/>
    <col min="8510" max="8513" width="15.5703125" style="4" customWidth="1"/>
    <col min="8514" max="8515" width="15.7109375" style="4" customWidth="1"/>
    <col min="8516" max="8517" width="17" style="4" customWidth="1"/>
    <col min="8518" max="8711" width="9.140625" style="4"/>
    <col min="8712" max="8712" width="3.7109375" style="4" bestFit="1" customWidth="1"/>
    <col min="8713" max="8713" width="21.140625" style="4" customWidth="1"/>
    <col min="8714" max="8714" width="7.28515625" style="4" customWidth="1"/>
    <col min="8715" max="8715" width="9.5703125" style="4" customWidth="1"/>
    <col min="8716" max="8717" width="9.28515625" style="4" customWidth="1"/>
    <col min="8718" max="8719" width="8.140625" style="4" customWidth="1"/>
    <col min="8720" max="8722" width="8.28515625" style="4" customWidth="1"/>
    <col min="8723" max="8723" width="10" style="4" customWidth="1"/>
    <col min="8724" max="8724" width="11" style="4" customWidth="1"/>
    <col min="8725" max="8725" width="1.42578125" style="4" customWidth="1"/>
    <col min="8726" max="8734" width="16.85546875" style="4" customWidth="1"/>
    <col min="8735" max="8741" width="15.5703125" style="4" customWidth="1"/>
    <col min="8742" max="8743" width="10.7109375" style="4" customWidth="1"/>
    <col min="8744" max="8746" width="15.5703125" style="4" customWidth="1"/>
    <col min="8747" max="8747" width="18.42578125" style="4" bestFit="1" customWidth="1"/>
    <col min="8748" max="8754" width="15.5703125" style="4" customWidth="1"/>
    <col min="8755" max="8755" width="17.85546875" style="4" bestFit="1" customWidth="1"/>
    <col min="8756" max="8765" width="18" style="4" customWidth="1"/>
    <col min="8766" max="8769" width="15.5703125" style="4" customWidth="1"/>
    <col min="8770" max="8771" width="15.7109375" style="4" customWidth="1"/>
    <col min="8772" max="8773" width="17" style="4" customWidth="1"/>
    <col min="8774" max="8967" width="9.140625" style="4"/>
    <col min="8968" max="8968" width="3.7109375" style="4" bestFit="1" customWidth="1"/>
    <col min="8969" max="8969" width="21.140625" style="4" customWidth="1"/>
    <col min="8970" max="8970" width="7.28515625" style="4" customWidth="1"/>
    <col min="8971" max="8971" width="9.5703125" style="4" customWidth="1"/>
    <col min="8972" max="8973" width="9.28515625" style="4" customWidth="1"/>
    <col min="8974" max="8975" width="8.140625" style="4" customWidth="1"/>
    <col min="8976" max="8978" width="8.28515625" style="4" customWidth="1"/>
    <col min="8979" max="8979" width="10" style="4" customWidth="1"/>
    <col min="8980" max="8980" width="11" style="4" customWidth="1"/>
    <col min="8981" max="8981" width="1.42578125" style="4" customWidth="1"/>
    <col min="8982" max="8990" width="16.85546875" style="4" customWidth="1"/>
    <col min="8991" max="8997" width="15.5703125" style="4" customWidth="1"/>
    <col min="8998" max="8999" width="10.7109375" style="4" customWidth="1"/>
    <col min="9000" max="9002" width="15.5703125" style="4" customWidth="1"/>
    <col min="9003" max="9003" width="18.42578125" style="4" bestFit="1" customWidth="1"/>
    <col min="9004" max="9010" width="15.5703125" style="4" customWidth="1"/>
    <col min="9011" max="9011" width="17.85546875" style="4" bestFit="1" customWidth="1"/>
    <col min="9012" max="9021" width="18" style="4" customWidth="1"/>
    <col min="9022" max="9025" width="15.5703125" style="4" customWidth="1"/>
    <col min="9026" max="9027" width="15.7109375" style="4" customWidth="1"/>
    <col min="9028" max="9029" width="17" style="4" customWidth="1"/>
    <col min="9030" max="9223" width="9.140625" style="4"/>
    <col min="9224" max="9224" width="3.7109375" style="4" bestFit="1" customWidth="1"/>
    <col min="9225" max="9225" width="21.140625" style="4" customWidth="1"/>
    <col min="9226" max="9226" width="7.28515625" style="4" customWidth="1"/>
    <col min="9227" max="9227" width="9.5703125" style="4" customWidth="1"/>
    <col min="9228" max="9229" width="9.28515625" style="4" customWidth="1"/>
    <col min="9230" max="9231" width="8.140625" style="4" customWidth="1"/>
    <col min="9232" max="9234" width="8.28515625" style="4" customWidth="1"/>
    <col min="9235" max="9235" width="10" style="4" customWidth="1"/>
    <col min="9236" max="9236" width="11" style="4" customWidth="1"/>
    <col min="9237" max="9237" width="1.42578125" style="4" customWidth="1"/>
    <col min="9238" max="9246" width="16.85546875" style="4" customWidth="1"/>
    <col min="9247" max="9253" width="15.5703125" style="4" customWidth="1"/>
    <col min="9254" max="9255" width="10.7109375" style="4" customWidth="1"/>
    <col min="9256" max="9258" width="15.5703125" style="4" customWidth="1"/>
    <col min="9259" max="9259" width="18.42578125" style="4" bestFit="1" customWidth="1"/>
    <col min="9260" max="9266" width="15.5703125" style="4" customWidth="1"/>
    <col min="9267" max="9267" width="17.85546875" style="4" bestFit="1" customWidth="1"/>
    <col min="9268" max="9277" width="18" style="4" customWidth="1"/>
    <col min="9278" max="9281" width="15.5703125" style="4" customWidth="1"/>
    <col min="9282" max="9283" width="15.7109375" style="4" customWidth="1"/>
    <col min="9284" max="9285" width="17" style="4" customWidth="1"/>
    <col min="9286" max="9479" width="9.140625" style="4"/>
    <col min="9480" max="9480" width="3.7109375" style="4" bestFit="1" customWidth="1"/>
    <col min="9481" max="9481" width="21.140625" style="4" customWidth="1"/>
    <col min="9482" max="9482" width="7.28515625" style="4" customWidth="1"/>
    <col min="9483" max="9483" width="9.5703125" style="4" customWidth="1"/>
    <col min="9484" max="9485" width="9.28515625" style="4" customWidth="1"/>
    <col min="9486" max="9487" width="8.140625" style="4" customWidth="1"/>
    <col min="9488" max="9490" width="8.28515625" style="4" customWidth="1"/>
    <col min="9491" max="9491" width="10" style="4" customWidth="1"/>
    <col min="9492" max="9492" width="11" style="4" customWidth="1"/>
    <col min="9493" max="9493" width="1.42578125" style="4" customWidth="1"/>
    <col min="9494" max="9502" width="16.85546875" style="4" customWidth="1"/>
    <col min="9503" max="9509" width="15.5703125" style="4" customWidth="1"/>
    <col min="9510" max="9511" width="10.7109375" style="4" customWidth="1"/>
    <col min="9512" max="9514" width="15.5703125" style="4" customWidth="1"/>
    <col min="9515" max="9515" width="18.42578125" style="4" bestFit="1" customWidth="1"/>
    <col min="9516" max="9522" width="15.5703125" style="4" customWidth="1"/>
    <col min="9523" max="9523" width="17.85546875" style="4" bestFit="1" customWidth="1"/>
    <col min="9524" max="9533" width="18" style="4" customWidth="1"/>
    <col min="9534" max="9537" width="15.5703125" style="4" customWidth="1"/>
    <col min="9538" max="9539" width="15.7109375" style="4" customWidth="1"/>
    <col min="9540" max="9541" width="17" style="4" customWidth="1"/>
    <col min="9542" max="9735" width="9.140625" style="4"/>
    <col min="9736" max="9736" width="3.7109375" style="4" bestFit="1" customWidth="1"/>
    <col min="9737" max="9737" width="21.140625" style="4" customWidth="1"/>
    <col min="9738" max="9738" width="7.28515625" style="4" customWidth="1"/>
    <col min="9739" max="9739" width="9.5703125" style="4" customWidth="1"/>
    <col min="9740" max="9741" width="9.28515625" style="4" customWidth="1"/>
    <col min="9742" max="9743" width="8.140625" style="4" customWidth="1"/>
    <col min="9744" max="9746" width="8.28515625" style="4" customWidth="1"/>
    <col min="9747" max="9747" width="10" style="4" customWidth="1"/>
    <col min="9748" max="9748" width="11" style="4" customWidth="1"/>
    <col min="9749" max="9749" width="1.42578125" style="4" customWidth="1"/>
    <col min="9750" max="9758" width="16.85546875" style="4" customWidth="1"/>
    <col min="9759" max="9765" width="15.5703125" style="4" customWidth="1"/>
    <col min="9766" max="9767" width="10.7109375" style="4" customWidth="1"/>
    <col min="9768" max="9770" width="15.5703125" style="4" customWidth="1"/>
    <col min="9771" max="9771" width="18.42578125" style="4" bestFit="1" customWidth="1"/>
    <col min="9772" max="9778" width="15.5703125" style="4" customWidth="1"/>
    <col min="9779" max="9779" width="17.85546875" style="4" bestFit="1" customWidth="1"/>
    <col min="9780" max="9789" width="18" style="4" customWidth="1"/>
    <col min="9790" max="9793" width="15.5703125" style="4" customWidth="1"/>
    <col min="9794" max="9795" width="15.7109375" style="4" customWidth="1"/>
    <col min="9796" max="9797" width="17" style="4" customWidth="1"/>
    <col min="9798" max="9991" width="9.140625" style="4"/>
    <col min="9992" max="9992" width="3.7109375" style="4" bestFit="1" customWidth="1"/>
    <col min="9993" max="9993" width="21.140625" style="4" customWidth="1"/>
    <col min="9994" max="9994" width="7.28515625" style="4" customWidth="1"/>
    <col min="9995" max="9995" width="9.5703125" style="4" customWidth="1"/>
    <col min="9996" max="9997" width="9.28515625" style="4" customWidth="1"/>
    <col min="9998" max="9999" width="8.140625" style="4" customWidth="1"/>
    <col min="10000" max="10002" width="8.28515625" style="4" customWidth="1"/>
    <col min="10003" max="10003" width="10" style="4" customWidth="1"/>
    <col min="10004" max="10004" width="11" style="4" customWidth="1"/>
    <col min="10005" max="10005" width="1.42578125" style="4" customWidth="1"/>
    <col min="10006" max="10014" width="16.85546875" style="4" customWidth="1"/>
    <col min="10015" max="10021" width="15.5703125" style="4" customWidth="1"/>
    <col min="10022" max="10023" width="10.7109375" style="4" customWidth="1"/>
    <col min="10024" max="10026" width="15.5703125" style="4" customWidth="1"/>
    <col min="10027" max="10027" width="18.42578125" style="4" bestFit="1" customWidth="1"/>
    <col min="10028" max="10034" width="15.5703125" style="4" customWidth="1"/>
    <col min="10035" max="10035" width="17.85546875" style="4" bestFit="1" customWidth="1"/>
    <col min="10036" max="10045" width="18" style="4" customWidth="1"/>
    <col min="10046" max="10049" width="15.5703125" style="4" customWidth="1"/>
    <col min="10050" max="10051" width="15.7109375" style="4" customWidth="1"/>
    <col min="10052" max="10053" width="17" style="4" customWidth="1"/>
    <col min="10054" max="10247" width="9.140625" style="4"/>
    <col min="10248" max="10248" width="3.7109375" style="4" bestFit="1" customWidth="1"/>
    <col min="10249" max="10249" width="21.140625" style="4" customWidth="1"/>
    <col min="10250" max="10250" width="7.28515625" style="4" customWidth="1"/>
    <col min="10251" max="10251" width="9.5703125" style="4" customWidth="1"/>
    <col min="10252" max="10253" width="9.28515625" style="4" customWidth="1"/>
    <col min="10254" max="10255" width="8.140625" style="4" customWidth="1"/>
    <col min="10256" max="10258" width="8.28515625" style="4" customWidth="1"/>
    <col min="10259" max="10259" width="10" style="4" customWidth="1"/>
    <col min="10260" max="10260" width="11" style="4" customWidth="1"/>
    <col min="10261" max="10261" width="1.42578125" style="4" customWidth="1"/>
    <col min="10262" max="10270" width="16.85546875" style="4" customWidth="1"/>
    <col min="10271" max="10277" width="15.5703125" style="4" customWidth="1"/>
    <col min="10278" max="10279" width="10.7109375" style="4" customWidth="1"/>
    <col min="10280" max="10282" width="15.5703125" style="4" customWidth="1"/>
    <col min="10283" max="10283" width="18.42578125" style="4" bestFit="1" customWidth="1"/>
    <col min="10284" max="10290" width="15.5703125" style="4" customWidth="1"/>
    <col min="10291" max="10291" width="17.85546875" style="4" bestFit="1" customWidth="1"/>
    <col min="10292" max="10301" width="18" style="4" customWidth="1"/>
    <col min="10302" max="10305" width="15.5703125" style="4" customWidth="1"/>
    <col min="10306" max="10307" width="15.7109375" style="4" customWidth="1"/>
    <col min="10308" max="10309" width="17" style="4" customWidth="1"/>
    <col min="10310" max="10503" width="9.140625" style="4"/>
    <col min="10504" max="10504" width="3.7109375" style="4" bestFit="1" customWidth="1"/>
    <col min="10505" max="10505" width="21.140625" style="4" customWidth="1"/>
    <col min="10506" max="10506" width="7.28515625" style="4" customWidth="1"/>
    <col min="10507" max="10507" width="9.5703125" style="4" customWidth="1"/>
    <col min="10508" max="10509" width="9.28515625" style="4" customWidth="1"/>
    <col min="10510" max="10511" width="8.140625" style="4" customWidth="1"/>
    <col min="10512" max="10514" width="8.28515625" style="4" customWidth="1"/>
    <col min="10515" max="10515" width="10" style="4" customWidth="1"/>
    <col min="10516" max="10516" width="11" style="4" customWidth="1"/>
    <col min="10517" max="10517" width="1.42578125" style="4" customWidth="1"/>
    <col min="10518" max="10526" width="16.85546875" style="4" customWidth="1"/>
    <col min="10527" max="10533" width="15.5703125" style="4" customWidth="1"/>
    <col min="10534" max="10535" width="10.7109375" style="4" customWidth="1"/>
    <col min="10536" max="10538" width="15.5703125" style="4" customWidth="1"/>
    <col min="10539" max="10539" width="18.42578125" style="4" bestFit="1" customWidth="1"/>
    <col min="10540" max="10546" width="15.5703125" style="4" customWidth="1"/>
    <col min="10547" max="10547" width="17.85546875" style="4" bestFit="1" customWidth="1"/>
    <col min="10548" max="10557" width="18" style="4" customWidth="1"/>
    <col min="10558" max="10561" width="15.5703125" style="4" customWidth="1"/>
    <col min="10562" max="10563" width="15.7109375" style="4" customWidth="1"/>
    <col min="10564" max="10565" width="17" style="4" customWidth="1"/>
    <col min="10566" max="10759" width="9.140625" style="4"/>
    <col min="10760" max="10760" width="3.7109375" style="4" bestFit="1" customWidth="1"/>
    <col min="10761" max="10761" width="21.140625" style="4" customWidth="1"/>
    <col min="10762" max="10762" width="7.28515625" style="4" customWidth="1"/>
    <col min="10763" max="10763" width="9.5703125" style="4" customWidth="1"/>
    <col min="10764" max="10765" width="9.28515625" style="4" customWidth="1"/>
    <col min="10766" max="10767" width="8.140625" style="4" customWidth="1"/>
    <col min="10768" max="10770" width="8.28515625" style="4" customWidth="1"/>
    <col min="10771" max="10771" width="10" style="4" customWidth="1"/>
    <col min="10772" max="10772" width="11" style="4" customWidth="1"/>
    <col min="10773" max="10773" width="1.42578125" style="4" customWidth="1"/>
    <col min="10774" max="10782" width="16.85546875" style="4" customWidth="1"/>
    <col min="10783" max="10789" width="15.5703125" style="4" customWidth="1"/>
    <col min="10790" max="10791" width="10.7109375" style="4" customWidth="1"/>
    <col min="10792" max="10794" width="15.5703125" style="4" customWidth="1"/>
    <col min="10795" max="10795" width="18.42578125" style="4" bestFit="1" customWidth="1"/>
    <col min="10796" max="10802" width="15.5703125" style="4" customWidth="1"/>
    <col min="10803" max="10803" width="17.85546875" style="4" bestFit="1" customWidth="1"/>
    <col min="10804" max="10813" width="18" style="4" customWidth="1"/>
    <col min="10814" max="10817" width="15.5703125" style="4" customWidth="1"/>
    <col min="10818" max="10819" width="15.7109375" style="4" customWidth="1"/>
    <col min="10820" max="10821" width="17" style="4" customWidth="1"/>
    <col min="10822" max="11015" width="9.140625" style="4"/>
    <col min="11016" max="11016" width="3.7109375" style="4" bestFit="1" customWidth="1"/>
    <col min="11017" max="11017" width="21.140625" style="4" customWidth="1"/>
    <col min="11018" max="11018" width="7.28515625" style="4" customWidth="1"/>
    <col min="11019" max="11019" width="9.5703125" style="4" customWidth="1"/>
    <col min="11020" max="11021" width="9.28515625" style="4" customWidth="1"/>
    <col min="11022" max="11023" width="8.140625" style="4" customWidth="1"/>
    <col min="11024" max="11026" width="8.28515625" style="4" customWidth="1"/>
    <col min="11027" max="11027" width="10" style="4" customWidth="1"/>
    <col min="11028" max="11028" width="11" style="4" customWidth="1"/>
    <col min="11029" max="11029" width="1.42578125" style="4" customWidth="1"/>
    <col min="11030" max="11038" width="16.85546875" style="4" customWidth="1"/>
    <col min="11039" max="11045" width="15.5703125" style="4" customWidth="1"/>
    <col min="11046" max="11047" width="10.7109375" style="4" customWidth="1"/>
    <col min="11048" max="11050" width="15.5703125" style="4" customWidth="1"/>
    <col min="11051" max="11051" width="18.42578125" style="4" bestFit="1" customWidth="1"/>
    <col min="11052" max="11058" width="15.5703125" style="4" customWidth="1"/>
    <col min="11059" max="11059" width="17.85546875" style="4" bestFit="1" customWidth="1"/>
    <col min="11060" max="11069" width="18" style="4" customWidth="1"/>
    <col min="11070" max="11073" width="15.5703125" style="4" customWidth="1"/>
    <col min="11074" max="11075" width="15.7109375" style="4" customWidth="1"/>
    <col min="11076" max="11077" width="17" style="4" customWidth="1"/>
    <col min="11078" max="11271" width="9.140625" style="4"/>
    <col min="11272" max="11272" width="3.7109375" style="4" bestFit="1" customWidth="1"/>
    <col min="11273" max="11273" width="21.140625" style="4" customWidth="1"/>
    <col min="11274" max="11274" width="7.28515625" style="4" customWidth="1"/>
    <col min="11275" max="11275" width="9.5703125" style="4" customWidth="1"/>
    <col min="11276" max="11277" width="9.28515625" style="4" customWidth="1"/>
    <col min="11278" max="11279" width="8.140625" style="4" customWidth="1"/>
    <col min="11280" max="11282" width="8.28515625" style="4" customWidth="1"/>
    <col min="11283" max="11283" width="10" style="4" customWidth="1"/>
    <col min="11284" max="11284" width="11" style="4" customWidth="1"/>
    <col min="11285" max="11285" width="1.42578125" style="4" customWidth="1"/>
    <col min="11286" max="11294" width="16.85546875" style="4" customWidth="1"/>
    <col min="11295" max="11301" width="15.5703125" style="4" customWidth="1"/>
    <col min="11302" max="11303" width="10.7109375" style="4" customWidth="1"/>
    <col min="11304" max="11306" width="15.5703125" style="4" customWidth="1"/>
    <col min="11307" max="11307" width="18.42578125" style="4" bestFit="1" customWidth="1"/>
    <col min="11308" max="11314" width="15.5703125" style="4" customWidth="1"/>
    <col min="11315" max="11315" width="17.85546875" style="4" bestFit="1" customWidth="1"/>
    <col min="11316" max="11325" width="18" style="4" customWidth="1"/>
    <col min="11326" max="11329" width="15.5703125" style="4" customWidth="1"/>
    <col min="11330" max="11331" width="15.7109375" style="4" customWidth="1"/>
    <col min="11332" max="11333" width="17" style="4" customWidth="1"/>
    <col min="11334" max="11527" width="9.140625" style="4"/>
    <col min="11528" max="11528" width="3.7109375" style="4" bestFit="1" customWidth="1"/>
    <col min="11529" max="11529" width="21.140625" style="4" customWidth="1"/>
    <col min="11530" max="11530" width="7.28515625" style="4" customWidth="1"/>
    <col min="11531" max="11531" width="9.5703125" style="4" customWidth="1"/>
    <col min="11532" max="11533" width="9.28515625" style="4" customWidth="1"/>
    <col min="11534" max="11535" width="8.140625" style="4" customWidth="1"/>
    <col min="11536" max="11538" width="8.28515625" style="4" customWidth="1"/>
    <col min="11539" max="11539" width="10" style="4" customWidth="1"/>
    <col min="11540" max="11540" width="11" style="4" customWidth="1"/>
    <col min="11541" max="11541" width="1.42578125" style="4" customWidth="1"/>
    <col min="11542" max="11550" width="16.85546875" style="4" customWidth="1"/>
    <col min="11551" max="11557" width="15.5703125" style="4" customWidth="1"/>
    <col min="11558" max="11559" width="10.7109375" style="4" customWidth="1"/>
    <col min="11560" max="11562" width="15.5703125" style="4" customWidth="1"/>
    <col min="11563" max="11563" width="18.42578125" style="4" bestFit="1" customWidth="1"/>
    <col min="11564" max="11570" width="15.5703125" style="4" customWidth="1"/>
    <col min="11571" max="11571" width="17.85546875" style="4" bestFit="1" customWidth="1"/>
    <col min="11572" max="11581" width="18" style="4" customWidth="1"/>
    <col min="11582" max="11585" width="15.5703125" style="4" customWidth="1"/>
    <col min="11586" max="11587" width="15.7109375" style="4" customWidth="1"/>
    <col min="11588" max="11589" width="17" style="4" customWidth="1"/>
    <col min="11590" max="11783" width="9.140625" style="4"/>
    <col min="11784" max="11784" width="3.7109375" style="4" bestFit="1" customWidth="1"/>
    <col min="11785" max="11785" width="21.140625" style="4" customWidth="1"/>
    <col min="11786" max="11786" width="7.28515625" style="4" customWidth="1"/>
    <col min="11787" max="11787" width="9.5703125" style="4" customWidth="1"/>
    <col min="11788" max="11789" width="9.28515625" style="4" customWidth="1"/>
    <col min="11790" max="11791" width="8.140625" style="4" customWidth="1"/>
    <col min="11792" max="11794" width="8.28515625" style="4" customWidth="1"/>
    <col min="11795" max="11795" width="10" style="4" customWidth="1"/>
    <col min="11796" max="11796" width="11" style="4" customWidth="1"/>
    <col min="11797" max="11797" width="1.42578125" style="4" customWidth="1"/>
    <col min="11798" max="11806" width="16.85546875" style="4" customWidth="1"/>
    <col min="11807" max="11813" width="15.5703125" style="4" customWidth="1"/>
    <col min="11814" max="11815" width="10.7109375" style="4" customWidth="1"/>
    <col min="11816" max="11818" width="15.5703125" style="4" customWidth="1"/>
    <col min="11819" max="11819" width="18.42578125" style="4" bestFit="1" customWidth="1"/>
    <col min="11820" max="11826" width="15.5703125" style="4" customWidth="1"/>
    <col min="11827" max="11827" width="17.85546875" style="4" bestFit="1" customWidth="1"/>
    <col min="11828" max="11837" width="18" style="4" customWidth="1"/>
    <col min="11838" max="11841" width="15.5703125" style="4" customWidth="1"/>
    <col min="11842" max="11843" width="15.7109375" style="4" customWidth="1"/>
    <col min="11844" max="11845" width="17" style="4" customWidth="1"/>
    <col min="11846" max="12039" width="9.140625" style="4"/>
    <col min="12040" max="12040" width="3.7109375" style="4" bestFit="1" customWidth="1"/>
    <col min="12041" max="12041" width="21.140625" style="4" customWidth="1"/>
    <col min="12042" max="12042" width="7.28515625" style="4" customWidth="1"/>
    <col min="12043" max="12043" width="9.5703125" style="4" customWidth="1"/>
    <col min="12044" max="12045" width="9.28515625" style="4" customWidth="1"/>
    <col min="12046" max="12047" width="8.140625" style="4" customWidth="1"/>
    <col min="12048" max="12050" width="8.28515625" style="4" customWidth="1"/>
    <col min="12051" max="12051" width="10" style="4" customWidth="1"/>
    <col min="12052" max="12052" width="11" style="4" customWidth="1"/>
    <col min="12053" max="12053" width="1.42578125" style="4" customWidth="1"/>
    <col min="12054" max="12062" width="16.85546875" style="4" customWidth="1"/>
    <col min="12063" max="12069" width="15.5703125" style="4" customWidth="1"/>
    <col min="12070" max="12071" width="10.7109375" style="4" customWidth="1"/>
    <col min="12072" max="12074" width="15.5703125" style="4" customWidth="1"/>
    <col min="12075" max="12075" width="18.42578125" style="4" bestFit="1" customWidth="1"/>
    <col min="12076" max="12082" width="15.5703125" style="4" customWidth="1"/>
    <col min="12083" max="12083" width="17.85546875" style="4" bestFit="1" customWidth="1"/>
    <col min="12084" max="12093" width="18" style="4" customWidth="1"/>
    <col min="12094" max="12097" width="15.5703125" style="4" customWidth="1"/>
    <col min="12098" max="12099" width="15.7109375" style="4" customWidth="1"/>
    <col min="12100" max="12101" width="17" style="4" customWidth="1"/>
    <col min="12102" max="12295" width="9.140625" style="4"/>
    <col min="12296" max="12296" width="3.7109375" style="4" bestFit="1" customWidth="1"/>
    <col min="12297" max="12297" width="21.140625" style="4" customWidth="1"/>
    <col min="12298" max="12298" width="7.28515625" style="4" customWidth="1"/>
    <col min="12299" max="12299" width="9.5703125" style="4" customWidth="1"/>
    <col min="12300" max="12301" width="9.28515625" style="4" customWidth="1"/>
    <col min="12302" max="12303" width="8.140625" style="4" customWidth="1"/>
    <col min="12304" max="12306" width="8.28515625" style="4" customWidth="1"/>
    <col min="12307" max="12307" width="10" style="4" customWidth="1"/>
    <col min="12308" max="12308" width="11" style="4" customWidth="1"/>
    <col min="12309" max="12309" width="1.42578125" style="4" customWidth="1"/>
    <col min="12310" max="12318" width="16.85546875" style="4" customWidth="1"/>
    <col min="12319" max="12325" width="15.5703125" style="4" customWidth="1"/>
    <col min="12326" max="12327" width="10.7109375" style="4" customWidth="1"/>
    <col min="12328" max="12330" width="15.5703125" style="4" customWidth="1"/>
    <col min="12331" max="12331" width="18.42578125" style="4" bestFit="1" customWidth="1"/>
    <col min="12332" max="12338" width="15.5703125" style="4" customWidth="1"/>
    <col min="12339" max="12339" width="17.85546875" style="4" bestFit="1" customWidth="1"/>
    <col min="12340" max="12349" width="18" style="4" customWidth="1"/>
    <col min="12350" max="12353" width="15.5703125" style="4" customWidth="1"/>
    <col min="12354" max="12355" width="15.7109375" style="4" customWidth="1"/>
    <col min="12356" max="12357" width="17" style="4" customWidth="1"/>
    <col min="12358" max="12551" width="9.140625" style="4"/>
    <col min="12552" max="12552" width="3.7109375" style="4" bestFit="1" customWidth="1"/>
    <col min="12553" max="12553" width="21.140625" style="4" customWidth="1"/>
    <col min="12554" max="12554" width="7.28515625" style="4" customWidth="1"/>
    <col min="12555" max="12555" width="9.5703125" style="4" customWidth="1"/>
    <col min="12556" max="12557" width="9.28515625" style="4" customWidth="1"/>
    <col min="12558" max="12559" width="8.140625" style="4" customWidth="1"/>
    <col min="12560" max="12562" width="8.28515625" style="4" customWidth="1"/>
    <col min="12563" max="12563" width="10" style="4" customWidth="1"/>
    <col min="12564" max="12564" width="11" style="4" customWidth="1"/>
    <col min="12565" max="12565" width="1.42578125" style="4" customWidth="1"/>
    <col min="12566" max="12574" width="16.85546875" style="4" customWidth="1"/>
    <col min="12575" max="12581" width="15.5703125" style="4" customWidth="1"/>
    <col min="12582" max="12583" width="10.7109375" style="4" customWidth="1"/>
    <col min="12584" max="12586" width="15.5703125" style="4" customWidth="1"/>
    <col min="12587" max="12587" width="18.42578125" style="4" bestFit="1" customWidth="1"/>
    <col min="12588" max="12594" width="15.5703125" style="4" customWidth="1"/>
    <col min="12595" max="12595" width="17.85546875" style="4" bestFit="1" customWidth="1"/>
    <col min="12596" max="12605" width="18" style="4" customWidth="1"/>
    <col min="12606" max="12609" width="15.5703125" style="4" customWidth="1"/>
    <col min="12610" max="12611" width="15.7109375" style="4" customWidth="1"/>
    <col min="12612" max="12613" width="17" style="4" customWidth="1"/>
    <col min="12614" max="12807" width="9.140625" style="4"/>
    <col min="12808" max="12808" width="3.7109375" style="4" bestFit="1" customWidth="1"/>
    <col min="12809" max="12809" width="21.140625" style="4" customWidth="1"/>
    <col min="12810" max="12810" width="7.28515625" style="4" customWidth="1"/>
    <col min="12811" max="12811" width="9.5703125" style="4" customWidth="1"/>
    <col min="12812" max="12813" width="9.28515625" style="4" customWidth="1"/>
    <col min="12814" max="12815" width="8.140625" style="4" customWidth="1"/>
    <col min="12816" max="12818" width="8.28515625" style="4" customWidth="1"/>
    <col min="12819" max="12819" width="10" style="4" customWidth="1"/>
    <col min="12820" max="12820" width="11" style="4" customWidth="1"/>
    <col min="12821" max="12821" width="1.42578125" style="4" customWidth="1"/>
    <col min="12822" max="12830" width="16.85546875" style="4" customWidth="1"/>
    <col min="12831" max="12837" width="15.5703125" style="4" customWidth="1"/>
    <col min="12838" max="12839" width="10.7109375" style="4" customWidth="1"/>
    <col min="12840" max="12842" width="15.5703125" style="4" customWidth="1"/>
    <col min="12843" max="12843" width="18.42578125" style="4" bestFit="1" customWidth="1"/>
    <col min="12844" max="12850" width="15.5703125" style="4" customWidth="1"/>
    <col min="12851" max="12851" width="17.85546875" style="4" bestFit="1" customWidth="1"/>
    <col min="12852" max="12861" width="18" style="4" customWidth="1"/>
    <col min="12862" max="12865" width="15.5703125" style="4" customWidth="1"/>
    <col min="12866" max="12867" width="15.7109375" style="4" customWidth="1"/>
    <col min="12868" max="12869" width="17" style="4" customWidth="1"/>
    <col min="12870" max="13063" width="9.140625" style="4"/>
    <col min="13064" max="13064" width="3.7109375" style="4" bestFit="1" customWidth="1"/>
    <col min="13065" max="13065" width="21.140625" style="4" customWidth="1"/>
    <col min="13066" max="13066" width="7.28515625" style="4" customWidth="1"/>
    <col min="13067" max="13067" width="9.5703125" style="4" customWidth="1"/>
    <col min="13068" max="13069" width="9.28515625" style="4" customWidth="1"/>
    <col min="13070" max="13071" width="8.140625" style="4" customWidth="1"/>
    <col min="13072" max="13074" width="8.28515625" style="4" customWidth="1"/>
    <col min="13075" max="13075" width="10" style="4" customWidth="1"/>
    <col min="13076" max="13076" width="11" style="4" customWidth="1"/>
    <col min="13077" max="13077" width="1.42578125" style="4" customWidth="1"/>
    <col min="13078" max="13086" width="16.85546875" style="4" customWidth="1"/>
    <col min="13087" max="13093" width="15.5703125" style="4" customWidth="1"/>
    <col min="13094" max="13095" width="10.7109375" style="4" customWidth="1"/>
    <col min="13096" max="13098" width="15.5703125" style="4" customWidth="1"/>
    <col min="13099" max="13099" width="18.42578125" style="4" bestFit="1" customWidth="1"/>
    <col min="13100" max="13106" width="15.5703125" style="4" customWidth="1"/>
    <col min="13107" max="13107" width="17.85546875" style="4" bestFit="1" customWidth="1"/>
    <col min="13108" max="13117" width="18" style="4" customWidth="1"/>
    <col min="13118" max="13121" width="15.5703125" style="4" customWidth="1"/>
    <col min="13122" max="13123" width="15.7109375" style="4" customWidth="1"/>
    <col min="13124" max="13125" width="17" style="4" customWidth="1"/>
    <col min="13126" max="13319" width="9.140625" style="4"/>
    <col min="13320" max="13320" width="3.7109375" style="4" bestFit="1" customWidth="1"/>
    <col min="13321" max="13321" width="21.140625" style="4" customWidth="1"/>
    <col min="13322" max="13322" width="7.28515625" style="4" customWidth="1"/>
    <col min="13323" max="13323" width="9.5703125" style="4" customWidth="1"/>
    <col min="13324" max="13325" width="9.28515625" style="4" customWidth="1"/>
    <col min="13326" max="13327" width="8.140625" style="4" customWidth="1"/>
    <col min="13328" max="13330" width="8.28515625" style="4" customWidth="1"/>
    <col min="13331" max="13331" width="10" style="4" customWidth="1"/>
    <col min="13332" max="13332" width="11" style="4" customWidth="1"/>
    <col min="13333" max="13333" width="1.42578125" style="4" customWidth="1"/>
    <col min="13334" max="13342" width="16.85546875" style="4" customWidth="1"/>
    <col min="13343" max="13349" width="15.5703125" style="4" customWidth="1"/>
    <col min="13350" max="13351" width="10.7109375" style="4" customWidth="1"/>
    <col min="13352" max="13354" width="15.5703125" style="4" customWidth="1"/>
    <col min="13355" max="13355" width="18.42578125" style="4" bestFit="1" customWidth="1"/>
    <col min="13356" max="13362" width="15.5703125" style="4" customWidth="1"/>
    <col min="13363" max="13363" width="17.85546875" style="4" bestFit="1" customWidth="1"/>
    <col min="13364" max="13373" width="18" style="4" customWidth="1"/>
    <col min="13374" max="13377" width="15.5703125" style="4" customWidth="1"/>
    <col min="13378" max="13379" width="15.7109375" style="4" customWidth="1"/>
    <col min="13380" max="13381" width="17" style="4" customWidth="1"/>
    <col min="13382" max="13575" width="9.140625" style="4"/>
    <col min="13576" max="13576" width="3.7109375" style="4" bestFit="1" customWidth="1"/>
    <col min="13577" max="13577" width="21.140625" style="4" customWidth="1"/>
    <col min="13578" max="13578" width="7.28515625" style="4" customWidth="1"/>
    <col min="13579" max="13579" width="9.5703125" style="4" customWidth="1"/>
    <col min="13580" max="13581" width="9.28515625" style="4" customWidth="1"/>
    <col min="13582" max="13583" width="8.140625" style="4" customWidth="1"/>
    <col min="13584" max="13586" width="8.28515625" style="4" customWidth="1"/>
    <col min="13587" max="13587" width="10" style="4" customWidth="1"/>
    <col min="13588" max="13588" width="11" style="4" customWidth="1"/>
    <col min="13589" max="13589" width="1.42578125" style="4" customWidth="1"/>
    <col min="13590" max="13598" width="16.85546875" style="4" customWidth="1"/>
    <col min="13599" max="13605" width="15.5703125" style="4" customWidth="1"/>
    <col min="13606" max="13607" width="10.7109375" style="4" customWidth="1"/>
    <col min="13608" max="13610" width="15.5703125" style="4" customWidth="1"/>
    <col min="13611" max="13611" width="18.42578125" style="4" bestFit="1" customWidth="1"/>
    <col min="13612" max="13618" width="15.5703125" style="4" customWidth="1"/>
    <col min="13619" max="13619" width="17.85546875" style="4" bestFit="1" customWidth="1"/>
    <col min="13620" max="13629" width="18" style="4" customWidth="1"/>
    <col min="13630" max="13633" width="15.5703125" style="4" customWidth="1"/>
    <col min="13634" max="13635" width="15.7109375" style="4" customWidth="1"/>
    <col min="13636" max="13637" width="17" style="4" customWidth="1"/>
    <col min="13638" max="13831" width="9.140625" style="4"/>
    <col min="13832" max="13832" width="3.7109375" style="4" bestFit="1" customWidth="1"/>
    <col min="13833" max="13833" width="21.140625" style="4" customWidth="1"/>
    <col min="13834" max="13834" width="7.28515625" style="4" customWidth="1"/>
    <col min="13835" max="13835" width="9.5703125" style="4" customWidth="1"/>
    <col min="13836" max="13837" width="9.28515625" style="4" customWidth="1"/>
    <col min="13838" max="13839" width="8.140625" style="4" customWidth="1"/>
    <col min="13840" max="13842" width="8.28515625" style="4" customWidth="1"/>
    <col min="13843" max="13843" width="10" style="4" customWidth="1"/>
    <col min="13844" max="13844" width="11" style="4" customWidth="1"/>
    <col min="13845" max="13845" width="1.42578125" style="4" customWidth="1"/>
    <col min="13846" max="13854" width="16.85546875" style="4" customWidth="1"/>
    <col min="13855" max="13861" width="15.5703125" style="4" customWidth="1"/>
    <col min="13862" max="13863" width="10.7109375" style="4" customWidth="1"/>
    <col min="13864" max="13866" width="15.5703125" style="4" customWidth="1"/>
    <col min="13867" max="13867" width="18.42578125" style="4" bestFit="1" customWidth="1"/>
    <col min="13868" max="13874" width="15.5703125" style="4" customWidth="1"/>
    <col min="13875" max="13875" width="17.85546875" style="4" bestFit="1" customWidth="1"/>
    <col min="13876" max="13885" width="18" style="4" customWidth="1"/>
    <col min="13886" max="13889" width="15.5703125" style="4" customWidth="1"/>
    <col min="13890" max="13891" width="15.7109375" style="4" customWidth="1"/>
    <col min="13892" max="13893" width="17" style="4" customWidth="1"/>
    <col min="13894" max="14087" width="9.140625" style="4"/>
    <col min="14088" max="14088" width="3.7109375" style="4" bestFit="1" customWidth="1"/>
    <col min="14089" max="14089" width="21.140625" style="4" customWidth="1"/>
    <col min="14090" max="14090" width="7.28515625" style="4" customWidth="1"/>
    <col min="14091" max="14091" width="9.5703125" style="4" customWidth="1"/>
    <col min="14092" max="14093" width="9.28515625" style="4" customWidth="1"/>
    <col min="14094" max="14095" width="8.140625" style="4" customWidth="1"/>
    <col min="14096" max="14098" width="8.28515625" style="4" customWidth="1"/>
    <col min="14099" max="14099" width="10" style="4" customWidth="1"/>
    <col min="14100" max="14100" width="11" style="4" customWidth="1"/>
    <col min="14101" max="14101" width="1.42578125" style="4" customWidth="1"/>
    <col min="14102" max="14110" width="16.85546875" style="4" customWidth="1"/>
    <col min="14111" max="14117" width="15.5703125" style="4" customWidth="1"/>
    <col min="14118" max="14119" width="10.7109375" style="4" customWidth="1"/>
    <col min="14120" max="14122" width="15.5703125" style="4" customWidth="1"/>
    <col min="14123" max="14123" width="18.42578125" style="4" bestFit="1" customWidth="1"/>
    <col min="14124" max="14130" width="15.5703125" style="4" customWidth="1"/>
    <col min="14131" max="14131" width="17.85546875" style="4" bestFit="1" customWidth="1"/>
    <col min="14132" max="14141" width="18" style="4" customWidth="1"/>
    <col min="14142" max="14145" width="15.5703125" style="4" customWidth="1"/>
    <col min="14146" max="14147" width="15.7109375" style="4" customWidth="1"/>
    <col min="14148" max="14149" width="17" style="4" customWidth="1"/>
    <col min="14150" max="14343" width="9.140625" style="4"/>
    <col min="14344" max="14344" width="3.7109375" style="4" bestFit="1" customWidth="1"/>
    <col min="14345" max="14345" width="21.140625" style="4" customWidth="1"/>
    <col min="14346" max="14346" width="7.28515625" style="4" customWidth="1"/>
    <col min="14347" max="14347" width="9.5703125" style="4" customWidth="1"/>
    <col min="14348" max="14349" width="9.28515625" style="4" customWidth="1"/>
    <col min="14350" max="14351" width="8.140625" style="4" customWidth="1"/>
    <col min="14352" max="14354" width="8.28515625" style="4" customWidth="1"/>
    <col min="14355" max="14355" width="10" style="4" customWidth="1"/>
    <col min="14356" max="14356" width="11" style="4" customWidth="1"/>
    <col min="14357" max="14357" width="1.42578125" style="4" customWidth="1"/>
    <col min="14358" max="14366" width="16.85546875" style="4" customWidth="1"/>
    <col min="14367" max="14373" width="15.5703125" style="4" customWidth="1"/>
    <col min="14374" max="14375" width="10.7109375" style="4" customWidth="1"/>
    <col min="14376" max="14378" width="15.5703125" style="4" customWidth="1"/>
    <col min="14379" max="14379" width="18.42578125" style="4" bestFit="1" customWidth="1"/>
    <col min="14380" max="14386" width="15.5703125" style="4" customWidth="1"/>
    <col min="14387" max="14387" width="17.85546875" style="4" bestFit="1" customWidth="1"/>
    <col min="14388" max="14397" width="18" style="4" customWidth="1"/>
    <col min="14398" max="14401" width="15.5703125" style="4" customWidth="1"/>
    <col min="14402" max="14403" width="15.7109375" style="4" customWidth="1"/>
    <col min="14404" max="14405" width="17" style="4" customWidth="1"/>
    <col min="14406" max="14599" width="9.140625" style="4"/>
    <col min="14600" max="14600" width="3.7109375" style="4" bestFit="1" customWidth="1"/>
    <col min="14601" max="14601" width="21.140625" style="4" customWidth="1"/>
    <col min="14602" max="14602" width="7.28515625" style="4" customWidth="1"/>
    <col min="14603" max="14603" width="9.5703125" style="4" customWidth="1"/>
    <col min="14604" max="14605" width="9.28515625" style="4" customWidth="1"/>
    <col min="14606" max="14607" width="8.140625" style="4" customWidth="1"/>
    <col min="14608" max="14610" width="8.28515625" style="4" customWidth="1"/>
    <col min="14611" max="14611" width="10" style="4" customWidth="1"/>
    <col min="14612" max="14612" width="11" style="4" customWidth="1"/>
    <col min="14613" max="14613" width="1.42578125" style="4" customWidth="1"/>
    <col min="14614" max="14622" width="16.85546875" style="4" customWidth="1"/>
    <col min="14623" max="14629" width="15.5703125" style="4" customWidth="1"/>
    <col min="14630" max="14631" width="10.7109375" style="4" customWidth="1"/>
    <col min="14632" max="14634" width="15.5703125" style="4" customWidth="1"/>
    <col min="14635" max="14635" width="18.42578125" style="4" bestFit="1" customWidth="1"/>
    <col min="14636" max="14642" width="15.5703125" style="4" customWidth="1"/>
    <col min="14643" max="14643" width="17.85546875" style="4" bestFit="1" customWidth="1"/>
    <col min="14644" max="14653" width="18" style="4" customWidth="1"/>
    <col min="14654" max="14657" width="15.5703125" style="4" customWidth="1"/>
    <col min="14658" max="14659" width="15.7109375" style="4" customWidth="1"/>
    <col min="14660" max="14661" width="17" style="4" customWidth="1"/>
    <col min="14662" max="14855" width="9.140625" style="4"/>
    <col min="14856" max="14856" width="3.7109375" style="4" bestFit="1" customWidth="1"/>
    <col min="14857" max="14857" width="21.140625" style="4" customWidth="1"/>
    <col min="14858" max="14858" width="7.28515625" style="4" customWidth="1"/>
    <col min="14859" max="14859" width="9.5703125" style="4" customWidth="1"/>
    <col min="14860" max="14861" width="9.28515625" style="4" customWidth="1"/>
    <col min="14862" max="14863" width="8.140625" style="4" customWidth="1"/>
    <col min="14864" max="14866" width="8.28515625" style="4" customWidth="1"/>
    <col min="14867" max="14867" width="10" style="4" customWidth="1"/>
    <col min="14868" max="14868" width="11" style="4" customWidth="1"/>
    <col min="14869" max="14869" width="1.42578125" style="4" customWidth="1"/>
    <col min="14870" max="14878" width="16.85546875" style="4" customWidth="1"/>
    <col min="14879" max="14885" width="15.5703125" style="4" customWidth="1"/>
    <col min="14886" max="14887" width="10.7109375" style="4" customWidth="1"/>
    <col min="14888" max="14890" width="15.5703125" style="4" customWidth="1"/>
    <col min="14891" max="14891" width="18.42578125" style="4" bestFit="1" customWidth="1"/>
    <col min="14892" max="14898" width="15.5703125" style="4" customWidth="1"/>
    <col min="14899" max="14899" width="17.85546875" style="4" bestFit="1" customWidth="1"/>
    <col min="14900" max="14909" width="18" style="4" customWidth="1"/>
    <col min="14910" max="14913" width="15.5703125" style="4" customWidth="1"/>
    <col min="14914" max="14915" width="15.7109375" style="4" customWidth="1"/>
    <col min="14916" max="14917" width="17" style="4" customWidth="1"/>
    <col min="14918" max="15111" width="9.140625" style="4"/>
    <col min="15112" max="15112" width="3.7109375" style="4" bestFit="1" customWidth="1"/>
    <col min="15113" max="15113" width="21.140625" style="4" customWidth="1"/>
    <col min="15114" max="15114" width="7.28515625" style="4" customWidth="1"/>
    <col min="15115" max="15115" width="9.5703125" style="4" customWidth="1"/>
    <col min="15116" max="15117" width="9.28515625" style="4" customWidth="1"/>
    <col min="15118" max="15119" width="8.140625" style="4" customWidth="1"/>
    <col min="15120" max="15122" width="8.28515625" style="4" customWidth="1"/>
    <col min="15123" max="15123" width="10" style="4" customWidth="1"/>
    <col min="15124" max="15124" width="11" style="4" customWidth="1"/>
    <col min="15125" max="15125" width="1.42578125" style="4" customWidth="1"/>
    <col min="15126" max="15134" width="16.85546875" style="4" customWidth="1"/>
    <col min="15135" max="15141" width="15.5703125" style="4" customWidth="1"/>
    <col min="15142" max="15143" width="10.7109375" style="4" customWidth="1"/>
    <col min="15144" max="15146" width="15.5703125" style="4" customWidth="1"/>
    <col min="15147" max="15147" width="18.42578125" style="4" bestFit="1" customWidth="1"/>
    <col min="15148" max="15154" width="15.5703125" style="4" customWidth="1"/>
    <col min="15155" max="15155" width="17.85546875" style="4" bestFit="1" customWidth="1"/>
    <col min="15156" max="15165" width="18" style="4" customWidth="1"/>
    <col min="15166" max="15169" width="15.5703125" style="4" customWidth="1"/>
    <col min="15170" max="15171" width="15.7109375" style="4" customWidth="1"/>
    <col min="15172" max="15173" width="17" style="4" customWidth="1"/>
    <col min="15174" max="15367" width="9.140625" style="4"/>
    <col min="15368" max="15368" width="3.7109375" style="4" bestFit="1" customWidth="1"/>
    <col min="15369" max="15369" width="21.140625" style="4" customWidth="1"/>
    <col min="15370" max="15370" width="7.28515625" style="4" customWidth="1"/>
    <col min="15371" max="15371" width="9.5703125" style="4" customWidth="1"/>
    <col min="15372" max="15373" width="9.28515625" style="4" customWidth="1"/>
    <col min="15374" max="15375" width="8.140625" style="4" customWidth="1"/>
    <col min="15376" max="15378" width="8.28515625" style="4" customWidth="1"/>
    <col min="15379" max="15379" width="10" style="4" customWidth="1"/>
    <col min="15380" max="15380" width="11" style="4" customWidth="1"/>
    <col min="15381" max="15381" width="1.42578125" style="4" customWidth="1"/>
    <col min="15382" max="15390" width="16.85546875" style="4" customWidth="1"/>
    <col min="15391" max="15397" width="15.5703125" style="4" customWidth="1"/>
    <col min="15398" max="15399" width="10.7109375" style="4" customWidth="1"/>
    <col min="15400" max="15402" width="15.5703125" style="4" customWidth="1"/>
    <col min="15403" max="15403" width="18.42578125" style="4" bestFit="1" customWidth="1"/>
    <col min="15404" max="15410" width="15.5703125" style="4" customWidth="1"/>
    <col min="15411" max="15411" width="17.85546875" style="4" bestFit="1" customWidth="1"/>
    <col min="15412" max="15421" width="18" style="4" customWidth="1"/>
    <col min="15422" max="15425" width="15.5703125" style="4" customWidth="1"/>
    <col min="15426" max="15427" width="15.7109375" style="4" customWidth="1"/>
    <col min="15428" max="15429" width="17" style="4" customWidth="1"/>
    <col min="15430" max="15623" width="9.140625" style="4"/>
    <col min="15624" max="15624" width="3.7109375" style="4" bestFit="1" customWidth="1"/>
    <col min="15625" max="15625" width="21.140625" style="4" customWidth="1"/>
    <col min="15626" max="15626" width="7.28515625" style="4" customWidth="1"/>
    <col min="15627" max="15627" width="9.5703125" style="4" customWidth="1"/>
    <col min="15628" max="15629" width="9.28515625" style="4" customWidth="1"/>
    <col min="15630" max="15631" width="8.140625" style="4" customWidth="1"/>
    <col min="15632" max="15634" width="8.28515625" style="4" customWidth="1"/>
    <col min="15635" max="15635" width="10" style="4" customWidth="1"/>
    <col min="15636" max="15636" width="11" style="4" customWidth="1"/>
    <col min="15637" max="15637" width="1.42578125" style="4" customWidth="1"/>
    <col min="15638" max="15646" width="16.85546875" style="4" customWidth="1"/>
    <col min="15647" max="15653" width="15.5703125" style="4" customWidth="1"/>
    <col min="15654" max="15655" width="10.7109375" style="4" customWidth="1"/>
    <col min="15656" max="15658" width="15.5703125" style="4" customWidth="1"/>
    <col min="15659" max="15659" width="18.42578125" style="4" bestFit="1" customWidth="1"/>
    <col min="15660" max="15666" width="15.5703125" style="4" customWidth="1"/>
    <col min="15667" max="15667" width="17.85546875" style="4" bestFit="1" customWidth="1"/>
    <col min="15668" max="15677" width="18" style="4" customWidth="1"/>
    <col min="15678" max="15681" width="15.5703125" style="4" customWidth="1"/>
    <col min="15682" max="15683" width="15.7109375" style="4" customWidth="1"/>
    <col min="15684" max="15685" width="17" style="4" customWidth="1"/>
    <col min="15686" max="15879" width="9.140625" style="4"/>
    <col min="15880" max="15880" width="3.7109375" style="4" bestFit="1" customWidth="1"/>
    <col min="15881" max="15881" width="21.140625" style="4" customWidth="1"/>
    <col min="15882" max="15882" width="7.28515625" style="4" customWidth="1"/>
    <col min="15883" max="15883" width="9.5703125" style="4" customWidth="1"/>
    <col min="15884" max="15885" width="9.28515625" style="4" customWidth="1"/>
    <col min="15886" max="15887" width="8.140625" style="4" customWidth="1"/>
    <col min="15888" max="15890" width="8.28515625" style="4" customWidth="1"/>
    <col min="15891" max="15891" width="10" style="4" customWidth="1"/>
    <col min="15892" max="15892" width="11" style="4" customWidth="1"/>
    <col min="15893" max="15893" width="1.42578125" style="4" customWidth="1"/>
    <col min="15894" max="15902" width="16.85546875" style="4" customWidth="1"/>
    <col min="15903" max="15909" width="15.5703125" style="4" customWidth="1"/>
    <col min="15910" max="15911" width="10.7109375" style="4" customWidth="1"/>
    <col min="15912" max="15914" width="15.5703125" style="4" customWidth="1"/>
    <col min="15915" max="15915" width="18.42578125" style="4" bestFit="1" customWidth="1"/>
    <col min="15916" max="15922" width="15.5703125" style="4" customWidth="1"/>
    <col min="15923" max="15923" width="17.85546875" style="4" bestFit="1" customWidth="1"/>
    <col min="15924" max="15933" width="18" style="4" customWidth="1"/>
    <col min="15934" max="15937" width="15.5703125" style="4" customWidth="1"/>
    <col min="15938" max="15939" width="15.7109375" style="4" customWidth="1"/>
    <col min="15940" max="15941" width="17" style="4" customWidth="1"/>
    <col min="15942" max="16135" width="9.140625" style="4"/>
    <col min="16136" max="16136" width="3.7109375" style="4" bestFit="1" customWidth="1"/>
    <col min="16137" max="16137" width="21.140625" style="4" customWidth="1"/>
    <col min="16138" max="16138" width="7.28515625" style="4" customWidth="1"/>
    <col min="16139" max="16139" width="9.5703125" style="4" customWidth="1"/>
    <col min="16140" max="16141" width="9.28515625" style="4" customWidth="1"/>
    <col min="16142" max="16143" width="8.140625" style="4" customWidth="1"/>
    <col min="16144" max="16146" width="8.28515625" style="4" customWidth="1"/>
    <col min="16147" max="16147" width="10" style="4" customWidth="1"/>
    <col min="16148" max="16148" width="11" style="4" customWidth="1"/>
    <col min="16149" max="16149" width="1.42578125" style="4" customWidth="1"/>
    <col min="16150" max="16158" width="16.85546875" style="4" customWidth="1"/>
    <col min="16159" max="16165" width="15.5703125" style="4" customWidth="1"/>
    <col min="16166" max="16167" width="10.7109375" style="4" customWidth="1"/>
    <col min="16168" max="16170" width="15.5703125" style="4" customWidth="1"/>
    <col min="16171" max="16171" width="18.42578125" style="4" bestFit="1" customWidth="1"/>
    <col min="16172" max="16178" width="15.5703125" style="4" customWidth="1"/>
    <col min="16179" max="16179" width="17.85546875" style="4" bestFit="1" customWidth="1"/>
    <col min="16180" max="16189" width="18" style="4" customWidth="1"/>
    <col min="16190" max="16193" width="15.5703125" style="4" customWidth="1"/>
    <col min="16194" max="16195" width="15.7109375" style="4" customWidth="1"/>
    <col min="16196" max="16197" width="17" style="4" customWidth="1"/>
    <col min="16198" max="16384" width="9.140625" style="4"/>
  </cols>
  <sheetData>
    <row r="1" spans="1:69" ht="12.75" customHeight="1" x14ac:dyDescent="0.2">
      <c r="A1" s="2"/>
      <c r="D1" s="4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12.75" customHeight="1" x14ac:dyDescent="0.2">
      <c r="A2" s="4"/>
      <c r="B2" s="4"/>
      <c r="D2" s="4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12.75" customHeight="1" x14ac:dyDescent="0.2">
      <c r="A3" s="2"/>
      <c r="D3" s="4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12.75" customHeight="1" x14ac:dyDescent="0.2">
      <c r="A4" s="209" t="s">
        <v>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</row>
    <row r="5" spans="1:69" ht="12.75" customHeight="1" x14ac:dyDescent="0.2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2.75" customHeight="1" x14ac:dyDescent="0.2">
      <c r="A6" s="2"/>
      <c r="D6" s="4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ht="12.75" customHeight="1" x14ac:dyDescent="0.2">
      <c r="A7" s="2"/>
      <c r="D7" s="4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12.75" customHeight="1" x14ac:dyDescent="0.2">
      <c r="A8" s="2"/>
      <c r="D8" s="4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s="10" customFormat="1" ht="24.75" customHeight="1" x14ac:dyDescent="0.25">
      <c r="A9" s="210" t="s">
        <v>480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9"/>
      <c r="O9" s="204">
        <v>2018</v>
      </c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6"/>
      <c r="BA9" s="207">
        <v>2017</v>
      </c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8"/>
    </row>
    <row r="10" spans="1:69" s="10" customFormat="1" ht="12.75" customHeight="1" x14ac:dyDescent="0.25">
      <c r="A10" s="219" t="s">
        <v>1</v>
      </c>
      <c r="B10" s="219" t="s">
        <v>2</v>
      </c>
      <c r="C10" s="219" t="s">
        <v>3</v>
      </c>
      <c r="D10" s="219" t="s">
        <v>4</v>
      </c>
      <c r="E10" s="212" t="s">
        <v>5</v>
      </c>
      <c r="F10" s="213"/>
      <c r="G10" s="221" t="s">
        <v>6</v>
      </c>
      <c r="H10" s="221"/>
      <c r="I10" s="221"/>
      <c r="J10" s="221"/>
      <c r="K10" s="221"/>
      <c r="L10" s="66" t="s">
        <v>7</v>
      </c>
      <c r="M10" s="12" t="s">
        <v>8</v>
      </c>
      <c r="N10" s="13"/>
      <c r="O10" s="132">
        <v>43387</v>
      </c>
      <c r="P10" s="132">
        <v>43386</v>
      </c>
      <c r="Q10" s="143">
        <v>43386</v>
      </c>
      <c r="R10" s="132">
        <v>43380</v>
      </c>
      <c r="S10" s="132">
        <v>43373</v>
      </c>
      <c r="T10" s="132">
        <v>43372</v>
      </c>
      <c r="U10" s="132">
        <v>43365</v>
      </c>
      <c r="V10" s="132">
        <v>43358</v>
      </c>
      <c r="W10" s="143">
        <v>43358</v>
      </c>
      <c r="X10" s="132">
        <v>43302</v>
      </c>
      <c r="Y10" s="132">
        <v>43274</v>
      </c>
      <c r="Z10" s="132">
        <v>43274</v>
      </c>
      <c r="AA10" s="132">
        <v>43267</v>
      </c>
      <c r="AB10" s="132">
        <v>43247</v>
      </c>
      <c r="AC10" s="132">
        <v>43239</v>
      </c>
      <c r="AD10" s="132">
        <v>43233</v>
      </c>
      <c r="AE10" s="132">
        <v>43232</v>
      </c>
      <c r="AF10" s="132">
        <v>43212</v>
      </c>
      <c r="AG10" s="132">
        <v>43212</v>
      </c>
      <c r="AH10" s="132">
        <v>43198</v>
      </c>
      <c r="AI10" s="132">
        <v>43183</v>
      </c>
      <c r="AJ10" s="132">
        <v>43176</v>
      </c>
      <c r="AK10" s="132">
        <v>43163</v>
      </c>
      <c r="AL10" s="132">
        <v>43162</v>
      </c>
      <c r="AM10" s="132">
        <v>43162</v>
      </c>
      <c r="AN10" s="132">
        <v>43155</v>
      </c>
      <c r="AO10" s="132">
        <v>43155</v>
      </c>
      <c r="AP10" s="132">
        <v>43148</v>
      </c>
      <c r="AQ10" s="132">
        <v>43141</v>
      </c>
      <c r="AR10" s="132">
        <v>43135</v>
      </c>
      <c r="AS10" s="152">
        <v>43134</v>
      </c>
      <c r="AT10" s="152">
        <v>43128</v>
      </c>
      <c r="AU10" s="152">
        <v>43127</v>
      </c>
      <c r="AV10" s="132">
        <v>43127</v>
      </c>
      <c r="AW10" s="152">
        <v>43121</v>
      </c>
      <c r="AX10" s="132">
        <v>43114</v>
      </c>
      <c r="AY10" s="152">
        <v>43113</v>
      </c>
      <c r="AZ10" s="145">
        <v>43113</v>
      </c>
      <c r="BA10" s="143">
        <v>43085</v>
      </c>
      <c r="BB10" s="132">
        <v>43079</v>
      </c>
      <c r="BC10" s="132">
        <v>43072</v>
      </c>
      <c r="BD10" s="132">
        <v>43065</v>
      </c>
      <c r="BE10" s="132">
        <v>43065</v>
      </c>
      <c r="BF10" s="132">
        <v>43065</v>
      </c>
      <c r="BG10" s="132">
        <v>43064</v>
      </c>
      <c r="BH10" s="132">
        <v>43058</v>
      </c>
      <c r="BI10" s="132">
        <v>43057</v>
      </c>
      <c r="BJ10" s="132">
        <v>43051</v>
      </c>
      <c r="BK10" s="132">
        <v>43050</v>
      </c>
      <c r="BL10" s="132">
        <v>43044</v>
      </c>
      <c r="BM10" s="132">
        <v>43043</v>
      </c>
      <c r="BN10" s="132">
        <v>43037</v>
      </c>
      <c r="BO10" s="132">
        <v>43036</v>
      </c>
      <c r="BP10" s="132">
        <v>43036</v>
      </c>
      <c r="BQ10" s="132">
        <v>43029</v>
      </c>
    </row>
    <row r="11" spans="1:69" s="10" customFormat="1" x14ac:dyDescent="0.25">
      <c r="A11" s="219"/>
      <c r="B11" s="219"/>
      <c r="C11" s="219"/>
      <c r="D11" s="219"/>
      <c r="E11" s="214"/>
      <c r="F11" s="215"/>
      <c r="G11" s="219">
        <v>1</v>
      </c>
      <c r="H11" s="219">
        <v>2</v>
      </c>
      <c r="I11" s="219">
        <v>3</v>
      </c>
      <c r="J11" s="219">
        <v>4</v>
      </c>
      <c r="K11" s="221">
        <v>5</v>
      </c>
      <c r="L11" s="67" t="s">
        <v>9</v>
      </c>
      <c r="M11" s="15" t="s">
        <v>10</v>
      </c>
      <c r="N11" s="13"/>
      <c r="O11" s="154" t="s">
        <v>19</v>
      </c>
      <c r="P11" s="133" t="s">
        <v>432</v>
      </c>
      <c r="Q11" s="202" t="s">
        <v>626</v>
      </c>
      <c r="R11" s="154" t="s">
        <v>12</v>
      </c>
      <c r="S11" s="154" t="s">
        <v>11</v>
      </c>
      <c r="T11" s="154" t="s">
        <v>12</v>
      </c>
      <c r="U11" s="154" t="s">
        <v>13</v>
      </c>
      <c r="V11" s="138" t="s">
        <v>12</v>
      </c>
      <c r="W11" s="135" t="s">
        <v>432</v>
      </c>
      <c r="X11" s="135" t="s">
        <v>441</v>
      </c>
      <c r="Y11" s="138" t="s">
        <v>568</v>
      </c>
      <c r="Z11" s="154" t="s">
        <v>561</v>
      </c>
      <c r="AA11" s="154" t="s">
        <v>12</v>
      </c>
      <c r="AB11" s="154" t="s">
        <v>557</v>
      </c>
      <c r="AC11" s="154" t="s">
        <v>15</v>
      </c>
      <c r="AD11" s="138" t="s">
        <v>561</v>
      </c>
      <c r="AE11" s="154" t="s">
        <v>557</v>
      </c>
      <c r="AF11" s="138" t="s">
        <v>507</v>
      </c>
      <c r="AG11" s="138" t="s">
        <v>12</v>
      </c>
      <c r="AH11" s="138" t="s">
        <v>12</v>
      </c>
      <c r="AI11" s="154" t="s">
        <v>13</v>
      </c>
      <c r="AJ11" s="154" t="s">
        <v>12</v>
      </c>
      <c r="AK11" s="138" t="s">
        <v>507</v>
      </c>
      <c r="AL11" s="138" t="s">
        <v>14</v>
      </c>
      <c r="AM11" s="138" t="s">
        <v>15</v>
      </c>
      <c r="AN11" s="138" t="s">
        <v>15</v>
      </c>
      <c r="AO11" s="154" t="s">
        <v>13</v>
      </c>
      <c r="AP11" s="138" t="s">
        <v>468</v>
      </c>
      <c r="AQ11" s="138" t="s">
        <v>16</v>
      </c>
      <c r="AR11" s="133" t="s">
        <v>15</v>
      </c>
      <c r="AS11" s="154" t="s">
        <v>499</v>
      </c>
      <c r="AT11" s="154" t="s">
        <v>490</v>
      </c>
      <c r="AU11" s="154" t="s">
        <v>503</v>
      </c>
      <c r="AV11" s="133" t="s">
        <v>492</v>
      </c>
      <c r="AW11" s="154" t="s">
        <v>492</v>
      </c>
      <c r="AX11" s="138" t="s">
        <v>495</v>
      </c>
      <c r="AY11" s="154" t="s">
        <v>495</v>
      </c>
      <c r="AZ11" s="150" t="s">
        <v>13</v>
      </c>
      <c r="BA11" s="135" t="s">
        <v>13</v>
      </c>
      <c r="BB11" s="133" t="s">
        <v>450</v>
      </c>
      <c r="BC11" s="133" t="s">
        <v>14</v>
      </c>
      <c r="BD11" s="133" t="s">
        <v>18</v>
      </c>
      <c r="BE11" s="133" t="s">
        <v>12</v>
      </c>
      <c r="BF11" s="133" t="s">
        <v>460</v>
      </c>
      <c r="BG11" s="133" t="s">
        <v>432</v>
      </c>
      <c r="BH11" s="133" t="s">
        <v>465</v>
      </c>
      <c r="BI11" s="133" t="s">
        <v>464</v>
      </c>
      <c r="BJ11" s="133" t="s">
        <v>325</v>
      </c>
      <c r="BK11" s="133" t="s">
        <v>18</v>
      </c>
      <c r="BL11" s="133" t="s">
        <v>18</v>
      </c>
      <c r="BM11" s="133" t="s">
        <v>12</v>
      </c>
      <c r="BN11" s="133" t="s">
        <v>18</v>
      </c>
      <c r="BO11" s="133" t="s">
        <v>426</v>
      </c>
      <c r="BP11" s="138" t="s">
        <v>13</v>
      </c>
      <c r="BQ11" s="133" t="s">
        <v>16</v>
      </c>
    </row>
    <row r="12" spans="1:69" s="10" customFormat="1" x14ac:dyDescent="0.25">
      <c r="A12" s="219"/>
      <c r="B12" s="219"/>
      <c r="C12" s="219"/>
      <c r="D12" s="219"/>
      <c r="E12" s="216"/>
      <c r="F12" s="217"/>
      <c r="G12" s="219"/>
      <c r="H12" s="219"/>
      <c r="I12" s="219"/>
      <c r="J12" s="219"/>
      <c r="K12" s="221"/>
      <c r="L12" s="68" t="s">
        <v>10</v>
      </c>
      <c r="M12" s="20" t="s">
        <v>20</v>
      </c>
      <c r="N12" s="21"/>
      <c r="O12" s="155" t="s">
        <v>30</v>
      </c>
      <c r="P12" s="141" t="s">
        <v>624</v>
      </c>
      <c r="Q12" s="203" t="s">
        <v>193</v>
      </c>
      <c r="R12" s="155" t="s">
        <v>630</v>
      </c>
      <c r="S12" s="155" t="s">
        <v>612</v>
      </c>
      <c r="T12" s="155" t="s">
        <v>613</v>
      </c>
      <c r="U12" s="155" t="s">
        <v>591</v>
      </c>
      <c r="V12" s="139" t="s">
        <v>595</v>
      </c>
      <c r="W12" s="136" t="s">
        <v>599</v>
      </c>
      <c r="X12" s="136" t="s">
        <v>193</v>
      </c>
      <c r="Y12" s="139" t="s">
        <v>569</v>
      </c>
      <c r="Z12" s="155" t="s">
        <v>444</v>
      </c>
      <c r="AA12" s="155" t="s">
        <v>22</v>
      </c>
      <c r="AB12" s="155" t="s">
        <v>504</v>
      </c>
      <c r="AC12" s="155" t="s">
        <v>587</v>
      </c>
      <c r="AD12" s="139" t="s">
        <v>555</v>
      </c>
      <c r="AE12" s="155" t="s">
        <v>586</v>
      </c>
      <c r="AF12" s="139" t="s">
        <v>545</v>
      </c>
      <c r="AG12" s="139" t="s">
        <v>543</v>
      </c>
      <c r="AH12" s="139" t="s">
        <v>26</v>
      </c>
      <c r="AI12" s="155" t="s">
        <v>24</v>
      </c>
      <c r="AJ12" s="155" t="s">
        <v>550</v>
      </c>
      <c r="AK12" s="139" t="s">
        <v>506</v>
      </c>
      <c r="AL12" s="139" t="s">
        <v>510</v>
      </c>
      <c r="AM12" s="139" t="s">
        <v>511</v>
      </c>
      <c r="AN12" s="139" t="s">
        <v>512</v>
      </c>
      <c r="AO12" s="155" t="s">
        <v>27</v>
      </c>
      <c r="AP12" s="139" t="s">
        <v>469</v>
      </c>
      <c r="AQ12" s="139" t="s">
        <v>471</v>
      </c>
      <c r="AR12" s="134" t="s">
        <v>489</v>
      </c>
      <c r="AS12" s="155" t="s">
        <v>500</v>
      </c>
      <c r="AT12" s="155" t="s">
        <v>77</v>
      </c>
      <c r="AU12" s="155" t="s">
        <v>504</v>
      </c>
      <c r="AV12" s="141" t="s">
        <v>29</v>
      </c>
      <c r="AW12" s="155" t="s">
        <v>493</v>
      </c>
      <c r="AX12" s="139" t="s">
        <v>91</v>
      </c>
      <c r="AY12" s="155" t="s">
        <v>493</v>
      </c>
      <c r="AZ12" s="158" t="s">
        <v>23</v>
      </c>
      <c r="BA12" s="136" t="s">
        <v>448</v>
      </c>
      <c r="BB12" s="134" t="s">
        <v>112</v>
      </c>
      <c r="BC12" s="141" t="s">
        <v>32</v>
      </c>
      <c r="BD12" s="141" t="s">
        <v>36</v>
      </c>
      <c r="BE12" s="141" t="s">
        <v>33</v>
      </c>
      <c r="BF12" s="134" t="s">
        <v>30</v>
      </c>
      <c r="BG12" s="141" t="s">
        <v>461</v>
      </c>
      <c r="BH12" s="141" t="s">
        <v>466</v>
      </c>
      <c r="BI12" s="141" t="s">
        <v>112</v>
      </c>
      <c r="BJ12" s="141" t="s">
        <v>26</v>
      </c>
      <c r="BK12" s="134" t="s">
        <v>34</v>
      </c>
      <c r="BL12" s="134" t="s">
        <v>35</v>
      </c>
      <c r="BM12" s="134" t="s">
        <v>29</v>
      </c>
      <c r="BN12" s="134" t="s">
        <v>38</v>
      </c>
      <c r="BO12" s="134" t="s">
        <v>427</v>
      </c>
      <c r="BP12" s="139" t="s">
        <v>433</v>
      </c>
      <c r="BQ12" s="134" t="s">
        <v>37</v>
      </c>
    </row>
    <row r="13" spans="1:69" x14ac:dyDescent="0.2"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101"/>
      <c r="AV13" s="101"/>
      <c r="AW13" s="101"/>
      <c r="AX13" s="101"/>
      <c r="AY13" s="101"/>
      <c r="AZ13" s="148"/>
      <c r="BA13" s="60"/>
      <c r="BB13" s="60"/>
      <c r="BC13" s="101"/>
      <c r="BD13" s="60"/>
      <c r="BE13" s="60"/>
      <c r="BF13" s="60"/>
      <c r="BG13" s="60"/>
      <c r="BH13" s="101"/>
      <c r="BI13" s="101"/>
      <c r="BJ13" s="101"/>
      <c r="BK13" s="60"/>
      <c r="BL13" s="60"/>
      <c r="BM13" s="60"/>
      <c r="BN13" s="60"/>
      <c r="BO13" s="60"/>
      <c r="BP13" s="60"/>
      <c r="BQ13" s="60"/>
    </row>
    <row r="14" spans="1:69" ht="14.1" customHeight="1" x14ac:dyDescent="0.25">
      <c r="A14" s="26">
        <f t="shared" ref="A14:A63" si="0">A13+1</f>
        <v>1</v>
      </c>
      <c r="B14" s="57" t="s">
        <v>275</v>
      </c>
      <c r="C14" s="38">
        <v>3609</v>
      </c>
      <c r="D14" s="39" t="s">
        <v>77</v>
      </c>
      <c r="E14" s="30">
        <f t="shared" ref="E14:E45" si="1">MAX(O14:AG14)</f>
        <v>578</v>
      </c>
      <c r="F14" s="30" t="str">
        <f>VLOOKUP(E14,Tab!$E$2:$F$255,2,TRUE)</f>
        <v>A</v>
      </c>
      <c r="G14" s="31">
        <f t="shared" ref="G14:G45" si="2">LARGE(O14:BQ14,1)</f>
        <v>580</v>
      </c>
      <c r="H14" s="31">
        <f t="shared" ref="H14:H45" si="3">LARGE(O14:BQ14,2)</f>
        <v>578</v>
      </c>
      <c r="I14" s="31">
        <f t="shared" ref="I14:I45" si="4">LARGE(O14:BQ14,3)</f>
        <v>577</v>
      </c>
      <c r="J14" s="31">
        <f t="shared" ref="J14:J45" si="5">LARGE(O14:BQ14,4)</f>
        <v>574</v>
      </c>
      <c r="K14" s="31">
        <f t="shared" ref="K14:K45" si="6">LARGE(O14:BQ14,5)</f>
        <v>568</v>
      </c>
      <c r="L14" s="32">
        <f t="shared" ref="L14:L45" si="7">SUM(G14:K14)</f>
        <v>2877</v>
      </c>
      <c r="M14" s="33">
        <f t="shared" ref="M14:M45" si="8">L14/5</f>
        <v>575.4</v>
      </c>
      <c r="N14" s="34"/>
      <c r="O14" s="36">
        <v>0</v>
      </c>
      <c r="P14" s="36">
        <v>0</v>
      </c>
      <c r="Q14" s="36">
        <v>568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559</v>
      </c>
      <c r="Z14" s="36">
        <v>0</v>
      </c>
      <c r="AA14" s="36">
        <v>0</v>
      </c>
      <c r="AB14" s="36">
        <v>578</v>
      </c>
      <c r="AC14" s="36">
        <v>0</v>
      </c>
      <c r="AD14" s="36">
        <v>0</v>
      </c>
      <c r="AE14" s="36">
        <v>574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580</v>
      </c>
      <c r="AT14" s="36">
        <v>0</v>
      </c>
      <c r="AU14" s="36">
        <v>577</v>
      </c>
      <c r="AV14" s="36">
        <v>0</v>
      </c>
      <c r="AW14" s="36">
        <v>0</v>
      </c>
      <c r="AX14" s="36">
        <v>0</v>
      </c>
      <c r="AY14" s="36">
        <v>0</v>
      </c>
      <c r="AZ14" s="147">
        <v>0</v>
      </c>
      <c r="BA14" s="62">
        <v>0</v>
      </c>
      <c r="BB14" s="36">
        <v>0</v>
      </c>
      <c r="BC14" s="36">
        <v>374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384</v>
      </c>
      <c r="BL14" s="36">
        <v>0</v>
      </c>
      <c r="BM14" s="36">
        <v>0</v>
      </c>
      <c r="BN14" s="36">
        <v>0</v>
      </c>
      <c r="BO14" s="36">
        <v>383</v>
      </c>
      <c r="BP14" s="36">
        <v>0</v>
      </c>
      <c r="BQ14" s="36">
        <v>390</v>
      </c>
    </row>
    <row r="15" spans="1:69" ht="14.1" customHeight="1" x14ac:dyDescent="0.25">
      <c r="A15" s="26">
        <f t="shared" si="0"/>
        <v>2</v>
      </c>
      <c r="B15" s="64" t="s">
        <v>288</v>
      </c>
      <c r="C15" s="61">
        <v>12607</v>
      </c>
      <c r="D15" s="49" t="s">
        <v>70</v>
      </c>
      <c r="E15" s="30">
        <f t="shared" si="1"/>
        <v>559</v>
      </c>
      <c r="F15" s="30" t="str">
        <f>VLOOKUP(E15,Tab!$E$2:$F$255,2,TRUE)</f>
        <v>C</v>
      </c>
      <c r="G15" s="31">
        <f t="shared" si="2"/>
        <v>560</v>
      </c>
      <c r="H15" s="31">
        <f t="shared" si="3"/>
        <v>559</v>
      </c>
      <c r="I15" s="31">
        <f t="shared" si="4"/>
        <v>555</v>
      </c>
      <c r="J15" s="31">
        <f t="shared" si="5"/>
        <v>549</v>
      </c>
      <c r="K15" s="31">
        <f t="shared" si="6"/>
        <v>548</v>
      </c>
      <c r="L15" s="32">
        <f t="shared" si="7"/>
        <v>2771</v>
      </c>
      <c r="M15" s="33">
        <f t="shared" si="8"/>
        <v>554.20000000000005</v>
      </c>
      <c r="N15" s="34"/>
      <c r="O15" s="36">
        <v>0</v>
      </c>
      <c r="P15" s="36">
        <v>0</v>
      </c>
      <c r="Q15" s="36">
        <v>559</v>
      </c>
      <c r="R15" s="36">
        <v>0</v>
      </c>
      <c r="S15" s="36">
        <v>0</v>
      </c>
      <c r="T15" s="36">
        <v>546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560</v>
      </c>
      <c r="AQ15" s="36">
        <v>0</v>
      </c>
      <c r="AR15" s="36">
        <v>548</v>
      </c>
      <c r="AS15" s="36">
        <v>0</v>
      </c>
      <c r="AT15" s="36">
        <v>555</v>
      </c>
      <c r="AU15" s="36">
        <v>0</v>
      </c>
      <c r="AV15" s="36">
        <v>0</v>
      </c>
      <c r="AW15" s="36">
        <v>0</v>
      </c>
      <c r="AX15" s="36">
        <v>0</v>
      </c>
      <c r="AY15" s="36">
        <v>549</v>
      </c>
      <c r="AZ15" s="147">
        <v>0</v>
      </c>
      <c r="BA15" s="62">
        <v>0</v>
      </c>
      <c r="BB15" s="36">
        <v>0</v>
      </c>
      <c r="BC15" s="36">
        <v>370</v>
      </c>
      <c r="BD15" s="36">
        <v>0</v>
      </c>
      <c r="BE15" s="36">
        <v>367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360</v>
      </c>
      <c r="BL15" s="36">
        <v>375</v>
      </c>
      <c r="BM15" s="36">
        <v>0</v>
      </c>
      <c r="BN15" s="36">
        <v>0</v>
      </c>
      <c r="BO15" s="36">
        <v>368</v>
      </c>
      <c r="BP15" s="36">
        <v>0</v>
      </c>
      <c r="BQ15" s="36">
        <v>363</v>
      </c>
    </row>
    <row r="16" spans="1:69" ht="14.1" customHeight="1" x14ac:dyDescent="0.25">
      <c r="A16" s="26">
        <f t="shared" si="0"/>
        <v>3</v>
      </c>
      <c r="B16" s="57" t="s">
        <v>279</v>
      </c>
      <c r="C16" s="38">
        <v>12403</v>
      </c>
      <c r="D16" s="39" t="s">
        <v>73</v>
      </c>
      <c r="E16" s="30">
        <f t="shared" si="1"/>
        <v>556</v>
      </c>
      <c r="F16" s="30" t="str">
        <f>VLOOKUP(E16,Tab!$E$2:$F$255,2,TRUE)</f>
        <v>C</v>
      </c>
      <c r="G16" s="31">
        <f t="shared" si="2"/>
        <v>558</v>
      </c>
      <c r="H16" s="31">
        <f t="shared" si="3"/>
        <v>556</v>
      </c>
      <c r="I16" s="31">
        <f t="shared" si="4"/>
        <v>553</v>
      </c>
      <c r="J16" s="31">
        <f t="shared" si="5"/>
        <v>553</v>
      </c>
      <c r="K16" s="31">
        <f t="shared" si="6"/>
        <v>550</v>
      </c>
      <c r="L16" s="32">
        <f t="shared" si="7"/>
        <v>2770</v>
      </c>
      <c r="M16" s="33">
        <f t="shared" si="8"/>
        <v>554</v>
      </c>
      <c r="N16" s="34"/>
      <c r="O16" s="36">
        <v>0</v>
      </c>
      <c r="P16" s="36">
        <v>0</v>
      </c>
      <c r="Q16" s="36">
        <v>553</v>
      </c>
      <c r="R16" s="36">
        <v>0</v>
      </c>
      <c r="S16" s="36">
        <v>0</v>
      </c>
      <c r="T16" s="36">
        <v>548</v>
      </c>
      <c r="U16" s="36">
        <v>556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548</v>
      </c>
      <c r="AM16" s="36">
        <v>0</v>
      </c>
      <c r="AN16" s="36">
        <v>547</v>
      </c>
      <c r="AO16" s="36">
        <v>0</v>
      </c>
      <c r="AP16" s="36">
        <v>0</v>
      </c>
      <c r="AQ16" s="36">
        <v>543</v>
      </c>
      <c r="AR16" s="36">
        <v>550</v>
      </c>
      <c r="AS16" s="36">
        <v>0</v>
      </c>
      <c r="AT16" s="36">
        <v>0</v>
      </c>
      <c r="AU16" s="36">
        <v>553</v>
      </c>
      <c r="AV16" s="36">
        <v>0</v>
      </c>
      <c r="AW16" s="36">
        <v>550</v>
      </c>
      <c r="AX16" s="36">
        <v>0</v>
      </c>
      <c r="AY16" s="36">
        <v>558</v>
      </c>
      <c r="AZ16" s="147">
        <v>0</v>
      </c>
      <c r="BA16" s="62">
        <v>0</v>
      </c>
      <c r="BB16" s="36">
        <v>0</v>
      </c>
      <c r="BC16" s="36">
        <v>366</v>
      </c>
      <c r="BD16" s="36">
        <v>371</v>
      </c>
      <c r="BE16" s="36">
        <v>372</v>
      </c>
      <c r="BF16" s="36">
        <v>0</v>
      </c>
      <c r="BG16" s="36">
        <v>0</v>
      </c>
      <c r="BH16" s="36">
        <v>369</v>
      </c>
      <c r="BI16" s="36">
        <v>0</v>
      </c>
      <c r="BJ16" s="36">
        <v>0</v>
      </c>
      <c r="BK16" s="36">
        <v>288</v>
      </c>
      <c r="BL16" s="36">
        <v>367</v>
      </c>
      <c r="BM16" s="36">
        <v>0</v>
      </c>
      <c r="BN16" s="36">
        <v>0</v>
      </c>
      <c r="BO16" s="36">
        <v>346</v>
      </c>
      <c r="BP16" s="36">
        <v>0</v>
      </c>
      <c r="BQ16" s="36">
        <v>0</v>
      </c>
    </row>
    <row r="17" spans="1:92" ht="14.1" customHeight="1" x14ac:dyDescent="0.25">
      <c r="A17" s="26">
        <f t="shared" si="0"/>
        <v>4</v>
      </c>
      <c r="B17" s="64" t="s">
        <v>290</v>
      </c>
      <c r="C17" s="61">
        <v>721</v>
      </c>
      <c r="D17" s="49" t="s">
        <v>77</v>
      </c>
      <c r="E17" s="30">
        <f t="shared" si="1"/>
        <v>0</v>
      </c>
      <c r="F17" s="30" t="e">
        <f>VLOOKUP(E17,Tab!$E$2:$F$255,2,TRUE)</f>
        <v>#N/A</v>
      </c>
      <c r="G17" s="31">
        <f t="shared" si="2"/>
        <v>561</v>
      </c>
      <c r="H17" s="31">
        <f t="shared" si="3"/>
        <v>549</v>
      </c>
      <c r="I17" s="31">
        <f t="shared" si="4"/>
        <v>549</v>
      </c>
      <c r="J17" s="31">
        <f t="shared" si="5"/>
        <v>546</v>
      </c>
      <c r="K17" s="31">
        <f t="shared" si="6"/>
        <v>544</v>
      </c>
      <c r="L17" s="32">
        <f t="shared" si="7"/>
        <v>2749</v>
      </c>
      <c r="M17" s="33">
        <f t="shared" si="8"/>
        <v>549.79999999999995</v>
      </c>
      <c r="N17" s="34"/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549</v>
      </c>
      <c r="AM17" s="36">
        <v>0</v>
      </c>
      <c r="AN17" s="36">
        <v>544</v>
      </c>
      <c r="AO17" s="36">
        <v>0</v>
      </c>
      <c r="AP17" s="36">
        <v>546</v>
      </c>
      <c r="AQ17" s="36">
        <v>0</v>
      </c>
      <c r="AR17" s="36">
        <v>549</v>
      </c>
      <c r="AS17" s="36">
        <v>0</v>
      </c>
      <c r="AT17" s="36">
        <v>561</v>
      </c>
      <c r="AU17" s="36">
        <v>0</v>
      </c>
      <c r="AV17" s="36">
        <v>0</v>
      </c>
      <c r="AW17" s="36">
        <v>543</v>
      </c>
      <c r="AX17" s="36">
        <v>0</v>
      </c>
      <c r="AY17" s="36">
        <v>0</v>
      </c>
      <c r="AZ17" s="147">
        <v>0</v>
      </c>
      <c r="BA17" s="62">
        <v>0</v>
      </c>
      <c r="BB17" s="36">
        <v>0</v>
      </c>
      <c r="BC17" s="36">
        <v>367</v>
      </c>
      <c r="BD17" s="36">
        <v>0</v>
      </c>
      <c r="BE17" s="36">
        <v>367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351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370</v>
      </c>
    </row>
    <row r="18" spans="1:92" ht="14.1" customHeight="1" x14ac:dyDescent="0.25">
      <c r="A18" s="26">
        <f t="shared" si="0"/>
        <v>5</v>
      </c>
      <c r="B18" s="65" t="s">
        <v>276</v>
      </c>
      <c r="C18" s="28">
        <v>13299</v>
      </c>
      <c r="D18" s="29" t="s">
        <v>277</v>
      </c>
      <c r="E18" s="30">
        <f t="shared" si="1"/>
        <v>558</v>
      </c>
      <c r="F18" s="30" t="str">
        <f>VLOOKUP(E18,Tab!$E$2:$F$255,2,TRUE)</f>
        <v>C</v>
      </c>
      <c r="G18" s="70">
        <f t="shared" si="2"/>
        <v>561</v>
      </c>
      <c r="H18" s="70">
        <f t="shared" si="3"/>
        <v>561</v>
      </c>
      <c r="I18" s="70">
        <f t="shared" si="4"/>
        <v>558</v>
      </c>
      <c r="J18" s="70">
        <f t="shared" si="5"/>
        <v>556</v>
      </c>
      <c r="K18" s="70">
        <f t="shared" si="6"/>
        <v>361</v>
      </c>
      <c r="L18" s="32">
        <f t="shared" si="7"/>
        <v>2597</v>
      </c>
      <c r="M18" s="69">
        <f t="shared" si="8"/>
        <v>519.4</v>
      </c>
      <c r="N18" s="71"/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556</v>
      </c>
      <c r="AC18" s="36">
        <v>558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561</v>
      </c>
      <c r="AK18" s="36">
        <v>0</v>
      </c>
      <c r="AL18" s="36">
        <v>561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147">
        <v>0</v>
      </c>
      <c r="BA18" s="62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361</v>
      </c>
    </row>
    <row r="19" spans="1:92" ht="14.1" customHeight="1" x14ac:dyDescent="0.25">
      <c r="A19" s="26">
        <f t="shared" si="0"/>
        <v>6</v>
      </c>
      <c r="B19" s="64" t="s">
        <v>284</v>
      </c>
      <c r="C19" s="61">
        <v>11929</v>
      </c>
      <c r="D19" s="49" t="s">
        <v>50</v>
      </c>
      <c r="E19" s="30">
        <f t="shared" si="1"/>
        <v>521</v>
      </c>
      <c r="F19" s="30" t="str">
        <f>VLOOKUP(E19,Tab!$E$2:$F$255,2,TRUE)</f>
        <v>Não</v>
      </c>
      <c r="G19" s="31">
        <f t="shared" si="2"/>
        <v>521</v>
      </c>
      <c r="H19" s="31">
        <f t="shared" si="3"/>
        <v>520</v>
      </c>
      <c r="I19" s="31">
        <f t="shared" si="4"/>
        <v>517</v>
      </c>
      <c r="J19" s="31">
        <f t="shared" si="5"/>
        <v>511</v>
      </c>
      <c r="K19" s="31">
        <f t="shared" si="6"/>
        <v>510</v>
      </c>
      <c r="L19" s="32">
        <f t="shared" si="7"/>
        <v>2579</v>
      </c>
      <c r="M19" s="33">
        <f t="shared" si="8"/>
        <v>515.79999999999995</v>
      </c>
      <c r="N19" s="34"/>
      <c r="O19" s="36">
        <v>0</v>
      </c>
      <c r="P19" s="36">
        <v>521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510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520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511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517</v>
      </c>
      <c r="AW19" s="36">
        <v>0</v>
      </c>
      <c r="AX19" s="36">
        <v>494</v>
      </c>
      <c r="AY19" s="36">
        <v>0</v>
      </c>
      <c r="AZ19" s="147">
        <v>0</v>
      </c>
      <c r="BA19" s="62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358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360</v>
      </c>
      <c r="BN19" s="36">
        <v>0</v>
      </c>
      <c r="BO19" s="36">
        <v>0</v>
      </c>
      <c r="BP19" s="36">
        <v>0</v>
      </c>
      <c r="BQ19" s="36">
        <v>0</v>
      </c>
    </row>
    <row r="20" spans="1:92" ht="14.1" customHeight="1" x14ac:dyDescent="0.25">
      <c r="A20" s="26">
        <f t="shared" si="0"/>
        <v>7</v>
      </c>
      <c r="B20" s="37" t="s">
        <v>312</v>
      </c>
      <c r="C20" s="38">
        <v>14235</v>
      </c>
      <c r="D20" s="73" t="s">
        <v>33</v>
      </c>
      <c r="E20" s="30">
        <f t="shared" si="1"/>
        <v>517</v>
      </c>
      <c r="F20" s="30" t="str">
        <f>VLOOKUP(E20,Tab!$E$2:$F$255,2,TRUE)</f>
        <v>Não</v>
      </c>
      <c r="G20" s="31">
        <f t="shared" si="2"/>
        <v>517</v>
      </c>
      <c r="H20" s="31">
        <f t="shared" si="3"/>
        <v>515</v>
      </c>
      <c r="I20" s="31">
        <f t="shared" si="4"/>
        <v>513</v>
      </c>
      <c r="J20" s="31">
        <f t="shared" si="5"/>
        <v>505</v>
      </c>
      <c r="K20" s="31">
        <f t="shared" si="6"/>
        <v>503</v>
      </c>
      <c r="L20" s="32">
        <f t="shared" si="7"/>
        <v>2553</v>
      </c>
      <c r="M20" s="33">
        <f t="shared" si="8"/>
        <v>510.6</v>
      </c>
      <c r="N20" s="34"/>
      <c r="O20" s="36">
        <v>0</v>
      </c>
      <c r="P20" s="36">
        <v>0</v>
      </c>
      <c r="Q20" s="36">
        <v>517</v>
      </c>
      <c r="R20" s="36">
        <v>0</v>
      </c>
      <c r="S20" s="36">
        <v>0</v>
      </c>
      <c r="T20" s="36">
        <v>503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487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513</v>
      </c>
      <c r="AM20" s="36">
        <v>0</v>
      </c>
      <c r="AN20" s="36">
        <v>0</v>
      </c>
      <c r="AO20" s="36">
        <v>0</v>
      </c>
      <c r="AP20" s="36">
        <v>505</v>
      </c>
      <c r="AQ20" s="36">
        <v>0</v>
      </c>
      <c r="AR20" s="36">
        <v>515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147">
        <v>0</v>
      </c>
      <c r="BA20" s="62">
        <v>0</v>
      </c>
      <c r="BB20" s="36">
        <v>0</v>
      </c>
      <c r="BC20" s="36">
        <v>339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340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</row>
    <row r="21" spans="1:92" ht="14.1" customHeight="1" x14ac:dyDescent="0.25">
      <c r="A21" s="26">
        <f t="shared" si="0"/>
        <v>8</v>
      </c>
      <c r="B21" s="40" t="s">
        <v>308</v>
      </c>
      <c r="C21" s="28">
        <v>12604</v>
      </c>
      <c r="D21" s="29" t="s">
        <v>70</v>
      </c>
      <c r="E21" s="30">
        <f t="shared" si="1"/>
        <v>522</v>
      </c>
      <c r="F21" s="30" t="str">
        <f>VLOOKUP(E21,Tab!$E$2:$F$255,2,TRUE)</f>
        <v>Não</v>
      </c>
      <c r="G21" s="31">
        <f t="shared" si="2"/>
        <v>522</v>
      </c>
      <c r="H21" s="31">
        <f t="shared" si="3"/>
        <v>514</v>
      </c>
      <c r="I21" s="31">
        <f t="shared" si="4"/>
        <v>502</v>
      </c>
      <c r="J21" s="31">
        <f t="shared" si="5"/>
        <v>496</v>
      </c>
      <c r="K21" s="31">
        <f t="shared" si="6"/>
        <v>489</v>
      </c>
      <c r="L21" s="32">
        <f t="shared" si="7"/>
        <v>2523</v>
      </c>
      <c r="M21" s="33">
        <f t="shared" si="8"/>
        <v>504.6</v>
      </c>
      <c r="N21" s="34"/>
      <c r="O21" s="36">
        <v>0</v>
      </c>
      <c r="P21" s="36">
        <v>0</v>
      </c>
      <c r="Q21" s="36">
        <v>496</v>
      </c>
      <c r="R21" s="36">
        <v>0</v>
      </c>
      <c r="S21" s="36">
        <v>0</v>
      </c>
      <c r="T21" s="36">
        <v>522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514</v>
      </c>
      <c r="AQ21" s="36">
        <v>0</v>
      </c>
      <c r="AR21" s="36">
        <v>0</v>
      </c>
      <c r="AS21" s="36">
        <v>0</v>
      </c>
      <c r="AT21" s="36">
        <v>489</v>
      </c>
      <c r="AU21" s="36">
        <v>0</v>
      </c>
      <c r="AV21" s="36">
        <v>0</v>
      </c>
      <c r="AW21" s="36">
        <v>444</v>
      </c>
      <c r="AX21" s="36">
        <v>0</v>
      </c>
      <c r="AY21" s="36">
        <v>502</v>
      </c>
      <c r="AZ21" s="147">
        <v>0</v>
      </c>
      <c r="BA21" s="62">
        <v>0</v>
      </c>
      <c r="BB21" s="36">
        <v>0</v>
      </c>
      <c r="BC21" s="36">
        <v>314</v>
      </c>
      <c r="BD21" s="36">
        <v>0</v>
      </c>
      <c r="BE21" s="36">
        <v>0</v>
      </c>
      <c r="BF21" s="36">
        <v>0</v>
      </c>
      <c r="BG21" s="36">
        <v>0</v>
      </c>
      <c r="BH21" s="36">
        <v>227</v>
      </c>
      <c r="BI21" s="36">
        <v>0</v>
      </c>
      <c r="BJ21" s="36">
        <v>0</v>
      </c>
      <c r="BK21" s="36">
        <v>315</v>
      </c>
      <c r="BL21" s="36">
        <v>343</v>
      </c>
      <c r="BM21" s="36">
        <v>0</v>
      </c>
      <c r="BN21" s="36">
        <v>0</v>
      </c>
      <c r="BO21" s="36">
        <v>345</v>
      </c>
      <c r="BP21" s="36">
        <v>0</v>
      </c>
      <c r="BQ21" s="36">
        <v>0</v>
      </c>
    </row>
    <row r="22" spans="1:92" ht="14.1" customHeight="1" x14ac:dyDescent="0.25">
      <c r="A22" s="26">
        <f t="shared" si="0"/>
        <v>9</v>
      </c>
      <c r="B22" s="64" t="s">
        <v>286</v>
      </c>
      <c r="C22" s="61">
        <v>12644</v>
      </c>
      <c r="D22" s="49" t="s">
        <v>33</v>
      </c>
      <c r="E22" s="30">
        <f t="shared" si="1"/>
        <v>502</v>
      </c>
      <c r="F22" s="30" t="str">
        <f>VLOOKUP(E22,Tab!$E$2:$F$255,2,TRUE)</f>
        <v>Não</v>
      </c>
      <c r="G22" s="31">
        <f t="shared" si="2"/>
        <v>509</v>
      </c>
      <c r="H22" s="31">
        <f t="shared" si="3"/>
        <v>504</v>
      </c>
      <c r="I22" s="31">
        <f t="shared" si="4"/>
        <v>503</v>
      </c>
      <c r="J22" s="31">
        <f t="shared" si="5"/>
        <v>502</v>
      </c>
      <c r="K22" s="31">
        <f t="shared" si="6"/>
        <v>493</v>
      </c>
      <c r="L22" s="32">
        <f t="shared" si="7"/>
        <v>2511</v>
      </c>
      <c r="M22" s="33">
        <f t="shared" si="8"/>
        <v>502.2</v>
      </c>
      <c r="N22" s="34"/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502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504</v>
      </c>
      <c r="AO22" s="36">
        <v>0</v>
      </c>
      <c r="AP22" s="36">
        <v>0</v>
      </c>
      <c r="AQ22" s="36">
        <v>0</v>
      </c>
      <c r="AR22" s="36">
        <v>493</v>
      </c>
      <c r="AS22" s="36">
        <v>0</v>
      </c>
      <c r="AT22" s="36">
        <v>0</v>
      </c>
      <c r="AU22" s="36">
        <v>0</v>
      </c>
      <c r="AV22" s="36">
        <v>0</v>
      </c>
      <c r="AW22" s="36">
        <v>503</v>
      </c>
      <c r="AX22" s="36">
        <v>0</v>
      </c>
      <c r="AY22" s="36">
        <v>509</v>
      </c>
      <c r="AZ22" s="147">
        <v>0</v>
      </c>
      <c r="BA22" s="62">
        <v>0</v>
      </c>
      <c r="BB22" s="36">
        <v>0</v>
      </c>
      <c r="BC22" s="36">
        <v>342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6">
        <v>310</v>
      </c>
      <c r="BL22" s="36">
        <v>0</v>
      </c>
      <c r="BM22" s="36">
        <v>0</v>
      </c>
      <c r="BN22" s="36">
        <v>0</v>
      </c>
      <c r="BO22" s="36">
        <v>0</v>
      </c>
      <c r="BP22" s="36">
        <v>0</v>
      </c>
      <c r="BQ22" s="36">
        <v>0</v>
      </c>
    </row>
    <row r="23" spans="1:92" ht="14.1" customHeight="1" x14ac:dyDescent="0.25">
      <c r="A23" s="26">
        <f t="shared" si="0"/>
        <v>10</v>
      </c>
      <c r="B23" s="65" t="s">
        <v>590</v>
      </c>
      <c r="C23" s="38">
        <v>14414</v>
      </c>
      <c r="D23" s="39" t="s">
        <v>54</v>
      </c>
      <c r="E23" s="30">
        <f t="shared" si="1"/>
        <v>500</v>
      </c>
      <c r="F23" s="30" t="str">
        <f>VLOOKUP(E23,Tab!$E$2:$F$255,2,TRUE)</f>
        <v>Não</v>
      </c>
      <c r="G23" s="31">
        <f t="shared" si="2"/>
        <v>500</v>
      </c>
      <c r="H23" s="31">
        <f t="shared" si="3"/>
        <v>497</v>
      </c>
      <c r="I23" s="31">
        <f t="shared" si="4"/>
        <v>497</v>
      </c>
      <c r="J23" s="31">
        <f t="shared" si="5"/>
        <v>483</v>
      </c>
      <c r="K23" s="31">
        <f t="shared" si="6"/>
        <v>482</v>
      </c>
      <c r="L23" s="32">
        <f t="shared" si="7"/>
        <v>2459</v>
      </c>
      <c r="M23" s="33">
        <f t="shared" si="8"/>
        <v>491.8</v>
      </c>
      <c r="N23" s="34"/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479</v>
      </c>
      <c r="U23" s="36">
        <v>0</v>
      </c>
      <c r="V23" s="36">
        <v>500</v>
      </c>
      <c r="W23" s="36">
        <v>0</v>
      </c>
      <c r="X23" s="36">
        <v>497</v>
      </c>
      <c r="Y23" s="36">
        <v>0</v>
      </c>
      <c r="Z23" s="36">
        <v>0</v>
      </c>
      <c r="AA23" s="36">
        <v>497</v>
      </c>
      <c r="AB23" s="36">
        <v>0</v>
      </c>
      <c r="AC23" s="36">
        <v>476</v>
      </c>
      <c r="AD23" s="36">
        <v>468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483</v>
      </c>
      <c r="AM23" s="36">
        <v>0</v>
      </c>
      <c r="AN23" s="36">
        <v>482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147">
        <v>0</v>
      </c>
      <c r="BA23" s="62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0</v>
      </c>
      <c r="BL23" s="36">
        <v>0</v>
      </c>
      <c r="BM23" s="36">
        <v>0</v>
      </c>
      <c r="BN23" s="36">
        <v>0</v>
      </c>
      <c r="BO23" s="36">
        <v>0</v>
      </c>
      <c r="BP23" s="36">
        <v>0</v>
      </c>
      <c r="BQ23" s="36">
        <v>0</v>
      </c>
    </row>
    <row r="24" spans="1:92" s="5" customFormat="1" ht="14.1" customHeight="1" x14ac:dyDescent="0.25">
      <c r="A24" s="26">
        <f t="shared" si="0"/>
        <v>11</v>
      </c>
      <c r="B24" s="72" t="s">
        <v>278</v>
      </c>
      <c r="C24" s="28">
        <v>354</v>
      </c>
      <c r="D24" s="29" t="s">
        <v>91</v>
      </c>
      <c r="E24" s="30">
        <f t="shared" si="1"/>
        <v>0</v>
      </c>
      <c r="F24" s="30" t="e">
        <f>VLOOKUP(E24,Tab!$E$2:$F$255,2,TRUE)</f>
        <v>#N/A</v>
      </c>
      <c r="G24" s="31">
        <f t="shared" si="2"/>
        <v>559</v>
      </c>
      <c r="H24" s="31">
        <f t="shared" si="3"/>
        <v>551</v>
      </c>
      <c r="I24" s="31">
        <f t="shared" si="4"/>
        <v>548</v>
      </c>
      <c r="J24" s="31">
        <f t="shared" si="5"/>
        <v>385</v>
      </c>
      <c r="K24" s="31">
        <f t="shared" si="6"/>
        <v>372</v>
      </c>
      <c r="L24" s="32">
        <f t="shared" si="7"/>
        <v>2415</v>
      </c>
      <c r="M24" s="33">
        <f t="shared" si="8"/>
        <v>483</v>
      </c>
      <c r="N24" s="34"/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548</v>
      </c>
      <c r="AU24" s="36">
        <v>0</v>
      </c>
      <c r="AV24" s="36">
        <v>0</v>
      </c>
      <c r="AW24" s="36">
        <v>559</v>
      </c>
      <c r="AX24" s="36">
        <v>0</v>
      </c>
      <c r="AY24" s="36">
        <v>551</v>
      </c>
      <c r="AZ24" s="147">
        <v>0</v>
      </c>
      <c r="BA24" s="62">
        <v>0</v>
      </c>
      <c r="BB24" s="36">
        <v>0</v>
      </c>
      <c r="BC24" s="36">
        <v>0</v>
      </c>
      <c r="BD24" s="36">
        <v>0</v>
      </c>
      <c r="BE24" s="36">
        <v>371</v>
      </c>
      <c r="BF24" s="36">
        <v>0</v>
      </c>
      <c r="BG24" s="36">
        <v>0</v>
      </c>
      <c r="BH24" s="36">
        <v>385</v>
      </c>
      <c r="BI24" s="36">
        <v>0</v>
      </c>
      <c r="BJ24" s="36">
        <v>0</v>
      </c>
      <c r="BK24" s="36">
        <v>372</v>
      </c>
      <c r="BL24" s="36">
        <v>0</v>
      </c>
      <c r="BM24" s="36">
        <v>0</v>
      </c>
      <c r="BN24" s="36">
        <v>0</v>
      </c>
      <c r="BO24" s="36">
        <v>0</v>
      </c>
      <c r="BP24" s="36">
        <v>0</v>
      </c>
      <c r="BQ24" s="36">
        <v>0</v>
      </c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</row>
    <row r="25" spans="1:92" ht="14.1" customHeight="1" x14ac:dyDescent="0.25">
      <c r="A25" s="26">
        <f t="shared" si="0"/>
        <v>12</v>
      </c>
      <c r="B25" s="64" t="s">
        <v>280</v>
      </c>
      <c r="C25" s="61">
        <v>13265</v>
      </c>
      <c r="D25" s="49" t="s">
        <v>33</v>
      </c>
      <c r="E25" s="30">
        <f t="shared" si="1"/>
        <v>0</v>
      </c>
      <c r="F25" s="30" t="e">
        <f>VLOOKUP(E25,Tab!$E$2:$F$255,2,TRUE)</f>
        <v>#N/A</v>
      </c>
      <c r="G25" s="31">
        <f t="shared" si="2"/>
        <v>551</v>
      </c>
      <c r="H25" s="31">
        <f t="shared" si="3"/>
        <v>548</v>
      </c>
      <c r="I25" s="31">
        <f t="shared" si="4"/>
        <v>530</v>
      </c>
      <c r="J25" s="31">
        <f t="shared" si="5"/>
        <v>367</v>
      </c>
      <c r="K25" s="31">
        <f t="shared" si="6"/>
        <v>364</v>
      </c>
      <c r="L25" s="32">
        <f t="shared" si="7"/>
        <v>2360</v>
      </c>
      <c r="M25" s="33">
        <f t="shared" si="8"/>
        <v>472</v>
      </c>
      <c r="N25" s="34"/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551</v>
      </c>
      <c r="AQ25" s="36">
        <v>0</v>
      </c>
      <c r="AR25" s="36">
        <v>530</v>
      </c>
      <c r="AS25" s="36">
        <v>0</v>
      </c>
      <c r="AT25" s="36">
        <v>0</v>
      </c>
      <c r="AU25" s="36">
        <v>0</v>
      </c>
      <c r="AV25" s="36">
        <v>0</v>
      </c>
      <c r="AW25" s="36">
        <v>548</v>
      </c>
      <c r="AX25" s="36">
        <v>0</v>
      </c>
      <c r="AY25" s="36">
        <v>0</v>
      </c>
      <c r="AZ25" s="147">
        <v>0</v>
      </c>
      <c r="BA25" s="62">
        <v>0</v>
      </c>
      <c r="BB25" s="36">
        <v>0</v>
      </c>
      <c r="BC25" s="36">
        <v>367</v>
      </c>
      <c r="BD25" s="36">
        <v>0</v>
      </c>
      <c r="BE25" s="36">
        <v>364</v>
      </c>
      <c r="BF25" s="36">
        <v>0</v>
      </c>
      <c r="BG25" s="36">
        <v>0</v>
      </c>
      <c r="BH25" s="36">
        <v>354</v>
      </c>
      <c r="BI25" s="36">
        <v>0</v>
      </c>
      <c r="BJ25" s="36">
        <v>0</v>
      </c>
      <c r="BK25" s="36">
        <v>360</v>
      </c>
      <c r="BL25" s="36">
        <v>0</v>
      </c>
      <c r="BM25" s="36">
        <v>0</v>
      </c>
      <c r="BN25" s="36">
        <v>0</v>
      </c>
      <c r="BO25" s="36">
        <v>0</v>
      </c>
      <c r="BP25" s="36">
        <v>0</v>
      </c>
      <c r="BQ25" s="36">
        <v>0</v>
      </c>
    </row>
    <row r="26" spans="1:92" ht="14.1" customHeight="1" x14ac:dyDescent="0.25">
      <c r="A26" s="26">
        <f t="shared" si="0"/>
        <v>13</v>
      </c>
      <c r="B26" s="64" t="s">
        <v>449</v>
      </c>
      <c r="C26" s="61">
        <v>14094</v>
      </c>
      <c r="D26" s="49" t="s">
        <v>50</v>
      </c>
      <c r="E26" s="30">
        <f t="shared" si="1"/>
        <v>493</v>
      </c>
      <c r="F26" s="30" t="e">
        <f>VLOOKUP(E26,Tab!$E$2:$F$255,2,TRUE)</f>
        <v>#N/A</v>
      </c>
      <c r="G26" s="31">
        <f t="shared" si="2"/>
        <v>493</v>
      </c>
      <c r="H26" s="31">
        <f t="shared" si="3"/>
        <v>474</v>
      </c>
      <c r="I26" s="31">
        <f t="shared" si="4"/>
        <v>471</v>
      </c>
      <c r="J26" s="31">
        <f t="shared" si="5"/>
        <v>460</v>
      </c>
      <c r="K26" s="31">
        <f t="shared" si="6"/>
        <v>438</v>
      </c>
      <c r="L26" s="32">
        <f t="shared" si="7"/>
        <v>2336</v>
      </c>
      <c r="M26" s="33">
        <f t="shared" si="8"/>
        <v>467.2</v>
      </c>
      <c r="N26" s="34"/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493</v>
      </c>
      <c r="AA26" s="36">
        <v>0</v>
      </c>
      <c r="AB26" s="36">
        <v>0</v>
      </c>
      <c r="AC26" s="36">
        <v>0</v>
      </c>
      <c r="AD26" s="36">
        <v>474</v>
      </c>
      <c r="AE26" s="36">
        <v>0</v>
      </c>
      <c r="AF26" s="36">
        <v>471</v>
      </c>
      <c r="AG26" s="36">
        <v>0</v>
      </c>
      <c r="AH26" s="36">
        <v>0</v>
      </c>
      <c r="AI26" s="36">
        <v>460</v>
      </c>
      <c r="AJ26" s="36">
        <v>0</v>
      </c>
      <c r="AK26" s="36">
        <v>432</v>
      </c>
      <c r="AL26" s="36">
        <v>0</v>
      </c>
      <c r="AM26" s="36">
        <v>438</v>
      </c>
      <c r="AN26" s="36">
        <v>0</v>
      </c>
      <c r="AO26" s="36">
        <v>419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425</v>
      </c>
      <c r="AW26" s="36">
        <v>0</v>
      </c>
      <c r="AX26" s="36">
        <v>400</v>
      </c>
      <c r="AY26" s="36">
        <v>0</v>
      </c>
      <c r="AZ26" s="147">
        <v>248</v>
      </c>
      <c r="BA26" s="62">
        <v>237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0</v>
      </c>
      <c r="BN26" s="36">
        <v>0</v>
      </c>
      <c r="BO26" s="36">
        <v>0</v>
      </c>
      <c r="BP26" s="36">
        <v>0</v>
      </c>
      <c r="BQ26" s="36">
        <v>0</v>
      </c>
    </row>
    <row r="27" spans="1:92" ht="14.1" customHeight="1" x14ac:dyDescent="0.25">
      <c r="A27" s="26">
        <f t="shared" si="0"/>
        <v>14</v>
      </c>
      <c r="B27" s="57" t="s">
        <v>300</v>
      </c>
      <c r="C27" s="38">
        <v>728</v>
      </c>
      <c r="D27" s="39" t="s">
        <v>30</v>
      </c>
      <c r="E27" s="30">
        <f t="shared" si="1"/>
        <v>502</v>
      </c>
      <c r="F27" s="30" t="str">
        <f>VLOOKUP(E27,Tab!$E$2:$F$255,2,TRUE)</f>
        <v>Não</v>
      </c>
      <c r="G27" s="31">
        <f t="shared" si="2"/>
        <v>502</v>
      </c>
      <c r="H27" s="31">
        <f t="shared" si="3"/>
        <v>494</v>
      </c>
      <c r="I27" s="31">
        <f t="shared" si="4"/>
        <v>494</v>
      </c>
      <c r="J27" s="31">
        <f t="shared" si="5"/>
        <v>469</v>
      </c>
      <c r="K27" s="31">
        <f t="shared" si="6"/>
        <v>350</v>
      </c>
      <c r="L27" s="32">
        <f t="shared" si="7"/>
        <v>2309</v>
      </c>
      <c r="M27" s="33">
        <f t="shared" si="8"/>
        <v>461.8</v>
      </c>
      <c r="N27" s="34"/>
      <c r="O27" s="36">
        <v>0</v>
      </c>
      <c r="P27" s="36">
        <v>0</v>
      </c>
      <c r="Q27" s="36">
        <v>502</v>
      </c>
      <c r="R27" s="36">
        <v>0</v>
      </c>
      <c r="S27" s="36">
        <v>0</v>
      </c>
      <c r="T27" s="36">
        <v>494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469</v>
      </c>
      <c r="AX27" s="36">
        <v>0</v>
      </c>
      <c r="AY27" s="36">
        <v>494</v>
      </c>
      <c r="AZ27" s="147">
        <v>0</v>
      </c>
      <c r="BA27" s="62">
        <v>0</v>
      </c>
      <c r="BB27" s="36">
        <v>0</v>
      </c>
      <c r="BC27" s="36">
        <v>316</v>
      </c>
      <c r="BD27" s="36">
        <v>0</v>
      </c>
      <c r="BE27" s="36">
        <v>350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329</v>
      </c>
      <c r="BL27" s="36">
        <v>339</v>
      </c>
      <c r="BM27" s="36">
        <v>0</v>
      </c>
      <c r="BN27" s="36">
        <v>0</v>
      </c>
      <c r="BO27" s="36">
        <v>0</v>
      </c>
      <c r="BP27" s="36">
        <v>0</v>
      </c>
      <c r="BQ27" s="36">
        <v>321</v>
      </c>
    </row>
    <row r="28" spans="1:92" s="74" customFormat="1" ht="14.1" customHeight="1" x14ac:dyDescent="0.25">
      <c r="A28" s="26">
        <f t="shared" si="0"/>
        <v>15</v>
      </c>
      <c r="B28" s="57" t="s">
        <v>294</v>
      </c>
      <c r="C28" s="38">
        <v>6303</v>
      </c>
      <c r="D28" s="39" t="s">
        <v>50</v>
      </c>
      <c r="E28" s="30">
        <f t="shared" si="1"/>
        <v>446</v>
      </c>
      <c r="F28" s="30" t="e">
        <f>VLOOKUP(E28,Tab!$E$2:$F$255,2,TRUE)</f>
        <v>#N/A</v>
      </c>
      <c r="G28" s="31">
        <f t="shared" si="2"/>
        <v>446</v>
      </c>
      <c r="H28" s="31">
        <f t="shared" si="3"/>
        <v>444</v>
      </c>
      <c r="I28" s="31">
        <f t="shared" si="4"/>
        <v>433</v>
      </c>
      <c r="J28" s="31">
        <f t="shared" si="5"/>
        <v>423</v>
      </c>
      <c r="K28" s="31">
        <f t="shared" si="6"/>
        <v>395</v>
      </c>
      <c r="L28" s="32">
        <f t="shared" si="7"/>
        <v>2141</v>
      </c>
      <c r="M28" s="33">
        <f t="shared" si="8"/>
        <v>428.2</v>
      </c>
      <c r="N28" s="34"/>
      <c r="O28" s="36">
        <v>0</v>
      </c>
      <c r="P28" s="36">
        <v>446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423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395</v>
      </c>
      <c r="AG28" s="36">
        <v>0</v>
      </c>
      <c r="AH28" s="36">
        <v>0</v>
      </c>
      <c r="AI28" s="36">
        <v>0</v>
      </c>
      <c r="AJ28" s="36">
        <v>0</v>
      </c>
      <c r="AK28" s="36">
        <v>444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433</v>
      </c>
      <c r="AW28" s="36">
        <v>0</v>
      </c>
      <c r="AX28" s="36">
        <v>0</v>
      </c>
      <c r="AY28" s="36">
        <v>0</v>
      </c>
      <c r="AZ28" s="147">
        <v>0</v>
      </c>
      <c r="BA28" s="62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>
        <v>0</v>
      </c>
      <c r="BN28" s="36">
        <v>0</v>
      </c>
      <c r="BO28" s="36">
        <v>0</v>
      </c>
      <c r="BP28" s="36">
        <v>0</v>
      </c>
      <c r="BQ28" s="36">
        <v>0</v>
      </c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</row>
    <row r="29" spans="1:92" ht="14.1" customHeight="1" x14ac:dyDescent="0.25">
      <c r="A29" s="26">
        <f t="shared" si="0"/>
        <v>16</v>
      </c>
      <c r="B29" s="64" t="s">
        <v>440</v>
      </c>
      <c r="C29" s="61">
        <v>11455</v>
      </c>
      <c r="D29" s="49" t="s">
        <v>33</v>
      </c>
      <c r="E29" s="30">
        <f t="shared" si="1"/>
        <v>533</v>
      </c>
      <c r="F29" s="30" t="str">
        <f>VLOOKUP(E29,Tab!$E$2:$F$255,2,TRUE)</f>
        <v>Não</v>
      </c>
      <c r="G29" s="31">
        <f t="shared" si="2"/>
        <v>533</v>
      </c>
      <c r="H29" s="31">
        <f t="shared" si="3"/>
        <v>357</v>
      </c>
      <c r="I29" s="31">
        <f t="shared" si="4"/>
        <v>357</v>
      </c>
      <c r="J29" s="31">
        <f t="shared" si="5"/>
        <v>355</v>
      </c>
      <c r="K29" s="31">
        <f t="shared" si="6"/>
        <v>349</v>
      </c>
      <c r="L29" s="32">
        <f t="shared" si="7"/>
        <v>1951</v>
      </c>
      <c r="M29" s="33">
        <f t="shared" si="8"/>
        <v>390.2</v>
      </c>
      <c r="N29" s="34"/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533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147">
        <v>0</v>
      </c>
      <c r="BA29" s="62">
        <v>0</v>
      </c>
      <c r="BB29" s="36">
        <v>0</v>
      </c>
      <c r="BC29" s="36">
        <v>357</v>
      </c>
      <c r="BD29" s="36">
        <v>0</v>
      </c>
      <c r="BE29" s="36">
        <v>355</v>
      </c>
      <c r="BF29" s="36">
        <v>0</v>
      </c>
      <c r="BG29" s="36">
        <v>0</v>
      </c>
      <c r="BH29" s="36">
        <v>357</v>
      </c>
      <c r="BI29" s="36">
        <v>0</v>
      </c>
      <c r="BJ29" s="36">
        <v>0</v>
      </c>
      <c r="BK29" s="36">
        <v>349</v>
      </c>
      <c r="BL29" s="36">
        <v>0</v>
      </c>
      <c r="BM29" s="36">
        <v>0</v>
      </c>
      <c r="BN29" s="36">
        <v>0</v>
      </c>
      <c r="BO29" s="36">
        <v>0</v>
      </c>
      <c r="BP29" s="36">
        <v>0</v>
      </c>
      <c r="BQ29" s="36">
        <v>0</v>
      </c>
    </row>
    <row r="30" spans="1:92" ht="14.1" customHeight="1" x14ac:dyDescent="0.25">
      <c r="A30" s="26">
        <f t="shared" si="0"/>
        <v>17</v>
      </c>
      <c r="B30" s="63" t="s">
        <v>302</v>
      </c>
      <c r="C30" s="61">
        <v>10054</v>
      </c>
      <c r="D30" s="49" t="s">
        <v>67</v>
      </c>
      <c r="E30" s="30">
        <f t="shared" si="1"/>
        <v>499</v>
      </c>
      <c r="F30" s="30" t="e">
        <f>VLOOKUP(E30,Tab!$E$2:$F$255,2,TRUE)</f>
        <v>#N/A</v>
      </c>
      <c r="G30" s="31">
        <f t="shared" si="2"/>
        <v>499</v>
      </c>
      <c r="H30" s="31">
        <f t="shared" si="3"/>
        <v>483</v>
      </c>
      <c r="I30" s="31">
        <f t="shared" si="4"/>
        <v>333</v>
      </c>
      <c r="J30" s="31">
        <f t="shared" si="5"/>
        <v>321</v>
      </c>
      <c r="K30" s="31">
        <f t="shared" si="6"/>
        <v>301</v>
      </c>
      <c r="L30" s="32">
        <f t="shared" si="7"/>
        <v>1937</v>
      </c>
      <c r="M30" s="33">
        <f t="shared" si="8"/>
        <v>387.4</v>
      </c>
      <c r="N30" s="34"/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499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483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147">
        <v>0</v>
      </c>
      <c r="BA30" s="62">
        <v>0</v>
      </c>
      <c r="BB30" s="36">
        <v>0</v>
      </c>
      <c r="BC30" s="36">
        <v>301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6">
        <v>333</v>
      </c>
      <c r="BL30" s="36">
        <v>0</v>
      </c>
      <c r="BM30" s="36">
        <v>0</v>
      </c>
      <c r="BN30" s="36">
        <v>0</v>
      </c>
      <c r="BO30" s="36">
        <v>0</v>
      </c>
      <c r="BP30" s="36">
        <v>0</v>
      </c>
      <c r="BQ30" s="36">
        <v>321</v>
      </c>
    </row>
    <row r="31" spans="1:92" ht="14.1" customHeight="1" x14ac:dyDescent="0.25">
      <c r="A31" s="26">
        <f t="shared" si="0"/>
        <v>18</v>
      </c>
      <c r="B31" s="64" t="s">
        <v>292</v>
      </c>
      <c r="C31" s="61">
        <v>13348</v>
      </c>
      <c r="D31" s="49" t="s">
        <v>54</v>
      </c>
      <c r="E31" s="30">
        <f t="shared" si="1"/>
        <v>0</v>
      </c>
      <c r="F31" s="30" t="e">
        <f>VLOOKUP(E31,Tab!$E$2:$F$255,2,TRUE)</f>
        <v>#N/A</v>
      </c>
      <c r="G31" s="31">
        <f t="shared" si="2"/>
        <v>433</v>
      </c>
      <c r="H31" s="31">
        <f t="shared" si="3"/>
        <v>426</v>
      </c>
      <c r="I31" s="31">
        <f t="shared" si="4"/>
        <v>361</v>
      </c>
      <c r="J31" s="31">
        <f t="shared" si="5"/>
        <v>327</v>
      </c>
      <c r="K31" s="31">
        <f t="shared" si="6"/>
        <v>309</v>
      </c>
      <c r="L31" s="32">
        <f t="shared" si="7"/>
        <v>1856</v>
      </c>
      <c r="M31" s="33">
        <f t="shared" si="8"/>
        <v>371.2</v>
      </c>
      <c r="N31" s="34"/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361</v>
      </c>
      <c r="AO31" s="36">
        <v>0</v>
      </c>
      <c r="AP31" s="36">
        <v>0</v>
      </c>
      <c r="AQ31" s="36">
        <v>0</v>
      </c>
      <c r="AR31" s="36">
        <v>426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433</v>
      </c>
      <c r="AZ31" s="147">
        <v>0</v>
      </c>
      <c r="BA31" s="62">
        <v>0</v>
      </c>
      <c r="BB31" s="36">
        <v>0</v>
      </c>
      <c r="BC31" s="36">
        <v>327</v>
      </c>
      <c r="BD31" s="36">
        <v>0</v>
      </c>
      <c r="BE31" s="36">
        <v>299</v>
      </c>
      <c r="BF31" s="36">
        <v>0</v>
      </c>
      <c r="BG31" s="36">
        <v>0</v>
      </c>
      <c r="BH31" s="36">
        <v>0</v>
      </c>
      <c r="BI31" s="36">
        <v>0</v>
      </c>
      <c r="BJ31" s="36">
        <v>0</v>
      </c>
      <c r="BK31" s="36">
        <v>284</v>
      </c>
      <c r="BL31" s="36">
        <v>309</v>
      </c>
      <c r="BM31" s="36">
        <v>0</v>
      </c>
      <c r="BN31" s="36">
        <v>0</v>
      </c>
      <c r="BO31" s="36">
        <v>0</v>
      </c>
      <c r="BP31" s="36">
        <v>0</v>
      </c>
      <c r="BQ31" s="36">
        <v>0</v>
      </c>
    </row>
    <row r="32" spans="1:92" ht="14.1" customHeight="1" x14ac:dyDescent="0.25">
      <c r="A32" s="26">
        <f t="shared" si="0"/>
        <v>19</v>
      </c>
      <c r="B32" s="64" t="s">
        <v>282</v>
      </c>
      <c r="C32" s="61">
        <v>13908</v>
      </c>
      <c r="D32" s="49" t="s">
        <v>43</v>
      </c>
      <c r="E32" s="30">
        <f t="shared" si="1"/>
        <v>521</v>
      </c>
      <c r="F32" s="30" t="str">
        <f>VLOOKUP(E32,Tab!$E$2:$F$255,2,TRUE)</f>
        <v>Não</v>
      </c>
      <c r="G32" s="31">
        <f t="shared" si="2"/>
        <v>521</v>
      </c>
      <c r="H32" s="31">
        <f t="shared" si="3"/>
        <v>366</v>
      </c>
      <c r="I32" s="31">
        <f t="shared" si="4"/>
        <v>356</v>
      </c>
      <c r="J32" s="31">
        <f t="shared" si="5"/>
        <v>341</v>
      </c>
      <c r="K32" s="31">
        <f t="shared" si="6"/>
        <v>0</v>
      </c>
      <c r="L32" s="32">
        <f t="shared" si="7"/>
        <v>1584</v>
      </c>
      <c r="M32" s="33">
        <f t="shared" si="8"/>
        <v>316.8</v>
      </c>
      <c r="N32" s="34"/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521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147">
        <v>0</v>
      </c>
      <c r="BA32" s="62">
        <v>0</v>
      </c>
      <c r="BB32" s="36">
        <v>0</v>
      </c>
      <c r="BC32" s="36">
        <v>366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356</v>
      </c>
      <c r="BL32" s="36">
        <v>0</v>
      </c>
      <c r="BM32" s="36">
        <v>0</v>
      </c>
      <c r="BN32" s="36">
        <v>0</v>
      </c>
      <c r="BO32" s="36">
        <v>0</v>
      </c>
      <c r="BP32" s="36">
        <v>0</v>
      </c>
      <c r="BQ32" s="36">
        <v>341</v>
      </c>
    </row>
    <row r="33" spans="1:92" ht="14.1" customHeight="1" x14ac:dyDescent="0.25">
      <c r="A33" s="26">
        <f t="shared" si="0"/>
        <v>20</v>
      </c>
      <c r="B33" s="64" t="s">
        <v>293</v>
      </c>
      <c r="C33" s="61">
        <v>13127</v>
      </c>
      <c r="D33" s="49" t="s">
        <v>91</v>
      </c>
      <c r="E33" s="30">
        <f t="shared" si="1"/>
        <v>354</v>
      </c>
      <c r="F33" s="30" t="e">
        <f>VLOOKUP(E33,Tab!$E$2:$F$255,2,TRUE)</f>
        <v>#N/A</v>
      </c>
      <c r="G33" s="31">
        <f t="shared" si="2"/>
        <v>396</v>
      </c>
      <c r="H33" s="31">
        <f t="shared" si="3"/>
        <v>354</v>
      </c>
      <c r="I33" s="31">
        <f t="shared" si="4"/>
        <v>319</v>
      </c>
      <c r="J33" s="31">
        <f t="shared" si="5"/>
        <v>256</v>
      </c>
      <c r="K33" s="31">
        <f t="shared" si="6"/>
        <v>252</v>
      </c>
      <c r="L33" s="32">
        <f t="shared" si="7"/>
        <v>1577</v>
      </c>
      <c r="M33" s="33">
        <f t="shared" si="8"/>
        <v>315.39999999999998</v>
      </c>
      <c r="N33" s="34"/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354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319</v>
      </c>
      <c r="AG33" s="36">
        <v>0</v>
      </c>
      <c r="AH33" s="36">
        <v>0</v>
      </c>
      <c r="AI33" s="36">
        <v>0</v>
      </c>
      <c r="AJ33" s="36">
        <v>0</v>
      </c>
      <c r="AK33" s="36">
        <v>396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147">
        <v>252</v>
      </c>
      <c r="BA33" s="62">
        <v>256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197</v>
      </c>
      <c r="BH33" s="36">
        <v>0</v>
      </c>
      <c r="BI33" s="36">
        <v>0</v>
      </c>
      <c r="BJ33" s="36">
        <v>0</v>
      </c>
      <c r="BK33" s="36">
        <v>0</v>
      </c>
      <c r="BL33" s="36">
        <v>0</v>
      </c>
      <c r="BM33" s="36">
        <v>0</v>
      </c>
      <c r="BN33" s="36">
        <v>0</v>
      </c>
      <c r="BO33" s="36">
        <v>0</v>
      </c>
      <c r="BP33" s="36">
        <v>242</v>
      </c>
      <c r="BQ33" s="36">
        <v>0</v>
      </c>
    </row>
    <row r="34" spans="1:92" ht="14.1" customHeight="1" x14ac:dyDescent="0.25">
      <c r="A34" s="26">
        <f t="shared" si="0"/>
        <v>21</v>
      </c>
      <c r="B34" s="72" t="s">
        <v>295</v>
      </c>
      <c r="C34" s="28">
        <v>7457</v>
      </c>
      <c r="D34" s="29" t="s">
        <v>50</v>
      </c>
      <c r="E34" s="30">
        <f t="shared" si="1"/>
        <v>0</v>
      </c>
      <c r="F34" s="30" t="e">
        <f>VLOOKUP(E34,Tab!$E$2:$F$255,2,TRUE)</f>
        <v>#N/A</v>
      </c>
      <c r="G34" s="31">
        <f t="shared" si="2"/>
        <v>441</v>
      </c>
      <c r="H34" s="31">
        <f t="shared" si="3"/>
        <v>420</v>
      </c>
      <c r="I34" s="31">
        <f t="shared" si="4"/>
        <v>418</v>
      </c>
      <c r="J34" s="31">
        <f t="shared" si="5"/>
        <v>276</v>
      </c>
      <c r="K34" s="31">
        <f t="shared" si="6"/>
        <v>0</v>
      </c>
      <c r="L34" s="32">
        <f t="shared" si="7"/>
        <v>1555</v>
      </c>
      <c r="M34" s="33">
        <f t="shared" si="8"/>
        <v>311</v>
      </c>
      <c r="N34" s="34"/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441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420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418</v>
      </c>
      <c r="AW34" s="36">
        <v>0</v>
      </c>
      <c r="AX34" s="36">
        <v>0</v>
      </c>
      <c r="AY34" s="36">
        <v>0</v>
      </c>
      <c r="AZ34" s="147">
        <v>0</v>
      </c>
      <c r="BA34" s="62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  <c r="BJ34" s="36">
        <v>0</v>
      </c>
      <c r="BK34" s="36">
        <v>0</v>
      </c>
      <c r="BL34" s="36">
        <v>0</v>
      </c>
      <c r="BM34" s="36">
        <v>276</v>
      </c>
      <c r="BN34" s="36">
        <v>0</v>
      </c>
      <c r="BO34" s="36">
        <v>0</v>
      </c>
      <c r="BP34" s="36">
        <v>0</v>
      </c>
      <c r="BQ34" s="36">
        <v>0</v>
      </c>
    </row>
    <row r="35" spans="1:92" ht="14.1" customHeight="1" x14ac:dyDescent="0.25">
      <c r="A35" s="26">
        <f t="shared" si="0"/>
        <v>22</v>
      </c>
      <c r="B35" s="40" t="s">
        <v>297</v>
      </c>
      <c r="C35" s="28">
        <v>11457</v>
      </c>
      <c r="D35" s="56" t="s">
        <v>91</v>
      </c>
      <c r="E35" s="30">
        <f t="shared" si="1"/>
        <v>0</v>
      </c>
      <c r="F35" s="30" t="e">
        <f>VLOOKUP(E35,Tab!$E$2:$F$255,2,TRUE)</f>
        <v>#N/A</v>
      </c>
      <c r="G35" s="31">
        <f t="shared" si="2"/>
        <v>474</v>
      </c>
      <c r="H35" s="31">
        <f t="shared" si="3"/>
        <v>423</v>
      </c>
      <c r="I35" s="31">
        <f t="shared" si="4"/>
        <v>320</v>
      </c>
      <c r="J35" s="31">
        <f t="shared" si="5"/>
        <v>294</v>
      </c>
      <c r="K35" s="31">
        <f t="shared" si="6"/>
        <v>0</v>
      </c>
      <c r="L35" s="32">
        <f t="shared" si="7"/>
        <v>1511</v>
      </c>
      <c r="M35" s="33">
        <f t="shared" si="8"/>
        <v>302.2</v>
      </c>
      <c r="N35" s="34"/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474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423</v>
      </c>
      <c r="AY35" s="36">
        <v>0</v>
      </c>
      <c r="AZ35" s="147">
        <v>0</v>
      </c>
      <c r="BA35" s="62">
        <v>0</v>
      </c>
      <c r="BB35" s="36">
        <v>0</v>
      </c>
      <c r="BC35" s="36">
        <v>0</v>
      </c>
      <c r="BD35" s="36">
        <v>320</v>
      </c>
      <c r="BE35" s="36">
        <v>0</v>
      </c>
      <c r="BF35" s="36">
        <v>0</v>
      </c>
      <c r="BG35" s="36">
        <v>294</v>
      </c>
      <c r="BH35" s="36">
        <v>0</v>
      </c>
      <c r="BI35" s="36">
        <v>0</v>
      </c>
      <c r="BJ35" s="36">
        <v>0</v>
      </c>
      <c r="BK35" s="36">
        <v>0</v>
      </c>
      <c r="BL35" s="36">
        <v>0</v>
      </c>
      <c r="BM35" s="36">
        <v>0</v>
      </c>
      <c r="BN35" s="36">
        <v>0</v>
      </c>
      <c r="BO35" s="36">
        <v>0</v>
      </c>
      <c r="BP35" s="36">
        <v>0</v>
      </c>
      <c r="BQ35" s="36">
        <v>0</v>
      </c>
    </row>
    <row r="36" spans="1:92" ht="14.1" customHeight="1" x14ac:dyDescent="0.25">
      <c r="A36" s="26">
        <f t="shared" si="0"/>
        <v>23</v>
      </c>
      <c r="B36" s="64" t="s">
        <v>544</v>
      </c>
      <c r="C36" s="61">
        <v>12715</v>
      </c>
      <c r="D36" s="49" t="s">
        <v>26</v>
      </c>
      <c r="E36" s="30">
        <f t="shared" si="1"/>
        <v>506</v>
      </c>
      <c r="F36" s="30" t="str">
        <f>VLOOKUP(E36,Tab!$E$2:$F$255,2,TRUE)</f>
        <v>Não</v>
      </c>
      <c r="G36" s="31">
        <f t="shared" si="2"/>
        <v>506</v>
      </c>
      <c r="H36" s="31">
        <f t="shared" si="3"/>
        <v>504</v>
      </c>
      <c r="I36" s="31">
        <f t="shared" si="4"/>
        <v>483</v>
      </c>
      <c r="J36" s="31">
        <f t="shared" si="5"/>
        <v>0</v>
      </c>
      <c r="K36" s="31">
        <f t="shared" si="6"/>
        <v>0</v>
      </c>
      <c r="L36" s="32">
        <f t="shared" si="7"/>
        <v>1493</v>
      </c>
      <c r="M36" s="33">
        <f t="shared" si="8"/>
        <v>298.60000000000002</v>
      </c>
      <c r="N36" s="34"/>
      <c r="O36" s="36">
        <v>0</v>
      </c>
      <c r="P36" s="36">
        <v>0</v>
      </c>
      <c r="Q36" s="36">
        <v>0</v>
      </c>
      <c r="R36" s="36">
        <v>483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506</v>
      </c>
      <c r="AH36" s="36">
        <v>504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147">
        <v>0</v>
      </c>
      <c r="BA36" s="62">
        <v>0</v>
      </c>
      <c r="BB36" s="36">
        <v>0</v>
      </c>
      <c r="BC36" s="36">
        <v>0</v>
      </c>
      <c r="BD36" s="36">
        <v>0</v>
      </c>
      <c r="BE36" s="36">
        <v>0</v>
      </c>
      <c r="BF36" s="36">
        <v>0</v>
      </c>
      <c r="BG36" s="36">
        <v>0</v>
      </c>
      <c r="BH36" s="36">
        <v>0</v>
      </c>
      <c r="BI36" s="36">
        <v>0</v>
      </c>
      <c r="BJ36" s="36">
        <v>0</v>
      </c>
      <c r="BK36" s="36">
        <v>0</v>
      </c>
      <c r="BL36" s="36">
        <v>0</v>
      </c>
      <c r="BM36" s="36">
        <v>0</v>
      </c>
      <c r="BN36" s="36">
        <v>0</v>
      </c>
      <c r="BO36" s="36">
        <v>0</v>
      </c>
      <c r="BP36" s="36">
        <v>0</v>
      </c>
      <c r="BQ36" s="36">
        <v>0</v>
      </c>
    </row>
    <row r="37" spans="1:92" ht="14.1" customHeight="1" x14ac:dyDescent="0.25">
      <c r="A37" s="26">
        <f t="shared" si="0"/>
        <v>24</v>
      </c>
      <c r="B37" s="64" t="s">
        <v>285</v>
      </c>
      <c r="C37" s="61">
        <v>12715</v>
      </c>
      <c r="D37" s="49" t="s">
        <v>26</v>
      </c>
      <c r="E37" s="30">
        <f t="shared" si="1"/>
        <v>467</v>
      </c>
      <c r="F37" s="30" t="e">
        <f>VLOOKUP(E37,Tab!$E$2:$F$255,2,TRUE)</f>
        <v>#N/A</v>
      </c>
      <c r="G37" s="31">
        <f t="shared" si="2"/>
        <v>467</v>
      </c>
      <c r="H37" s="31">
        <f t="shared" si="3"/>
        <v>335</v>
      </c>
      <c r="I37" s="31">
        <f t="shared" si="4"/>
        <v>329</v>
      </c>
      <c r="J37" s="31">
        <f t="shared" si="5"/>
        <v>323</v>
      </c>
      <c r="K37" s="31">
        <f t="shared" si="6"/>
        <v>0</v>
      </c>
      <c r="L37" s="32">
        <f t="shared" si="7"/>
        <v>1454</v>
      </c>
      <c r="M37" s="33">
        <f t="shared" si="8"/>
        <v>290.8</v>
      </c>
      <c r="N37" s="34"/>
      <c r="O37" s="36">
        <v>0</v>
      </c>
      <c r="P37" s="36">
        <v>0</v>
      </c>
      <c r="Q37" s="36">
        <v>0</v>
      </c>
      <c r="R37" s="36">
        <v>0</v>
      </c>
      <c r="S37" s="36">
        <v>467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147">
        <v>0</v>
      </c>
      <c r="BA37" s="62">
        <v>0</v>
      </c>
      <c r="BB37" s="36">
        <v>0</v>
      </c>
      <c r="BC37" s="36">
        <v>335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I37" s="36">
        <v>0</v>
      </c>
      <c r="BJ37" s="36">
        <v>329</v>
      </c>
      <c r="BK37" s="36">
        <v>0</v>
      </c>
      <c r="BL37" s="36">
        <v>0</v>
      </c>
      <c r="BM37" s="36">
        <v>0</v>
      </c>
      <c r="BN37" s="36">
        <v>323</v>
      </c>
      <c r="BO37" s="36">
        <v>0</v>
      </c>
      <c r="BP37" s="36">
        <v>0</v>
      </c>
      <c r="BQ37" s="36">
        <v>0</v>
      </c>
    </row>
    <row r="38" spans="1:92" ht="14.1" customHeight="1" x14ac:dyDescent="0.25">
      <c r="A38" s="26">
        <f t="shared" si="0"/>
        <v>25</v>
      </c>
      <c r="B38" s="64" t="s">
        <v>281</v>
      </c>
      <c r="C38" s="61">
        <v>5591</v>
      </c>
      <c r="D38" s="49" t="s">
        <v>33</v>
      </c>
      <c r="E38" s="30">
        <f t="shared" si="1"/>
        <v>0</v>
      </c>
      <c r="F38" s="30" t="e">
        <f>VLOOKUP(E38,Tab!$E$2:$F$255,2,TRUE)</f>
        <v>#N/A</v>
      </c>
      <c r="G38" s="31">
        <f t="shared" si="2"/>
        <v>541</v>
      </c>
      <c r="H38" s="31">
        <f t="shared" si="3"/>
        <v>346</v>
      </c>
      <c r="I38" s="31">
        <f t="shared" si="4"/>
        <v>343</v>
      </c>
      <c r="J38" s="31">
        <f t="shared" si="5"/>
        <v>189</v>
      </c>
      <c r="K38" s="31">
        <f t="shared" si="6"/>
        <v>0</v>
      </c>
      <c r="L38" s="32">
        <f t="shared" si="7"/>
        <v>1419</v>
      </c>
      <c r="M38" s="33">
        <f t="shared" si="8"/>
        <v>283.8</v>
      </c>
      <c r="N38" s="34"/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541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147">
        <v>0</v>
      </c>
      <c r="BA38" s="62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189</v>
      </c>
      <c r="BI38" s="36">
        <v>0</v>
      </c>
      <c r="BJ38" s="36">
        <v>0</v>
      </c>
      <c r="BK38" s="36">
        <v>343</v>
      </c>
      <c r="BL38" s="36">
        <v>0</v>
      </c>
      <c r="BM38" s="36">
        <v>0</v>
      </c>
      <c r="BN38" s="36">
        <v>0</v>
      </c>
      <c r="BO38" s="36">
        <v>0</v>
      </c>
      <c r="BP38" s="36">
        <v>0</v>
      </c>
      <c r="BQ38" s="36">
        <v>346</v>
      </c>
    </row>
    <row r="39" spans="1:92" ht="14.1" customHeight="1" x14ac:dyDescent="0.25">
      <c r="A39" s="26">
        <f t="shared" si="0"/>
        <v>26</v>
      </c>
      <c r="B39" s="64" t="s">
        <v>617</v>
      </c>
      <c r="C39" s="61">
        <v>13653</v>
      </c>
      <c r="D39" s="49" t="s">
        <v>54</v>
      </c>
      <c r="E39" s="30">
        <f t="shared" si="1"/>
        <v>462</v>
      </c>
      <c r="F39" s="30" t="e">
        <f>VLOOKUP(E39,Tab!$E$2:$F$255,2,TRUE)</f>
        <v>#N/A</v>
      </c>
      <c r="G39" s="31">
        <f t="shared" si="2"/>
        <v>462</v>
      </c>
      <c r="H39" s="31">
        <f t="shared" si="3"/>
        <v>456</v>
      </c>
      <c r="I39" s="31">
        <f t="shared" si="4"/>
        <v>456</v>
      </c>
      <c r="J39" s="31">
        <f t="shared" si="5"/>
        <v>0</v>
      </c>
      <c r="K39" s="31">
        <f t="shared" si="6"/>
        <v>0</v>
      </c>
      <c r="L39" s="32">
        <f t="shared" si="7"/>
        <v>1374</v>
      </c>
      <c r="M39" s="33">
        <f t="shared" si="8"/>
        <v>274.8</v>
      </c>
      <c r="N39" s="34"/>
      <c r="O39" s="36">
        <v>0</v>
      </c>
      <c r="P39" s="36">
        <v>0</v>
      </c>
      <c r="Q39" s="36">
        <v>456</v>
      </c>
      <c r="R39" s="36">
        <v>0</v>
      </c>
      <c r="S39" s="36">
        <v>0</v>
      </c>
      <c r="T39" s="36">
        <v>462</v>
      </c>
      <c r="U39" s="36">
        <v>0</v>
      </c>
      <c r="V39" s="36">
        <v>0</v>
      </c>
      <c r="W39" s="36">
        <v>0</v>
      </c>
      <c r="X39" s="36">
        <v>456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147">
        <v>0</v>
      </c>
      <c r="BA39" s="62">
        <v>0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6">
        <v>0</v>
      </c>
      <c r="BK39" s="36">
        <v>0</v>
      </c>
      <c r="BL39" s="36">
        <v>0</v>
      </c>
      <c r="BM39" s="36">
        <v>0</v>
      </c>
      <c r="BN39" s="36">
        <v>0</v>
      </c>
      <c r="BO39" s="36">
        <v>0</v>
      </c>
      <c r="BP39" s="36">
        <v>0</v>
      </c>
      <c r="BQ39" s="36">
        <v>0</v>
      </c>
    </row>
    <row r="40" spans="1:92" ht="14.1" customHeight="1" x14ac:dyDescent="0.25">
      <c r="A40" s="26">
        <f t="shared" si="0"/>
        <v>27</v>
      </c>
      <c r="B40" s="64" t="s">
        <v>291</v>
      </c>
      <c r="C40" s="61">
        <v>11348</v>
      </c>
      <c r="D40" s="49" t="s">
        <v>112</v>
      </c>
      <c r="E40" s="30">
        <f t="shared" si="1"/>
        <v>0</v>
      </c>
      <c r="F40" s="30" t="e">
        <f>VLOOKUP(E40,Tab!$E$2:$F$255,2,TRUE)</f>
        <v>#N/A</v>
      </c>
      <c r="G40" s="31">
        <f t="shared" si="2"/>
        <v>353</v>
      </c>
      <c r="H40" s="31">
        <f t="shared" si="3"/>
        <v>345</v>
      </c>
      <c r="I40" s="31">
        <f t="shared" si="4"/>
        <v>333</v>
      </c>
      <c r="J40" s="31">
        <f t="shared" si="5"/>
        <v>330</v>
      </c>
      <c r="K40" s="31">
        <f t="shared" si="6"/>
        <v>0</v>
      </c>
      <c r="L40" s="32">
        <f t="shared" si="7"/>
        <v>1361</v>
      </c>
      <c r="M40" s="33">
        <f t="shared" si="8"/>
        <v>272.2</v>
      </c>
      <c r="N40" s="34"/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147">
        <v>0</v>
      </c>
      <c r="BA40" s="62">
        <v>0</v>
      </c>
      <c r="BB40" s="36">
        <v>353</v>
      </c>
      <c r="BC40" s="36">
        <v>333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36">
        <v>330</v>
      </c>
      <c r="BJ40" s="36">
        <v>0</v>
      </c>
      <c r="BK40" s="36">
        <v>0</v>
      </c>
      <c r="BL40" s="36">
        <v>0</v>
      </c>
      <c r="BM40" s="36">
        <v>0</v>
      </c>
      <c r="BN40" s="36">
        <v>345</v>
      </c>
      <c r="BO40" s="36">
        <v>0</v>
      </c>
      <c r="BP40" s="36">
        <v>0</v>
      </c>
      <c r="BQ40" s="36">
        <v>0</v>
      </c>
    </row>
    <row r="41" spans="1:92" ht="14.1" customHeight="1" x14ac:dyDescent="0.25">
      <c r="A41" s="26">
        <f t="shared" si="0"/>
        <v>28</v>
      </c>
      <c r="B41" s="64" t="s">
        <v>283</v>
      </c>
      <c r="C41" s="61">
        <v>11344</v>
      </c>
      <c r="D41" s="49" t="s">
        <v>33</v>
      </c>
      <c r="E41" s="30">
        <f t="shared" si="1"/>
        <v>0</v>
      </c>
      <c r="F41" s="30" t="e">
        <f>VLOOKUP(E41,Tab!$E$2:$F$255,2,TRUE)</f>
        <v>#N/A</v>
      </c>
      <c r="G41" s="31">
        <f t="shared" si="2"/>
        <v>348</v>
      </c>
      <c r="H41" s="31">
        <f t="shared" si="3"/>
        <v>339</v>
      </c>
      <c r="I41" s="31">
        <f t="shared" si="4"/>
        <v>336</v>
      </c>
      <c r="J41" s="31">
        <f t="shared" si="5"/>
        <v>323</v>
      </c>
      <c r="K41" s="31">
        <f t="shared" si="6"/>
        <v>0</v>
      </c>
      <c r="L41" s="32">
        <f t="shared" si="7"/>
        <v>1346</v>
      </c>
      <c r="M41" s="33">
        <f t="shared" si="8"/>
        <v>269.2</v>
      </c>
      <c r="N41" s="34"/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147">
        <v>0</v>
      </c>
      <c r="BA41" s="62">
        <v>0</v>
      </c>
      <c r="BB41" s="36">
        <v>0</v>
      </c>
      <c r="BC41" s="36">
        <v>339</v>
      </c>
      <c r="BD41" s="36">
        <v>0</v>
      </c>
      <c r="BE41" s="36">
        <v>348</v>
      </c>
      <c r="BF41" s="36">
        <v>0</v>
      </c>
      <c r="BG41" s="36">
        <v>0</v>
      </c>
      <c r="BH41" s="36">
        <v>323</v>
      </c>
      <c r="BI41" s="36">
        <v>0</v>
      </c>
      <c r="BJ41" s="36">
        <v>0</v>
      </c>
      <c r="BK41" s="36">
        <v>336</v>
      </c>
      <c r="BL41" s="36">
        <v>0</v>
      </c>
      <c r="BM41" s="36">
        <v>0</v>
      </c>
      <c r="BN41" s="36">
        <v>0</v>
      </c>
      <c r="BO41" s="36">
        <v>0</v>
      </c>
      <c r="BP41" s="36">
        <v>0</v>
      </c>
      <c r="BQ41" s="36">
        <v>0</v>
      </c>
    </row>
    <row r="42" spans="1:92" ht="14.1" customHeight="1" x14ac:dyDescent="0.25">
      <c r="A42" s="26">
        <f t="shared" si="0"/>
        <v>29</v>
      </c>
      <c r="B42" s="37" t="s">
        <v>287</v>
      </c>
      <c r="C42" s="38">
        <v>13708</v>
      </c>
      <c r="D42" s="73" t="s">
        <v>67</v>
      </c>
      <c r="E42" s="30">
        <f t="shared" si="1"/>
        <v>545</v>
      </c>
      <c r="F42" s="30" t="str">
        <f>VLOOKUP(E42,Tab!$E$2:$F$255,2,TRUE)</f>
        <v>Não</v>
      </c>
      <c r="G42" s="42">
        <f t="shared" si="2"/>
        <v>545</v>
      </c>
      <c r="H42" s="42">
        <f t="shared" si="3"/>
        <v>334</v>
      </c>
      <c r="I42" s="42">
        <f t="shared" si="4"/>
        <v>317</v>
      </c>
      <c r="J42" s="42">
        <f t="shared" si="5"/>
        <v>0</v>
      </c>
      <c r="K42" s="42">
        <f t="shared" si="6"/>
        <v>0</v>
      </c>
      <c r="L42" s="32">
        <f t="shared" si="7"/>
        <v>1196</v>
      </c>
      <c r="M42" s="33">
        <f t="shared" si="8"/>
        <v>239.2</v>
      </c>
      <c r="N42" s="34"/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545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147">
        <v>0</v>
      </c>
      <c r="BA42" s="62">
        <v>0</v>
      </c>
      <c r="BB42" s="36">
        <v>0</v>
      </c>
      <c r="BC42" s="36">
        <v>334</v>
      </c>
      <c r="BD42" s="36">
        <v>0</v>
      </c>
      <c r="BE42" s="36">
        <v>0</v>
      </c>
      <c r="BF42" s="36">
        <v>0</v>
      </c>
      <c r="BG42" s="36">
        <v>0</v>
      </c>
      <c r="BH42" s="36">
        <v>0</v>
      </c>
      <c r="BI42" s="36">
        <v>0</v>
      </c>
      <c r="BJ42" s="36">
        <v>0</v>
      </c>
      <c r="BK42" s="36">
        <v>317</v>
      </c>
      <c r="BL42" s="36">
        <v>0</v>
      </c>
      <c r="BM42" s="36">
        <v>0</v>
      </c>
      <c r="BN42" s="36">
        <v>0</v>
      </c>
      <c r="BO42" s="36">
        <v>0</v>
      </c>
      <c r="BP42" s="36">
        <v>0</v>
      </c>
      <c r="BQ42" s="36">
        <v>0</v>
      </c>
    </row>
    <row r="43" spans="1:92" ht="14.1" customHeight="1" x14ac:dyDescent="0.25">
      <c r="A43" s="26">
        <f t="shared" si="0"/>
        <v>30</v>
      </c>
      <c r="B43" s="57" t="s">
        <v>305</v>
      </c>
      <c r="C43" s="38">
        <v>1097</v>
      </c>
      <c r="D43" s="39" t="s">
        <v>77</v>
      </c>
      <c r="E43" s="30">
        <f t="shared" si="1"/>
        <v>0</v>
      </c>
      <c r="F43" s="30" t="e">
        <f>VLOOKUP(E43,Tab!$E$2:$F$255,2,TRUE)</f>
        <v>#N/A</v>
      </c>
      <c r="G43" s="31">
        <f t="shared" si="2"/>
        <v>496</v>
      </c>
      <c r="H43" s="31">
        <f t="shared" si="3"/>
        <v>329</v>
      </c>
      <c r="I43" s="31">
        <f t="shared" si="4"/>
        <v>324</v>
      </c>
      <c r="J43" s="31">
        <f t="shared" si="5"/>
        <v>0</v>
      </c>
      <c r="K43" s="31">
        <f t="shared" si="6"/>
        <v>0</v>
      </c>
      <c r="L43" s="32">
        <f t="shared" si="7"/>
        <v>1149</v>
      </c>
      <c r="M43" s="33">
        <f t="shared" si="8"/>
        <v>229.8</v>
      </c>
      <c r="N43" s="34"/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v>0</v>
      </c>
      <c r="AT43" s="36">
        <v>496</v>
      </c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147">
        <v>0</v>
      </c>
      <c r="BA43" s="62">
        <v>0</v>
      </c>
      <c r="BB43" s="36">
        <v>0</v>
      </c>
      <c r="BC43" s="36">
        <v>329</v>
      </c>
      <c r="BD43" s="36">
        <v>0</v>
      </c>
      <c r="BE43" s="36">
        <v>0</v>
      </c>
      <c r="BF43" s="36">
        <v>0</v>
      </c>
      <c r="BG43" s="36">
        <v>0</v>
      </c>
      <c r="BH43" s="36">
        <v>0</v>
      </c>
      <c r="BI43" s="36">
        <v>0</v>
      </c>
      <c r="BJ43" s="36">
        <v>0</v>
      </c>
      <c r="BK43" s="36">
        <v>324</v>
      </c>
      <c r="BL43" s="36">
        <v>0</v>
      </c>
      <c r="BM43" s="36">
        <v>0</v>
      </c>
      <c r="BN43" s="36">
        <v>0</v>
      </c>
      <c r="BO43" s="36">
        <v>0</v>
      </c>
      <c r="BP43" s="36">
        <v>0</v>
      </c>
      <c r="BQ43" s="36">
        <v>0</v>
      </c>
    </row>
    <row r="44" spans="1:92" ht="14.1" customHeight="1" x14ac:dyDescent="0.25">
      <c r="A44" s="26">
        <f t="shared" si="0"/>
        <v>31</v>
      </c>
      <c r="B44" s="65" t="s">
        <v>298</v>
      </c>
      <c r="C44" s="28">
        <v>11486</v>
      </c>
      <c r="D44" s="41" t="s">
        <v>50</v>
      </c>
      <c r="E44" s="30">
        <f t="shared" si="1"/>
        <v>0</v>
      </c>
      <c r="F44" s="30" t="e">
        <f>VLOOKUP(E44,Tab!$E$2:$F$255,2,TRUE)</f>
        <v>#N/A</v>
      </c>
      <c r="G44" s="42">
        <f t="shared" si="2"/>
        <v>394</v>
      </c>
      <c r="H44" s="42">
        <f t="shared" si="3"/>
        <v>307</v>
      </c>
      <c r="I44" s="42">
        <f t="shared" si="4"/>
        <v>276</v>
      </c>
      <c r="J44" s="42">
        <f t="shared" si="5"/>
        <v>0</v>
      </c>
      <c r="K44" s="42">
        <f t="shared" si="6"/>
        <v>0</v>
      </c>
      <c r="L44" s="32">
        <f t="shared" si="7"/>
        <v>977</v>
      </c>
      <c r="M44" s="33">
        <f t="shared" si="8"/>
        <v>195.4</v>
      </c>
      <c r="N44" s="34"/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394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147">
        <v>0</v>
      </c>
      <c r="BA44" s="62">
        <v>0</v>
      </c>
      <c r="BB44" s="36">
        <v>0</v>
      </c>
      <c r="BC44" s="36">
        <v>0</v>
      </c>
      <c r="BD44" s="36">
        <v>276</v>
      </c>
      <c r="BE44" s="36">
        <v>0</v>
      </c>
      <c r="BF44" s="36">
        <v>0</v>
      </c>
      <c r="BG44" s="36">
        <v>0</v>
      </c>
      <c r="BH44" s="36">
        <v>0</v>
      </c>
      <c r="BI44" s="36">
        <v>0</v>
      </c>
      <c r="BJ44" s="36">
        <v>0</v>
      </c>
      <c r="BK44" s="36">
        <v>0</v>
      </c>
      <c r="BL44" s="36">
        <v>0</v>
      </c>
      <c r="BM44" s="36">
        <v>307</v>
      </c>
      <c r="BN44" s="36">
        <v>0</v>
      </c>
      <c r="BO44" s="36">
        <v>0</v>
      </c>
      <c r="BP44" s="36">
        <v>0</v>
      </c>
      <c r="BQ44" s="36">
        <v>0</v>
      </c>
    </row>
    <row r="45" spans="1:92" ht="14.1" customHeight="1" x14ac:dyDescent="0.25">
      <c r="A45" s="26">
        <f t="shared" si="0"/>
        <v>32</v>
      </c>
      <c r="B45" s="64" t="s">
        <v>289</v>
      </c>
      <c r="C45" s="61">
        <v>14032</v>
      </c>
      <c r="D45" s="49" t="s">
        <v>133</v>
      </c>
      <c r="E45" s="30">
        <f t="shared" si="1"/>
        <v>0</v>
      </c>
      <c r="F45" s="30" t="e">
        <f>VLOOKUP(E45,Tab!$E$2:$F$255,2,TRUE)</f>
        <v>#N/A</v>
      </c>
      <c r="G45" s="31">
        <f t="shared" si="2"/>
        <v>439</v>
      </c>
      <c r="H45" s="31">
        <f t="shared" si="3"/>
        <v>285</v>
      </c>
      <c r="I45" s="31">
        <f t="shared" si="4"/>
        <v>238</v>
      </c>
      <c r="J45" s="31">
        <f t="shared" si="5"/>
        <v>0</v>
      </c>
      <c r="K45" s="31">
        <f t="shared" si="6"/>
        <v>0</v>
      </c>
      <c r="L45" s="32">
        <f t="shared" si="7"/>
        <v>962</v>
      </c>
      <c r="M45" s="33">
        <f t="shared" si="8"/>
        <v>192.4</v>
      </c>
      <c r="N45" s="34"/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439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147">
        <v>0</v>
      </c>
      <c r="BA45" s="62">
        <v>0</v>
      </c>
      <c r="BB45" s="36">
        <v>0</v>
      </c>
      <c r="BC45" s="36">
        <v>0</v>
      </c>
      <c r="BD45" s="36">
        <v>0</v>
      </c>
      <c r="BE45" s="36">
        <v>0</v>
      </c>
      <c r="BF45" s="36">
        <v>0</v>
      </c>
      <c r="BG45" s="36">
        <v>0</v>
      </c>
      <c r="BH45" s="36">
        <v>0</v>
      </c>
      <c r="BI45" s="36">
        <v>0</v>
      </c>
      <c r="BJ45" s="36">
        <v>0</v>
      </c>
      <c r="BK45" s="36">
        <v>238</v>
      </c>
      <c r="BL45" s="36">
        <v>0</v>
      </c>
      <c r="BM45" s="36">
        <v>0</v>
      </c>
      <c r="BN45" s="36">
        <v>0</v>
      </c>
      <c r="BO45" s="36">
        <v>0</v>
      </c>
      <c r="BP45" s="36">
        <v>0</v>
      </c>
      <c r="BQ45" s="36">
        <v>285</v>
      </c>
    </row>
    <row r="46" spans="1:92" ht="14.1" customHeight="1" x14ac:dyDescent="0.25">
      <c r="A46" s="26">
        <f t="shared" si="0"/>
        <v>33</v>
      </c>
      <c r="B46" s="37" t="s">
        <v>306</v>
      </c>
      <c r="C46" s="38">
        <v>11740</v>
      </c>
      <c r="D46" s="73" t="s">
        <v>91</v>
      </c>
      <c r="E46" s="30">
        <f t="shared" ref="E46:E63" si="9">MAX(O46:AG46)</f>
        <v>418</v>
      </c>
      <c r="F46" s="33" t="e">
        <f>VLOOKUP(E46,Tab!$E$2:$F$255,2,TRUE)</f>
        <v>#N/A</v>
      </c>
      <c r="G46" s="42">
        <f t="shared" ref="G46:G63" si="10">LARGE(O46:BQ46,1)</f>
        <v>418</v>
      </c>
      <c r="H46" s="42">
        <f t="shared" ref="H46:H63" si="11">LARGE(O46:BQ46,2)</f>
        <v>268</v>
      </c>
      <c r="I46" s="42">
        <f t="shared" ref="I46:I63" si="12">LARGE(O46:BQ46,3)</f>
        <v>262</v>
      </c>
      <c r="J46" s="42">
        <f t="shared" ref="J46:J63" si="13">LARGE(O46:BQ46,4)</f>
        <v>0</v>
      </c>
      <c r="K46" s="42">
        <f t="shared" ref="K46:K63" si="14">LARGE(O46:BQ46,5)</f>
        <v>0</v>
      </c>
      <c r="L46" s="32">
        <f t="shared" ref="L46:L63" si="15">SUM(G46:K46)</f>
        <v>948</v>
      </c>
      <c r="M46" s="33">
        <f t="shared" ref="M46:M63" si="16">L46/5</f>
        <v>189.6</v>
      </c>
      <c r="N46" s="34"/>
      <c r="O46" s="36">
        <v>0</v>
      </c>
      <c r="P46" s="36">
        <v>418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147">
        <v>0</v>
      </c>
      <c r="BA46" s="62">
        <v>0</v>
      </c>
      <c r="BB46" s="36">
        <v>0</v>
      </c>
      <c r="BC46" s="36">
        <v>262</v>
      </c>
      <c r="BD46" s="36">
        <v>0</v>
      </c>
      <c r="BE46" s="36">
        <v>0</v>
      </c>
      <c r="BF46" s="36">
        <v>0</v>
      </c>
      <c r="BG46" s="36">
        <v>268</v>
      </c>
      <c r="BH46" s="36">
        <v>0</v>
      </c>
      <c r="BI46" s="36">
        <v>0</v>
      </c>
      <c r="BJ46" s="36">
        <v>0</v>
      </c>
      <c r="BK46" s="36">
        <v>0</v>
      </c>
      <c r="BL46" s="36">
        <v>0</v>
      </c>
      <c r="BM46" s="36">
        <v>0</v>
      </c>
      <c r="BN46" s="36">
        <v>0</v>
      </c>
      <c r="BO46" s="36">
        <v>0</v>
      </c>
      <c r="BP46" s="36">
        <v>0</v>
      </c>
      <c r="BQ46" s="36">
        <v>0</v>
      </c>
    </row>
    <row r="47" spans="1:92" ht="14.1" customHeight="1" x14ac:dyDescent="0.25">
      <c r="A47" s="26">
        <f t="shared" si="0"/>
        <v>34</v>
      </c>
      <c r="B47" s="64" t="s">
        <v>296</v>
      </c>
      <c r="C47" s="61">
        <v>14028</v>
      </c>
      <c r="D47" s="49" t="s">
        <v>30</v>
      </c>
      <c r="E47" s="30">
        <f t="shared" si="9"/>
        <v>484</v>
      </c>
      <c r="F47" s="30" t="e">
        <f>VLOOKUP(E47,Tab!$E$2:$F$255,2,TRUE)</f>
        <v>#N/A</v>
      </c>
      <c r="G47" s="31">
        <f t="shared" si="10"/>
        <v>484</v>
      </c>
      <c r="H47" s="31">
        <f t="shared" si="11"/>
        <v>312</v>
      </c>
      <c r="I47" s="31">
        <f t="shared" si="12"/>
        <v>0</v>
      </c>
      <c r="J47" s="31">
        <f t="shared" si="13"/>
        <v>0</v>
      </c>
      <c r="K47" s="31">
        <f t="shared" si="14"/>
        <v>0</v>
      </c>
      <c r="L47" s="32">
        <f t="shared" si="15"/>
        <v>796</v>
      </c>
      <c r="M47" s="33">
        <f t="shared" si="16"/>
        <v>159.19999999999999</v>
      </c>
      <c r="N47" s="34"/>
      <c r="O47" s="36">
        <v>484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147">
        <v>0</v>
      </c>
      <c r="BA47" s="62">
        <v>0</v>
      </c>
      <c r="BB47" s="36">
        <v>0</v>
      </c>
      <c r="BC47" s="36">
        <v>0</v>
      </c>
      <c r="BD47" s="36">
        <v>0</v>
      </c>
      <c r="BE47" s="36">
        <v>0</v>
      </c>
      <c r="BF47" s="36">
        <v>312</v>
      </c>
      <c r="BG47" s="36">
        <v>0</v>
      </c>
      <c r="BH47" s="36">
        <v>0</v>
      </c>
      <c r="BI47" s="36">
        <v>0</v>
      </c>
      <c r="BJ47" s="36">
        <v>0</v>
      </c>
      <c r="BK47" s="36">
        <v>0</v>
      </c>
      <c r="BL47" s="36">
        <v>0</v>
      </c>
      <c r="BM47" s="36">
        <v>0</v>
      </c>
      <c r="BN47" s="36">
        <v>0</v>
      </c>
      <c r="BO47" s="36">
        <v>0</v>
      </c>
      <c r="BP47" s="36">
        <v>0</v>
      </c>
      <c r="BQ47" s="36">
        <v>0</v>
      </c>
    </row>
    <row r="48" spans="1:92" s="5" customFormat="1" ht="14.1" customHeight="1" x14ac:dyDescent="0.25">
      <c r="A48" s="26">
        <f t="shared" si="0"/>
        <v>35</v>
      </c>
      <c r="B48" s="64" t="s">
        <v>303</v>
      </c>
      <c r="C48" s="61">
        <v>13579</v>
      </c>
      <c r="D48" s="49" t="s">
        <v>43</v>
      </c>
      <c r="E48" s="30">
        <f t="shared" si="9"/>
        <v>453</v>
      </c>
      <c r="F48" s="30" t="e">
        <f>VLOOKUP(E48,Tab!$E$2:$F$255,2,TRUE)</f>
        <v>#N/A</v>
      </c>
      <c r="G48" s="31">
        <f t="shared" si="10"/>
        <v>453</v>
      </c>
      <c r="H48" s="31">
        <f t="shared" si="11"/>
        <v>298</v>
      </c>
      <c r="I48" s="31">
        <f t="shared" si="12"/>
        <v>0</v>
      </c>
      <c r="J48" s="31">
        <f t="shared" si="13"/>
        <v>0</v>
      </c>
      <c r="K48" s="31">
        <f t="shared" si="14"/>
        <v>0</v>
      </c>
      <c r="L48" s="32">
        <f t="shared" si="15"/>
        <v>751</v>
      </c>
      <c r="M48" s="33">
        <f t="shared" si="16"/>
        <v>150.19999999999999</v>
      </c>
      <c r="N48" s="34"/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453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147">
        <v>0</v>
      </c>
      <c r="BA48" s="62">
        <v>0</v>
      </c>
      <c r="BB48" s="36">
        <v>0</v>
      </c>
      <c r="BC48" s="36">
        <v>0</v>
      </c>
      <c r="BD48" s="36">
        <v>0</v>
      </c>
      <c r="BE48" s="36">
        <v>0</v>
      </c>
      <c r="BF48" s="36">
        <v>0</v>
      </c>
      <c r="BG48" s="36">
        <v>0</v>
      </c>
      <c r="BH48" s="36">
        <v>0</v>
      </c>
      <c r="BI48" s="36">
        <v>0</v>
      </c>
      <c r="BJ48" s="36">
        <v>0</v>
      </c>
      <c r="BK48" s="36">
        <v>298</v>
      </c>
      <c r="BL48" s="36">
        <v>0</v>
      </c>
      <c r="BM48" s="36">
        <v>0</v>
      </c>
      <c r="BN48" s="36">
        <v>0</v>
      </c>
      <c r="BO48" s="36">
        <v>0</v>
      </c>
      <c r="BP48" s="36">
        <v>0</v>
      </c>
      <c r="BQ48" s="36">
        <v>0</v>
      </c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</row>
    <row r="49" spans="1:92" ht="14.1" customHeight="1" x14ac:dyDescent="0.25">
      <c r="A49" s="26">
        <f t="shared" si="0"/>
        <v>36</v>
      </c>
      <c r="B49" s="37" t="s">
        <v>304</v>
      </c>
      <c r="C49" s="38">
        <v>10171</v>
      </c>
      <c r="D49" s="73" t="s">
        <v>91</v>
      </c>
      <c r="E49" s="30">
        <f t="shared" si="9"/>
        <v>411</v>
      </c>
      <c r="F49" s="30" t="e">
        <f>VLOOKUP(E49,Tab!$E$2:$F$255,2,TRUE)</f>
        <v>#N/A</v>
      </c>
      <c r="G49" s="31">
        <f t="shared" si="10"/>
        <v>411</v>
      </c>
      <c r="H49" s="31">
        <f t="shared" si="11"/>
        <v>303</v>
      </c>
      <c r="I49" s="31">
        <f t="shared" si="12"/>
        <v>0</v>
      </c>
      <c r="J49" s="31">
        <f t="shared" si="13"/>
        <v>0</v>
      </c>
      <c r="K49" s="31">
        <f t="shared" si="14"/>
        <v>0</v>
      </c>
      <c r="L49" s="32">
        <f t="shared" si="15"/>
        <v>714</v>
      </c>
      <c r="M49" s="33">
        <f t="shared" si="16"/>
        <v>142.80000000000001</v>
      </c>
      <c r="N49" s="34"/>
      <c r="O49" s="36">
        <v>0</v>
      </c>
      <c r="P49" s="36">
        <v>411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147">
        <v>0</v>
      </c>
      <c r="BA49" s="62">
        <v>0</v>
      </c>
      <c r="BB49" s="36">
        <v>0</v>
      </c>
      <c r="BC49" s="36">
        <v>0</v>
      </c>
      <c r="BD49" s="36">
        <v>0</v>
      </c>
      <c r="BE49" s="36">
        <v>0</v>
      </c>
      <c r="BF49" s="36">
        <v>0</v>
      </c>
      <c r="BG49" s="36">
        <v>303</v>
      </c>
      <c r="BH49" s="36">
        <v>0</v>
      </c>
      <c r="BI49" s="36">
        <v>0</v>
      </c>
      <c r="BJ49" s="36">
        <v>0</v>
      </c>
      <c r="BK49" s="36">
        <v>0</v>
      </c>
      <c r="BL49" s="36">
        <v>0</v>
      </c>
      <c r="BM49" s="36">
        <v>0</v>
      </c>
      <c r="BN49" s="36">
        <v>0</v>
      </c>
      <c r="BO49" s="36">
        <v>0</v>
      </c>
      <c r="BP49" s="36">
        <v>0</v>
      </c>
      <c r="BQ49" s="36">
        <v>0</v>
      </c>
    </row>
    <row r="50" spans="1:92" ht="14.1" customHeight="1" x14ac:dyDescent="0.25">
      <c r="A50" s="26">
        <f t="shared" si="0"/>
        <v>37</v>
      </c>
      <c r="B50" s="37" t="s">
        <v>299</v>
      </c>
      <c r="C50" s="38">
        <v>10531</v>
      </c>
      <c r="D50" s="73" t="s">
        <v>247</v>
      </c>
      <c r="E50" s="30">
        <f t="shared" si="9"/>
        <v>0</v>
      </c>
      <c r="F50" s="30" t="e">
        <f>VLOOKUP(E50,Tab!$E$2:$F$255,2,TRUE)</f>
        <v>#N/A</v>
      </c>
      <c r="G50" s="42">
        <f t="shared" si="10"/>
        <v>345</v>
      </c>
      <c r="H50" s="42">
        <f t="shared" si="11"/>
        <v>337</v>
      </c>
      <c r="I50" s="42">
        <f t="shared" si="12"/>
        <v>0</v>
      </c>
      <c r="J50" s="42">
        <f t="shared" si="13"/>
        <v>0</v>
      </c>
      <c r="K50" s="42">
        <f t="shared" si="14"/>
        <v>0</v>
      </c>
      <c r="L50" s="32">
        <f t="shared" si="15"/>
        <v>682</v>
      </c>
      <c r="M50" s="33">
        <f t="shared" si="16"/>
        <v>136.4</v>
      </c>
      <c r="N50" s="34"/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147">
        <v>0</v>
      </c>
      <c r="BA50" s="62">
        <v>0</v>
      </c>
      <c r="BB50" s="36">
        <v>0</v>
      </c>
      <c r="BC50" s="36">
        <v>345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0</v>
      </c>
      <c r="BJ50" s="36">
        <v>0</v>
      </c>
      <c r="BK50" s="36">
        <v>0</v>
      </c>
      <c r="BL50" s="36">
        <v>337</v>
      </c>
      <c r="BM50" s="36">
        <v>0</v>
      </c>
      <c r="BN50" s="36">
        <v>0</v>
      </c>
      <c r="BO50" s="36">
        <v>0</v>
      </c>
      <c r="BP50" s="36">
        <v>0</v>
      </c>
      <c r="BQ50" s="36">
        <v>0</v>
      </c>
    </row>
    <row r="51" spans="1:92" ht="14.1" customHeight="1" x14ac:dyDescent="0.25">
      <c r="A51" s="26">
        <f t="shared" si="0"/>
        <v>38</v>
      </c>
      <c r="B51" s="64" t="s">
        <v>508</v>
      </c>
      <c r="C51" s="61">
        <v>12047</v>
      </c>
      <c r="D51" s="49" t="s">
        <v>91</v>
      </c>
      <c r="E51" s="30">
        <f t="shared" si="9"/>
        <v>0</v>
      </c>
      <c r="F51" s="30" t="e">
        <f>VLOOKUP(E51,Tab!$E$2:$F$255,2,TRUE)</f>
        <v>#N/A</v>
      </c>
      <c r="G51" s="31">
        <f t="shared" si="10"/>
        <v>466</v>
      </c>
      <c r="H51" s="31">
        <f t="shared" si="11"/>
        <v>0</v>
      </c>
      <c r="I51" s="31">
        <f t="shared" si="12"/>
        <v>0</v>
      </c>
      <c r="J51" s="31">
        <f t="shared" si="13"/>
        <v>0</v>
      </c>
      <c r="K51" s="31">
        <f t="shared" si="14"/>
        <v>0</v>
      </c>
      <c r="L51" s="32">
        <f t="shared" si="15"/>
        <v>466</v>
      </c>
      <c r="M51" s="33">
        <f t="shared" si="16"/>
        <v>93.2</v>
      </c>
      <c r="N51" s="34"/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466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147">
        <v>0</v>
      </c>
      <c r="BA51" s="62">
        <v>0</v>
      </c>
      <c r="BB51" s="36">
        <v>0</v>
      </c>
      <c r="BC51" s="36">
        <v>0</v>
      </c>
      <c r="BD51" s="36">
        <v>0</v>
      </c>
      <c r="BE51" s="36">
        <v>0</v>
      </c>
      <c r="BF51" s="36">
        <v>0</v>
      </c>
      <c r="BG51" s="36">
        <v>0</v>
      </c>
      <c r="BH51" s="36">
        <v>0</v>
      </c>
      <c r="BI51" s="36">
        <v>0</v>
      </c>
      <c r="BJ51" s="36">
        <v>0</v>
      </c>
      <c r="BK51" s="36">
        <v>0</v>
      </c>
      <c r="BL51" s="36">
        <v>0</v>
      </c>
      <c r="BM51" s="36">
        <v>0</v>
      </c>
      <c r="BN51" s="36">
        <v>0</v>
      </c>
      <c r="BO51" s="36">
        <v>0</v>
      </c>
      <c r="BP51" s="36">
        <v>0</v>
      </c>
      <c r="BQ51" s="36">
        <v>0</v>
      </c>
    </row>
    <row r="52" spans="1:92" ht="14.1" customHeight="1" x14ac:dyDescent="0.25">
      <c r="A52" s="26">
        <f t="shared" si="0"/>
        <v>39</v>
      </c>
      <c r="B52" s="64" t="s">
        <v>571</v>
      </c>
      <c r="C52" s="61">
        <v>14605</v>
      </c>
      <c r="D52" s="49" t="s">
        <v>67</v>
      </c>
      <c r="E52" s="30">
        <f t="shared" si="9"/>
        <v>447</v>
      </c>
      <c r="F52" s="30" t="e">
        <f>VLOOKUP(E52,Tab!$E$2:$F$255,2,TRUE)</f>
        <v>#N/A</v>
      </c>
      <c r="G52" s="31">
        <f t="shared" si="10"/>
        <v>447</v>
      </c>
      <c r="H52" s="31">
        <f t="shared" si="11"/>
        <v>0</v>
      </c>
      <c r="I52" s="31">
        <f t="shared" si="12"/>
        <v>0</v>
      </c>
      <c r="J52" s="31">
        <f t="shared" si="13"/>
        <v>0</v>
      </c>
      <c r="K52" s="31">
        <f t="shared" si="14"/>
        <v>0</v>
      </c>
      <c r="L52" s="32">
        <f t="shared" si="15"/>
        <v>447</v>
      </c>
      <c r="M52" s="33">
        <f t="shared" si="16"/>
        <v>89.4</v>
      </c>
      <c r="N52" s="34"/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447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</v>
      </c>
      <c r="AY52" s="36">
        <v>0</v>
      </c>
      <c r="AZ52" s="147">
        <v>0</v>
      </c>
      <c r="BA52" s="62">
        <v>0</v>
      </c>
      <c r="BB52" s="36">
        <v>0</v>
      </c>
      <c r="BC52" s="36">
        <v>0</v>
      </c>
      <c r="BD52" s="36">
        <v>0</v>
      </c>
      <c r="BE52" s="36">
        <v>0</v>
      </c>
      <c r="BF52" s="36">
        <v>0</v>
      </c>
      <c r="BG52" s="36">
        <v>0</v>
      </c>
      <c r="BH52" s="36">
        <v>0</v>
      </c>
      <c r="BI52" s="36">
        <v>0</v>
      </c>
      <c r="BJ52" s="36">
        <v>0</v>
      </c>
      <c r="BK52" s="36">
        <v>0</v>
      </c>
      <c r="BL52" s="36">
        <v>0</v>
      </c>
      <c r="BM52" s="36">
        <v>0</v>
      </c>
      <c r="BN52" s="36">
        <v>0</v>
      </c>
      <c r="BO52" s="36">
        <v>0</v>
      </c>
      <c r="BP52" s="36">
        <v>0</v>
      </c>
      <c r="BQ52" s="36">
        <v>0</v>
      </c>
    </row>
    <row r="53" spans="1:92" ht="14.1" customHeight="1" x14ac:dyDescent="0.25">
      <c r="A53" s="26">
        <f t="shared" si="0"/>
        <v>40</v>
      </c>
      <c r="B53" s="64" t="s">
        <v>618</v>
      </c>
      <c r="C53" s="61">
        <v>14645</v>
      </c>
      <c r="D53" s="49" t="s">
        <v>54</v>
      </c>
      <c r="E53" s="30">
        <f t="shared" si="9"/>
        <v>437</v>
      </c>
      <c r="F53" s="30" t="e">
        <f>VLOOKUP(E53,Tab!$E$2:$F$255,2,TRUE)</f>
        <v>#N/A</v>
      </c>
      <c r="G53" s="31">
        <f t="shared" si="10"/>
        <v>437</v>
      </c>
      <c r="H53" s="31">
        <f t="shared" si="11"/>
        <v>0</v>
      </c>
      <c r="I53" s="31">
        <f t="shared" si="12"/>
        <v>0</v>
      </c>
      <c r="J53" s="31">
        <f t="shared" si="13"/>
        <v>0</v>
      </c>
      <c r="K53" s="31">
        <f t="shared" si="14"/>
        <v>0</v>
      </c>
      <c r="L53" s="32">
        <f t="shared" si="15"/>
        <v>437</v>
      </c>
      <c r="M53" s="33">
        <f t="shared" si="16"/>
        <v>87.4</v>
      </c>
      <c r="N53" s="34"/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437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36">
        <v>0</v>
      </c>
      <c r="AU53" s="36">
        <v>0</v>
      </c>
      <c r="AV53" s="36">
        <v>0</v>
      </c>
      <c r="AW53" s="36">
        <v>0</v>
      </c>
      <c r="AX53" s="36">
        <v>0</v>
      </c>
      <c r="AY53" s="36">
        <v>0</v>
      </c>
      <c r="AZ53" s="147">
        <v>0</v>
      </c>
      <c r="BA53" s="62">
        <v>0</v>
      </c>
      <c r="BB53" s="36">
        <v>0</v>
      </c>
      <c r="BC53" s="36">
        <v>0</v>
      </c>
      <c r="BD53" s="36">
        <v>0</v>
      </c>
      <c r="BE53" s="36">
        <v>0</v>
      </c>
      <c r="BF53" s="36">
        <v>0</v>
      </c>
      <c r="BG53" s="36">
        <v>0</v>
      </c>
      <c r="BH53" s="36">
        <v>0</v>
      </c>
      <c r="BI53" s="36">
        <v>0</v>
      </c>
      <c r="BJ53" s="36">
        <v>0</v>
      </c>
      <c r="BK53" s="36">
        <v>0</v>
      </c>
      <c r="BL53" s="36">
        <v>0</v>
      </c>
      <c r="BM53" s="36">
        <v>0</v>
      </c>
      <c r="BN53" s="36">
        <v>0</v>
      </c>
      <c r="BO53" s="36">
        <v>0</v>
      </c>
      <c r="BP53" s="36">
        <v>0</v>
      </c>
      <c r="BQ53" s="36">
        <v>0</v>
      </c>
    </row>
    <row r="54" spans="1:92" ht="14.1" customHeight="1" x14ac:dyDescent="0.25">
      <c r="A54" s="26">
        <f t="shared" si="0"/>
        <v>41</v>
      </c>
      <c r="B54" s="64" t="s">
        <v>297</v>
      </c>
      <c r="C54" s="61">
        <v>11457</v>
      </c>
      <c r="D54" s="49" t="s">
        <v>91</v>
      </c>
      <c r="E54" s="30">
        <f t="shared" si="9"/>
        <v>433</v>
      </c>
      <c r="F54" s="30" t="e">
        <f>VLOOKUP(E54,Tab!$E$2:$F$255,2,TRUE)</f>
        <v>#N/A</v>
      </c>
      <c r="G54" s="31">
        <f t="shared" si="10"/>
        <v>433</v>
      </c>
      <c r="H54" s="31">
        <f t="shared" si="11"/>
        <v>0</v>
      </c>
      <c r="I54" s="31">
        <f t="shared" si="12"/>
        <v>0</v>
      </c>
      <c r="J54" s="31">
        <f t="shared" si="13"/>
        <v>0</v>
      </c>
      <c r="K54" s="31">
        <f t="shared" si="14"/>
        <v>0</v>
      </c>
      <c r="L54" s="32">
        <f t="shared" si="15"/>
        <v>433</v>
      </c>
      <c r="M54" s="33">
        <f t="shared" si="16"/>
        <v>86.6</v>
      </c>
      <c r="N54" s="34"/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433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147">
        <v>0</v>
      </c>
      <c r="BA54" s="62">
        <v>0</v>
      </c>
      <c r="BB54" s="36">
        <v>0</v>
      </c>
      <c r="BC54" s="36">
        <v>0</v>
      </c>
      <c r="BD54" s="36">
        <v>0</v>
      </c>
      <c r="BE54" s="36">
        <v>0</v>
      </c>
      <c r="BF54" s="36">
        <v>0</v>
      </c>
      <c r="BG54" s="36">
        <v>0</v>
      </c>
      <c r="BH54" s="36">
        <v>0</v>
      </c>
      <c r="BI54" s="36">
        <v>0</v>
      </c>
      <c r="BJ54" s="36">
        <v>0</v>
      </c>
      <c r="BK54" s="36">
        <v>0</v>
      </c>
      <c r="BL54" s="36">
        <v>0</v>
      </c>
      <c r="BM54" s="36">
        <v>0</v>
      </c>
      <c r="BN54" s="36">
        <v>0</v>
      </c>
      <c r="BO54" s="36">
        <v>0</v>
      </c>
      <c r="BP54" s="36">
        <v>0</v>
      </c>
      <c r="BQ54" s="36">
        <v>0</v>
      </c>
    </row>
    <row r="55" spans="1:92" ht="14.1" customHeight="1" x14ac:dyDescent="0.25">
      <c r="A55" s="26">
        <f t="shared" si="0"/>
        <v>42</v>
      </c>
      <c r="B55" s="57" t="s">
        <v>301</v>
      </c>
      <c r="C55" s="38">
        <v>5346</v>
      </c>
      <c r="D55" s="39" t="s">
        <v>77</v>
      </c>
      <c r="E55" s="30">
        <f t="shared" si="9"/>
        <v>0</v>
      </c>
      <c r="F55" s="30" t="e">
        <f>VLOOKUP(E55,Tab!$E$2:$F$255,2,TRUE)</f>
        <v>#N/A</v>
      </c>
      <c r="G55" s="31">
        <f t="shared" si="10"/>
        <v>343</v>
      </c>
      <c r="H55" s="31">
        <f t="shared" si="11"/>
        <v>0</v>
      </c>
      <c r="I55" s="31">
        <f t="shared" si="12"/>
        <v>0</v>
      </c>
      <c r="J55" s="31">
        <f t="shared" si="13"/>
        <v>0</v>
      </c>
      <c r="K55" s="31">
        <f t="shared" si="14"/>
        <v>0</v>
      </c>
      <c r="L55" s="32">
        <f t="shared" si="15"/>
        <v>343</v>
      </c>
      <c r="M55" s="33">
        <f t="shared" si="16"/>
        <v>68.599999999999994</v>
      </c>
      <c r="N55" s="34"/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147">
        <v>0</v>
      </c>
      <c r="BA55" s="62">
        <v>0</v>
      </c>
      <c r="BB55" s="36">
        <v>0</v>
      </c>
      <c r="BC55" s="36">
        <v>343</v>
      </c>
      <c r="BD55" s="36">
        <v>0</v>
      </c>
      <c r="BE55" s="36">
        <v>0</v>
      </c>
      <c r="BF55" s="36">
        <v>0</v>
      </c>
      <c r="BG55" s="36">
        <v>0</v>
      </c>
      <c r="BH55" s="36">
        <v>0</v>
      </c>
      <c r="BI55" s="36">
        <v>0</v>
      </c>
      <c r="BJ55" s="36">
        <v>0</v>
      </c>
      <c r="BK55" s="36">
        <v>0</v>
      </c>
      <c r="BL55" s="36">
        <v>0</v>
      </c>
      <c r="BM55" s="36">
        <v>0</v>
      </c>
      <c r="BN55" s="36">
        <v>0</v>
      </c>
      <c r="BO55" s="36">
        <v>0</v>
      </c>
      <c r="BP55" s="36">
        <v>0</v>
      </c>
      <c r="BQ55" s="36">
        <v>0</v>
      </c>
    </row>
    <row r="56" spans="1:92" s="74" customFormat="1" ht="14.1" customHeight="1" x14ac:dyDescent="0.25">
      <c r="A56" s="58">
        <f t="shared" si="0"/>
        <v>43</v>
      </c>
      <c r="B56" s="64" t="s">
        <v>452</v>
      </c>
      <c r="C56" s="61">
        <v>12223</v>
      </c>
      <c r="D56" s="49" t="s">
        <v>77</v>
      </c>
      <c r="E56" s="30">
        <f t="shared" si="9"/>
        <v>0</v>
      </c>
      <c r="F56" s="30" t="e">
        <f>VLOOKUP(E56,Tab!$E$2:$F$255,2,TRUE)</f>
        <v>#N/A</v>
      </c>
      <c r="G56" s="31">
        <f t="shared" si="10"/>
        <v>314</v>
      </c>
      <c r="H56" s="31">
        <f t="shared" si="11"/>
        <v>0</v>
      </c>
      <c r="I56" s="31">
        <f t="shared" si="12"/>
        <v>0</v>
      </c>
      <c r="J56" s="31">
        <f t="shared" si="13"/>
        <v>0</v>
      </c>
      <c r="K56" s="31">
        <f t="shared" si="14"/>
        <v>0</v>
      </c>
      <c r="L56" s="32">
        <f t="shared" si="15"/>
        <v>314</v>
      </c>
      <c r="M56" s="33">
        <f t="shared" si="16"/>
        <v>62.8</v>
      </c>
      <c r="N56" s="34"/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147">
        <v>0</v>
      </c>
      <c r="BA56" s="62">
        <v>0</v>
      </c>
      <c r="BB56" s="36">
        <v>0</v>
      </c>
      <c r="BC56" s="36">
        <v>314</v>
      </c>
      <c r="BD56" s="36">
        <v>0</v>
      </c>
      <c r="BE56" s="36">
        <v>0</v>
      </c>
      <c r="BF56" s="36">
        <v>0</v>
      </c>
      <c r="BG56" s="36">
        <v>0</v>
      </c>
      <c r="BH56" s="36">
        <v>0</v>
      </c>
      <c r="BI56" s="36">
        <v>0</v>
      </c>
      <c r="BJ56" s="36">
        <v>0</v>
      </c>
      <c r="BK56" s="35">
        <v>0</v>
      </c>
      <c r="BL56" s="35">
        <v>0</v>
      </c>
      <c r="BM56" s="36">
        <v>0</v>
      </c>
      <c r="BN56" s="36">
        <v>0</v>
      </c>
      <c r="BO56" s="36">
        <v>0</v>
      </c>
      <c r="BP56" s="36">
        <v>0</v>
      </c>
      <c r="BQ56" s="36">
        <v>0</v>
      </c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</row>
    <row r="57" spans="1:92" s="5" customFormat="1" ht="14.1" customHeight="1" x14ac:dyDescent="0.25">
      <c r="A57" s="26">
        <f t="shared" si="0"/>
        <v>44</v>
      </c>
      <c r="B57" s="40" t="s">
        <v>309</v>
      </c>
      <c r="C57" s="28">
        <v>11538</v>
      </c>
      <c r="D57" s="56" t="s">
        <v>30</v>
      </c>
      <c r="E57" s="30">
        <f t="shared" si="9"/>
        <v>0</v>
      </c>
      <c r="F57" s="30" t="e">
        <f>VLOOKUP(E57,Tab!$E$2:$F$255,2,TRUE)</f>
        <v>#N/A</v>
      </c>
      <c r="G57" s="31">
        <f t="shared" si="10"/>
        <v>303</v>
      </c>
      <c r="H57" s="31">
        <f t="shared" si="11"/>
        <v>0</v>
      </c>
      <c r="I57" s="31">
        <f t="shared" si="12"/>
        <v>0</v>
      </c>
      <c r="J57" s="31">
        <f t="shared" si="13"/>
        <v>0</v>
      </c>
      <c r="K57" s="31">
        <f t="shared" si="14"/>
        <v>0</v>
      </c>
      <c r="L57" s="32">
        <f t="shared" si="15"/>
        <v>303</v>
      </c>
      <c r="M57" s="33">
        <f t="shared" si="16"/>
        <v>60.6</v>
      </c>
      <c r="N57" s="34"/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147">
        <v>0</v>
      </c>
      <c r="BA57" s="62">
        <v>0</v>
      </c>
      <c r="BB57" s="36">
        <v>0</v>
      </c>
      <c r="BC57" s="36">
        <v>0</v>
      </c>
      <c r="BD57" s="36">
        <v>0</v>
      </c>
      <c r="BE57" s="36">
        <v>0</v>
      </c>
      <c r="BF57" s="36">
        <v>0</v>
      </c>
      <c r="BG57" s="36">
        <v>0</v>
      </c>
      <c r="BH57" s="36">
        <v>0</v>
      </c>
      <c r="BI57" s="36">
        <v>0</v>
      </c>
      <c r="BJ57" s="36">
        <v>0</v>
      </c>
      <c r="BK57" s="36">
        <v>0</v>
      </c>
      <c r="BL57" s="36">
        <v>0</v>
      </c>
      <c r="BM57" s="36">
        <v>0</v>
      </c>
      <c r="BN57" s="36">
        <v>303</v>
      </c>
      <c r="BO57" s="36">
        <v>0</v>
      </c>
      <c r="BP57" s="36">
        <v>0</v>
      </c>
      <c r="BQ57" s="36">
        <v>0</v>
      </c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</row>
    <row r="58" spans="1:92" s="5" customFormat="1" ht="14.1" customHeight="1" x14ac:dyDescent="0.25">
      <c r="A58" s="26">
        <f t="shared" si="0"/>
        <v>45</v>
      </c>
      <c r="B58" s="63"/>
      <c r="C58" s="61"/>
      <c r="D58" s="45"/>
      <c r="E58" s="30">
        <f t="shared" si="9"/>
        <v>0</v>
      </c>
      <c r="F58" s="30" t="e">
        <f>VLOOKUP(E58,Tab!$E$2:$F$255,2,TRUE)</f>
        <v>#N/A</v>
      </c>
      <c r="G58" s="31">
        <f t="shared" si="10"/>
        <v>0</v>
      </c>
      <c r="H58" s="31">
        <f t="shared" si="11"/>
        <v>0</v>
      </c>
      <c r="I58" s="31">
        <f t="shared" si="12"/>
        <v>0</v>
      </c>
      <c r="J58" s="31">
        <f t="shared" si="13"/>
        <v>0</v>
      </c>
      <c r="K58" s="31">
        <f t="shared" si="14"/>
        <v>0</v>
      </c>
      <c r="L58" s="32">
        <f t="shared" si="15"/>
        <v>0</v>
      </c>
      <c r="M58" s="33">
        <f t="shared" si="16"/>
        <v>0</v>
      </c>
      <c r="N58" s="34"/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147">
        <v>0</v>
      </c>
      <c r="BA58" s="62">
        <v>0</v>
      </c>
      <c r="BB58" s="36">
        <v>0</v>
      </c>
      <c r="BC58" s="36">
        <v>0</v>
      </c>
      <c r="BD58" s="36">
        <v>0</v>
      </c>
      <c r="BE58" s="36">
        <v>0</v>
      </c>
      <c r="BF58" s="36">
        <v>0</v>
      </c>
      <c r="BG58" s="36">
        <v>0</v>
      </c>
      <c r="BH58" s="36">
        <v>0</v>
      </c>
      <c r="BI58" s="36">
        <v>0</v>
      </c>
      <c r="BJ58" s="36">
        <v>0</v>
      </c>
      <c r="BK58" s="36">
        <v>0</v>
      </c>
      <c r="BL58" s="36">
        <v>0</v>
      </c>
      <c r="BM58" s="36">
        <v>0</v>
      </c>
      <c r="BN58" s="36">
        <v>0</v>
      </c>
      <c r="BO58" s="36">
        <v>0</v>
      </c>
      <c r="BP58" s="36">
        <v>0</v>
      </c>
      <c r="BQ58" s="36">
        <v>0</v>
      </c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</row>
    <row r="59" spans="1:92" x14ac:dyDescent="0.25">
      <c r="A59" s="26">
        <f t="shared" si="0"/>
        <v>46</v>
      </c>
      <c r="B59" s="65"/>
      <c r="C59" s="38"/>
      <c r="D59" s="43"/>
      <c r="E59" s="30">
        <f t="shared" si="9"/>
        <v>0</v>
      </c>
      <c r="F59" s="33" t="e">
        <f>VLOOKUP(E59,Tab!$E$2:$F$255,2,TRUE)</f>
        <v>#N/A</v>
      </c>
      <c r="G59" s="42">
        <f t="shared" si="10"/>
        <v>0</v>
      </c>
      <c r="H59" s="42">
        <f t="shared" si="11"/>
        <v>0</v>
      </c>
      <c r="I59" s="42">
        <f t="shared" si="12"/>
        <v>0</v>
      </c>
      <c r="J59" s="42">
        <f t="shared" si="13"/>
        <v>0</v>
      </c>
      <c r="K59" s="42">
        <f t="shared" si="14"/>
        <v>0</v>
      </c>
      <c r="L59" s="32">
        <f t="shared" si="15"/>
        <v>0</v>
      </c>
      <c r="M59" s="33">
        <f t="shared" si="16"/>
        <v>0</v>
      </c>
      <c r="N59" s="34"/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147">
        <v>0</v>
      </c>
      <c r="BA59" s="62">
        <v>0</v>
      </c>
      <c r="BB59" s="36">
        <v>0</v>
      </c>
      <c r="BC59" s="36">
        <v>0</v>
      </c>
      <c r="BD59" s="36">
        <v>0</v>
      </c>
      <c r="BE59" s="36">
        <v>0</v>
      </c>
      <c r="BF59" s="36">
        <v>0</v>
      </c>
      <c r="BG59" s="36">
        <v>0</v>
      </c>
      <c r="BH59" s="36">
        <v>0</v>
      </c>
      <c r="BI59" s="36">
        <v>0</v>
      </c>
      <c r="BJ59" s="36">
        <v>0</v>
      </c>
      <c r="BK59" s="36">
        <v>0</v>
      </c>
      <c r="BL59" s="36">
        <v>0</v>
      </c>
      <c r="BM59" s="36">
        <v>0</v>
      </c>
      <c r="BN59" s="36">
        <v>0</v>
      </c>
      <c r="BO59" s="36">
        <v>0</v>
      </c>
      <c r="BP59" s="36">
        <v>0</v>
      </c>
      <c r="BQ59" s="36">
        <v>0</v>
      </c>
    </row>
    <row r="60" spans="1:92" x14ac:dyDescent="0.25">
      <c r="A60" s="26">
        <f t="shared" si="0"/>
        <v>47</v>
      </c>
      <c r="B60" s="64"/>
      <c r="C60" s="61"/>
      <c r="D60" s="49"/>
      <c r="E60" s="30">
        <f t="shared" si="9"/>
        <v>0</v>
      </c>
      <c r="F60" s="30" t="e">
        <f>VLOOKUP(E60,Tab!$E$2:$F$255,2,TRUE)</f>
        <v>#N/A</v>
      </c>
      <c r="G60" s="31">
        <f t="shared" si="10"/>
        <v>0</v>
      </c>
      <c r="H60" s="31">
        <f t="shared" si="11"/>
        <v>0</v>
      </c>
      <c r="I60" s="31">
        <f t="shared" si="12"/>
        <v>0</v>
      </c>
      <c r="J60" s="31">
        <f t="shared" si="13"/>
        <v>0</v>
      </c>
      <c r="K60" s="31">
        <f t="shared" si="14"/>
        <v>0</v>
      </c>
      <c r="L60" s="32">
        <f t="shared" si="15"/>
        <v>0</v>
      </c>
      <c r="M60" s="33">
        <f t="shared" si="16"/>
        <v>0</v>
      </c>
      <c r="N60" s="34"/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147">
        <v>0</v>
      </c>
      <c r="BA60" s="62">
        <v>0</v>
      </c>
      <c r="BB60" s="36">
        <v>0</v>
      </c>
      <c r="BC60" s="36">
        <v>0</v>
      </c>
      <c r="BD60" s="36">
        <v>0</v>
      </c>
      <c r="BE60" s="36">
        <v>0</v>
      </c>
      <c r="BF60" s="36">
        <v>0</v>
      </c>
      <c r="BG60" s="36">
        <v>0</v>
      </c>
      <c r="BH60" s="36">
        <v>0</v>
      </c>
      <c r="BI60" s="36">
        <v>0</v>
      </c>
      <c r="BJ60" s="36">
        <v>0</v>
      </c>
      <c r="BK60" s="36">
        <v>0</v>
      </c>
      <c r="BL60" s="36">
        <v>0</v>
      </c>
      <c r="BM60" s="36">
        <v>0</v>
      </c>
      <c r="BN60" s="36">
        <v>0</v>
      </c>
      <c r="BO60" s="36">
        <v>0</v>
      </c>
      <c r="BP60" s="36">
        <v>0</v>
      </c>
      <c r="BQ60" s="36">
        <v>0</v>
      </c>
    </row>
    <row r="61" spans="1:92" x14ac:dyDescent="0.25">
      <c r="A61" s="26">
        <f t="shared" si="0"/>
        <v>48</v>
      </c>
      <c r="B61" s="64"/>
      <c r="C61" s="61"/>
      <c r="D61" s="49"/>
      <c r="E61" s="30">
        <f t="shared" si="9"/>
        <v>0</v>
      </c>
      <c r="F61" s="30" t="e">
        <f>VLOOKUP(E61,Tab!$E$2:$F$255,2,TRUE)</f>
        <v>#N/A</v>
      </c>
      <c r="G61" s="31">
        <f t="shared" si="10"/>
        <v>0</v>
      </c>
      <c r="H61" s="31">
        <f t="shared" si="11"/>
        <v>0</v>
      </c>
      <c r="I61" s="31">
        <f t="shared" si="12"/>
        <v>0</v>
      </c>
      <c r="J61" s="31">
        <f t="shared" si="13"/>
        <v>0</v>
      </c>
      <c r="K61" s="31">
        <f t="shared" si="14"/>
        <v>0</v>
      </c>
      <c r="L61" s="32">
        <f t="shared" si="15"/>
        <v>0</v>
      </c>
      <c r="M61" s="33">
        <f t="shared" si="16"/>
        <v>0</v>
      </c>
      <c r="N61" s="34"/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147">
        <v>0</v>
      </c>
      <c r="BA61" s="62">
        <v>0</v>
      </c>
      <c r="BB61" s="36">
        <v>0</v>
      </c>
      <c r="BC61" s="36">
        <v>0</v>
      </c>
      <c r="BD61" s="36">
        <v>0</v>
      </c>
      <c r="BE61" s="36">
        <v>0</v>
      </c>
      <c r="BF61" s="36">
        <v>0</v>
      </c>
      <c r="BG61" s="36">
        <v>0</v>
      </c>
      <c r="BH61" s="36">
        <v>0</v>
      </c>
      <c r="BI61" s="36">
        <v>0</v>
      </c>
      <c r="BJ61" s="36">
        <v>0</v>
      </c>
      <c r="BK61" s="36">
        <v>0</v>
      </c>
      <c r="BL61" s="36">
        <v>0</v>
      </c>
      <c r="BM61" s="36">
        <v>0</v>
      </c>
      <c r="BN61" s="36">
        <v>0</v>
      </c>
      <c r="BO61" s="36">
        <v>0</v>
      </c>
      <c r="BP61" s="36">
        <v>0</v>
      </c>
      <c r="BQ61" s="36">
        <v>0</v>
      </c>
    </row>
    <row r="62" spans="1:92" x14ac:dyDescent="0.25">
      <c r="A62" s="26">
        <f t="shared" si="0"/>
        <v>49</v>
      </c>
      <c r="B62" s="64"/>
      <c r="C62" s="61"/>
      <c r="D62" s="49"/>
      <c r="E62" s="30">
        <f t="shared" si="9"/>
        <v>0</v>
      </c>
      <c r="F62" s="30" t="e">
        <f>VLOOKUP(E62,Tab!$E$2:$F$255,2,TRUE)</f>
        <v>#N/A</v>
      </c>
      <c r="G62" s="31">
        <f t="shared" si="10"/>
        <v>0</v>
      </c>
      <c r="H62" s="31">
        <f t="shared" si="11"/>
        <v>0</v>
      </c>
      <c r="I62" s="31">
        <f t="shared" si="12"/>
        <v>0</v>
      </c>
      <c r="J62" s="31">
        <f t="shared" si="13"/>
        <v>0</v>
      </c>
      <c r="K62" s="31">
        <f t="shared" si="14"/>
        <v>0</v>
      </c>
      <c r="L62" s="32">
        <f t="shared" si="15"/>
        <v>0</v>
      </c>
      <c r="M62" s="33">
        <f t="shared" si="16"/>
        <v>0</v>
      </c>
      <c r="N62" s="34"/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147">
        <v>0</v>
      </c>
      <c r="BA62" s="62">
        <v>0</v>
      </c>
      <c r="BB62" s="36">
        <v>0</v>
      </c>
      <c r="BC62" s="36">
        <v>0</v>
      </c>
      <c r="BD62" s="36">
        <v>0</v>
      </c>
      <c r="BE62" s="36">
        <v>0</v>
      </c>
      <c r="BF62" s="36">
        <v>0</v>
      </c>
      <c r="BG62" s="36">
        <v>0</v>
      </c>
      <c r="BH62" s="36">
        <v>0</v>
      </c>
      <c r="BI62" s="36">
        <v>0</v>
      </c>
      <c r="BJ62" s="36">
        <v>0</v>
      </c>
      <c r="BK62" s="36">
        <v>0</v>
      </c>
      <c r="BL62" s="36">
        <v>0</v>
      </c>
      <c r="BM62" s="36">
        <v>0</v>
      </c>
      <c r="BN62" s="36">
        <v>0</v>
      </c>
      <c r="BO62" s="36">
        <v>0</v>
      </c>
      <c r="BP62" s="36">
        <v>0</v>
      </c>
      <c r="BQ62" s="36">
        <v>0</v>
      </c>
    </row>
    <row r="63" spans="1:92" x14ac:dyDescent="0.25">
      <c r="A63" s="26">
        <f t="shared" si="0"/>
        <v>50</v>
      </c>
      <c r="B63" s="64"/>
      <c r="C63" s="61"/>
      <c r="D63" s="49"/>
      <c r="E63" s="30">
        <f t="shared" si="9"/>
        <v>0</v>
      </c>
      <c r="F63" s="30" t="e">
        <f>VLOOKUP(E63,Tab!$E$2:$F$255,2,TRUE)</f>
        <v>#N/A</v>
      </c>
      <c r="G63" s="31">
        <f t="shared" si="10"/>
        <v>0</v>
      </c>
      <c r="H63" s="31">
        <f t="shared" si="11"/>
        <v>0</v>
      </c>
      <c r="I63" s="31">
        <f t="shared" si="12"/>
        <v>0</v>
      </c>
      <c r="J63" s="31">
        <f t="shared" si="13"/>
        <v>0</v>
      </c>
      <c r="K63" s="31">
        <f t="shared" si="14"/>
        <v>0</v>
      </c>
      <c r="L63" s="32">
        <f t="shared" si="15"/>
        <v>0</v>
      </c>
      <c r="M63" s="33">
        <f t="shared" si="16"/>
        <v>0</v>
      </c>
      <c r="N63" s="34"/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147">
        <v>0</v>
      </c>
      <c r="BA63" s="62">
        <v>0</v>
      </c>
      <c r="BB63" s="36">
        <v>0</v>
      </c>
      <c r="BC63" s="36">
        <v>0</v>
      </c>
      <c r="BD63" s="36">
        <v>0</v>
      </c>
      <c r="BE63" s="36">
        <v>0</v>
      </c>
      <c r="BF63" s="36">
        <v>0</v>
      </c>
      <c r="BG63" s="36">
        <v>0</v>
      </c>
      <c r="BH63" s="36">
        <v>0</v>
      </c>
      <c r="BI63" s="36">
        <v>0</v>
      </c>
      <c r="BJ63" s="36">
        <v>0</v>
      </c>
      <c r="BK63" s="36">
        <v>0</v>
      </c>
      <c r="BL63" s="36">
        <v>0</v>
      </c>
      <c r="BM63" s="36">
        <v>0</v>
      </c>
      <c r="BN63" s="36">
        <v>0</v>
      </c>
      <c r="BO63" s="36">
        <v>0</v>
      </c>
      <c r="BP63" s="36">
        <v>0</v>
      </c>
      <c r="BQ63" s="36">
        <v>0</v>
      </c>
    </row>
  </sheetData>
  <sortState ref="B14:BQ63">
    <sortCondition descending="1" ref="L14:L63"/>
    <sortCondition descending="1" ref="E14:E63"/>
  </sortState>
  <mergeCells count="16">
    <mergeCell ref="BA9:BQ9"/>
    <mergeCell ref="O9:AZ9"/>
    <mergeCell ref="J11:J12"/>
    <mergeCell ref="K11:K12"/>
    <mergeCell ref="A4:M4"/>
    <mergeCell ref="A5:L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</mergeCells>
  <conditionalFormatting sqref="E10">
    <cfRule type="cellIs" dxfId="82" priority="1" stopIfTrue="1" operator="between">
      <formula>563</formula>
      <formula>569</formula>
    </cfRule>
    <cfRule type="cellIs" dxfId="81" priority="2" stopIfTrue="1" operator="between">
      <formula>570</formula>
      <formula>571</formula>
    </cfRule>
    <cfRule type="cellIs" dxfId="80" priority="3" stopIfTrue="1" operator="between">
      <formula>572</formula>
      <formula>600</formula>
    </cfRule>
  </conditionalFormatting>
  <conditionalFormatting sqref="F14:F63">
    <cfRule type="cellIs" dxfId="79" priority="4" stopIfTrue="1" operator="equal">
      <formula>"A"</formula>
    </cfRule>
    <cfRule type="cellIs" dxfId="78" priority="5" stopIfTrue="1" operator="equal">
      <formula>"B"</formula>
    </cfRule>
    <cfRule type="cellIs" dxfId="77" priority="6" stopIfTrue="1" operator="equal">
      <formula>"C"</formula>
    </cfRule>
  </conditionalFormatting>
  <conditionalFormatting sqref="E14:E63">
    <cfRule type="cellIs" dxfId="76" priority="7" stopIfTrue="1" operator="between">
      <formula>365</formula>
      <formula>400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23"/>
  <sheetViews>
    <sheetView showGridLines="0" zoomScaleNormal="100" zoomScaleSheetLayoutView="100" workbookViewId="0">
      <selection activeCell="A9" sqref="A9:M9"/>
    </sheetView>
  </sheetViews>
  <sheetFormatPr defaultRowHeight="15" x14ac:dyDescent="0.2"/>
  <cols>
    <col min="1" max="1" width="4" style="3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10" style="4" customWidth="1"/>
    <col min="13" max="13" width="10.28515625" style="4" customWidth="1"/>
    <col min="14" max="14" width="1.7109375" style="5" customWidth="1"/>
    <col min="15" max="15" width="18.85546875" style="5" bestFit="1" customWidth="1"/>
    <col min="16" max="31" width="17.28515625" style="5" customWidth="1"/>
    <col min="32" max="34" width="18.85546875" style="5" customWidth="1"/>
    <col min="35" max="39" width="17.28515625" style="5" customWidth="1"/>
    <col min="40" max="40" width="18.85546875" style="5" customWidth="1"/>
    <col min="41" max="43" width="15.7109375" style="5" customWidth="1"/>
    <col min="44" max="57" width="9.140625" style="6"/>
    <col min="58" max="253" width="9.140625" style="4"/>
    <col min="254" max="254" width="4" style="4" customWidth="1"/>
    <col min="255" max="255" width="21.140625" style="4" customWidth="1"/>
    <col min="256" max="256" width="7.28515625" style="4" customWidth="1"/>
    <col min="257" max="257" width="9.5703125" style="4" customWidth="1"/>
    <col min="258" max="259" width="9.28515625" style="4" customWidth="1"/>
    <col min="260" max="261" width="8.140625" style="4" customWidth="1"/>
    <col min="262" max="264" width="8.28515625" style="4" customWidth="1"/>
    <col min="265" max="265" width="10" style="4" customWidth="1"/>
    <col min="266" max="266" width="10.28515625" style="4" customWidth="1"/>
    <col min="267" max="267" width="1.7109375" style="4" customWidth="1"/>
    <col min="268" max="277" width="17.28515625" style="4" customWidth="1"/>
    <col min="278" max="279" width="10.7109375" style="4" customWidth="1"/>
    <col min="280" max="281" width="17.28515625" style="4" customWidth="1"/>
    <col min="282" max="282" width="18.42578125" style="4" bestFit="1" customWidth="1"/>
    <col min="283" max="299" width="17.28515625" style="4" customWidth="1"/>
    <col min="300" max="509" width="9.140625" style="4"/>
    <col min="510" max="510" width="4" style="4" customWidth="1"/>
    <col min="511" max="511" width="21.140625" style="4" customWidth="1"/>
    <col min="512" max="512" width="7.28515625" style="4" customWidth="1"/>
    <col min="513" max="513" width="9.5703125" style="4" customWidth="1"/>
    <col min="514" max="515" width="9.28515625" style="4" customWidth="1"/>
    <col min="516" max="517" width="8.140625" style="4" customWidth="1"/>
    <col min="518" max="520" width="8.28515625" style="4" customWidth="1"/>
    <col min="521" max="521" width="10" style="4" customWidth="1"/>
    <col min="522" max="522" width="10.28515625" style="4" customWidth="1"/>
    <col min="523" max="523" width="1.7109375" style="4" customWidth="1"/>
    <col min="524" max="533" width="17.28515625" style="4" customWidth="1"/>
    <col min="534" max="535" width="10.7109375" style="4" customWidth="1"/>
    <col min="536" max="537" width="17.28515625" style="4" customWidth="1"/>
    <col min="538" max="538" width="18.42578125" style="4" bestFit="1" customWidth="1"/>
    <col min="539" max="555" width="17.28515625" style="4" customWidth="1"/>
    <col min="556" max="765" width="9.140625" style="4"/>
    <col min="766" max="766" width="4" style="4" customWidth="1"/>
    <col min="767" max="767" width="21.140625" style="4" customWidth="1"/>
    <col min="768" max="768" width="7.28515625" style="4" customWidth="1"/>
    <col min="769" max="769" width="9.5703125" style="4" customWidth="1"/>
    <col min="770" max="771" width="9.28515625" style="4" customWidth="1"/>
    <col min="772" max="773" width="8.140625" style="4" customWidth="1"/>
    <col min="774" max="776" width="8.28515625" style="4" customWidth="1"/>
    <col min="777" max="777" width="10" style="4" customWidth="1"/>
    <col min="778" max="778" width="10.28515625" style="4" customWidth="1"/>
    <col min="779" max="779" width="1.7109375" style="4" customWidth="1"/>
    <col min="780" max="789" width="17.28515625" style="4" customWidth="1"/>
    <col min="790" max="791" width="10.7109375" style="4" customWidth="1"/>
    <col min="792" max="793" width="17.28515625" style="4" customWidth="1"/>
    <col min="794" max="794" width="18.42578125" style="4" bestFit="1" customWidth="1"/>
    <col min="795" max="811" width="17.28515625" style="4" customWidth="1"/>
    <col min="812" max="1021" width="9.140625" style="4"/>
    <col min="1022" max="1022" width="4" style="4" customWidth="1"/>
    <col min="1023" max="1023" width="21.140625" style="4" customWidth="1"/>
    <col min="1024" max="1024" width="7.28515625" style="4" customWidth="1"/>
    <col min="1025" max="1025" width="9.5703125" style="4" customWidth="1"/>
    <col min="1026" max="1027" width="9.28515625" style="4" customWidth="1"/>
    <col min="1028" max="1029" width="8.140625" style="4" customWidth="1"/>
    <col min="1030" max="1032" width="8.28515625" style="4" customWidth="1"/>
    <col min="1033" max="1033" width="10" style="4" customWidth="1"/>
    <col min="1034" max="1034" width="10.28515625" style="4" customWidth="1"/>
    <col min="1035" max="1035" width="1.7109375" style="4" customWidth="1"/>
    <col min="1036" max="1045" width="17.28515625" style="4" customWidth="1"/>
    <col min="1046" max="1047" width="10.7109375" style="4" customWidth="1"/>
    <col min="1048" max="1049" width="17.28515625" style="4" customWidth="1"/>
    <col min="1050" max="1050" width="18.42578125" style="4" bestFit="1" customWidth="1"/>
    <col min="1051" max="1067" width="17.28515625" style="4" customWidth="1"/>
    <col min="1068" max="1277" width="9.140625" style="4"/>
    <col min="1278" max="1278" width="4" style="4" customWidth="1"/>
    <col min="1279" max="1279" width="21.140625" style="4" customWidth="1"/>
    <col min="1280" max="1280" width="7.28515625" style="4" customWidth="1"/>
    <col min="1281" max="1281" width="9.5703125" style="4" customWidth="1"/>
    <col min="1282" max="1283" width="9.28515625" style="4" customWidth="1"/>
    <col min="1284" max="1285" width="8.140625" style="4" customWidth="1"/>
    <col min="1286" max="1288" width="8.28515625" style="4" customWidth="1"/>
    <col min="1289" max="1289" width="10" style="4" customWidth="1"/>
    <col min="1290" max="1290" width="10.28515625" style="4" customWidth="1"/>
    <col min="1291" max="1291" width="1.7109375" style="4" customWidth="1"/>
    <col min="1292" max="1301" width="17.28515625" style="4" customWidth="1"/>
    <col min="1302" max="1303" width="10.7109375" style="4" customWidth="1"/>
    <col min="1304" max="1305" width="17.28515625" style="4" customWidth="1"/>
    <col min="1306" max="1306" width="18.42578125" style="4" bestFit="1" customWidth="1"/>
    <col min="1307" max="1323" width="17.28515625" style="4" customWidth="1"/>
    <col min="1324" max="1533" width="9.140625" style="4"/>
    <col min="1534" max="1534" width="4" style="4" customWidth="1"/>
    <col min="1535" max="1535" width="21.140625" style="4" customWidth="1"/>
    <col min="1536" max="1536" width="7.28515625" style="4" customWidth="1"/>
    <col min="1537" max="1537" width="9.5703125" style="4" customWidth="1"/>
    <col min="1538" max="1539" width="9.28515625" style="4" customWidth="1"/>
    <col min="1540" max="1541" width="8.140625" style="4" customWidth="1"/>
    <col min="1542" max="1544" width="8.28515625" style="4" customWidth="1"/>
    <col min="1545" max="1545" width="10" style="4" customWidth="1"/>
    <col min="1546" max="1546" width="10.28515625" style="4" customWidth="1"/>
    <col min="1547" max="1547" width="1.7109375" style="4" customWidth="1"/>
    <col min="1548" max="1557" width="17.28515625" style="4" customWidth="1"/>
    <col min="1558" max="1559" width="10.7109375" style="4" customWidth="1"/>
    <col min="1560" max="1561" width="17.28515625" style="4" customWidth="1"/>
    <col min="1562" max="1562" width="18.42578125" style="4" bestFit="1" customWidth="1"/>
    <col min="1563" max="1579" width="17.28515625" style="4" customWidth="1"/>
    <col min="1580" max="1789" width="9.140625" style="4"/>
    <col min="1790" max="1790" width="4" style="4" customWidth="1"/>
    <col min="1791" max="1791" width="21.140625" style="4" customWidth="1"/>
    <col min="1792" max="1792" width="7.28515625" style="4" customWidth="1"/>
    <col min="1793" max="1793" width="9.5703125" style="4" customWidth="1"/>
    <col min="1794" max="1795" width="9.28515625" style="4" customWidth="1"/>
    <col min="1796" max="1797" width="8.140625" style="4" customWidth="1"/>
    <col min="1798" max="1800" width="8.28515625" style="4" customWidth="1"/>
    <col min="1801" max="1801" width="10" style="4" customWidth="1"/>
    <col min="1802" max="1802" width="10.28515625" style="4" customWidth="1"/>
    <col min="1803" max="1803" width="1.7109375" style="4" customWidth="1"/>
    <col min="1804" max="1813" width="17.28515625" style="4" customWidth="1"/>
    <col min="1814" max="1815" width="10.7109375" style="4" customWidth="1"/>
    <col min="1816" max="1817" width="17.28515625" style="4" customWidth="1"/>
    <col min="1818" max="1818" width="18.42578125" style="4" bestFit="1" customWidth="1"/>
    <col min="1819" max="1835" width="17.28515625" style="4" customWidth="1"/>
    <col min="1836" max="2045" width="9.140625" style="4"/>
    <col min="2046" max="2046" width="4" style="4" customWidth="1"/>
    <col min="2047" max="2047" width="21.140625" style="4" customWidth="1"/>
    <col min="2048" max="2048" width="7.28515625" style="4" customWidth="1"/>
    <col min="2049" max="2049" width="9.5703125" style="4" customWidth="1"/>
    <col min="2050" max="2051" width="9.28515625" style="4" customWidth="1"/>
    <col min="2052" max="2053" width="8.140625" style="4" customWidth="1"/>
    <col min="2054" max="2056" width="8.28515625" style="4" customWidth="1"/>
    <col min="2057" max="2057" width="10" style="4" customWidth="1"/>
    <col min="2058" max="2058" width="10.28515625" style="4" customWidth="1"/>
    <col min="2059" max="2059" width="1.7109375" style="4" customWidth="1"/>
    <col min="2060" max="2069" width="17.28515625" style="4" customWidth="1"/>
    <col min="2070" max="2071" width="10.7109375" style="4" customWidth="1"/>
    <col min="2072" max="2073" width="17.28515625" style="4" customWidth="1"/>
    <col min="2074" max="2074" width="18.42578125" style="4" bestFit="1" customWidth="1"/>
    <col min="2075" max="2091" width="17.28515625" style="4" customWidth="1"/>
    <col min="2092" max="2301" width="9.140625" style="4"/>
    <col min="2302" max="2302" width="4" style="4" customWidth="1"/>
    <col min="2303" max="2303" width="21.140625" style="4" customWidth="1"/>
    <col min="2304" max="2304" width="7.28515625" style="4" customWidth="1"/>
    <col min="2305" max="2305" width="9.5703125" style="4" customWidth="1"/>
    <col min="2306" max="2307" width="9.28515625" style="4" customWidth="1"/>
    <col min="2308" max="2309" width="8.140625" style="4" customWidth="1"/>
    <col min="2310" max="2312" width="8.28515625" style="4" customWidth="1"/>
    <col min="2313" max="2313" width="10" style="4" customWidth="1"/>
    <col min="2314" max="2314" width="10.28515625" style="4" customWidth="1"/>
    <col min="2315" max="2315" width="1.7109375" style="4" customWidth="1"/>
    <col min="2316" max="2325" width="17.28515625" style="4" customWidth="1"/>
    <col min="2326" max="2327" width="10.7109375" style="4" customWidth="1"/>
    <col min="2328" max="2329" width="17.28515625" style="4" customWidth="1"/>
    <col min="2330" max="2330" width="18.42578125" style="4" bestFit="1" customWidth="1"/>
    <col min="2331" max="2347" width="17.28515625" style="4" customWidth="1"/>
    <col min="2348" max="2557" width="9.140625" style="4"/>
    <col min="2558" max="2558" width="4" style="4" customWidth="1"/>
    <col min="2559" max="2559" width="21.140625" style="4" customWidth="1"/>
    <col min="2560" max="2560" width="7.28515625" style="4" customWidth="1"/>
    <col min="2561" max="2561" width="9.5703125" style="4" customWidth="1"/>
    <col min="2562" max="2563" width="9.28515625" style="4" customWidth="1"/>
    <col min="2564" max="2565" width="8.140625" style="4" customWidth="1"/>
    <col min="2566" max="2568" width="8.28515625" style="4" customWidth="1"/>
    <col min="2569" max="2569" width="10" style="4" customWidth="1"/>
    <col min="2570" max="2570" width="10.28515625" style="4" customWidth="1"/>
    <col min="2571" max="2571" width="1.7109375" style="4" customWidth="1"/>
    <col min="2572" max="2581" width="17.28515625" style="4" customWidth="1"/>
    <col min="2582" max="2583" width="10.7109375" style="4" customWidth="1"/>
    <col min="2584" max="2585" width="17.28515625" style="4" customWidth="1"/>
    <col min="2586" max="2586" width="18.42578125" style="4" bestFit="1" customWidth="1"/>
    <col min="2587" max="2603" width="17.28515625" style="4" customWidth="1"/>
    <col min="2604" max="2813" width="9.140625" style="4"/>
    <col min="2814" max="2814" width="4" style="4" customWidth="1"/>
    <col min="2815" max="2815" width="21.140625" style="4" customWidth="1"/>
    <col min="2816" max="2816" width="7.28515625" style="4" customWidth="1"/>
    <col min="2817" max="2817" width="9.5703125" style="4" customWidth="1"/>
    <col min="2818" max="2819" width="9.28515625" style="4" customWidth="1"/>
    <col min="2820" max="2821" width="8.140625" style="4" customWidth="1"/>
    <col min="2822" max="2824" width="8.28515625" style="4" customWidth="1"/>
    <col min="2825" max="2825" width="10" style="4" customWidth="1"/>
    <col min="2826" max="2826" width="10.28515625" style="4" customWidth="1"/>
    <col min="2827" max="2827" width="1.7109375" style="4" customWidth="1"/>
    <col min="2828" max="2837" width="17.28515625" style="4" customWidth="1"/>
    <col min="2838" max="2839" width="10.7109375" style="4" customWidth="1"/>
    <col min="2840" max="2841" width="17.28515625" style="4" customWidth="1"/>
    <col min="2842" max="2842" width="18.42578125" style="4" bestFit="1" customWidth="1"/>
    <col min="2843" max="2859" width="17.28515625" style="4" customWidth="1"/>
    <col min="2860" max="3069" width="9.140625" style="4"/>
    <col min="3070" max="3070" width="4" style="4" customWidth="1"/>
    <col min="3071" max="3071" width="21.140625" style="4" customWidth="1"/>
    <col min="3072" max="3072" width="7.28515625" style="4" customWidth="1"/>
    <col min="3073" max="3073" width="9.5703125" style="4" customWidth="1"/>
    <col min="3074" max="3075" width="9.28515625" style="4" customWidth="1"/>
    <col min="3076" max="3077" width="8.140625" style="4" customWidth="1"/>
    <col min="3078" max="3080" width="8.28515625" style="4" customWidth="1"/>
    <col min="3081" max="3081" width="10" style="4" customWidth="1"/>
    <col min="3082" max="3082" width="10.28515625" style="4" customWidth="1"/>
    <col min="3083" max="3083" width="1.7109375" style="4" customWidth="1"/>
    <col min="3084" max="3093" width="17.28515625" style="4" customWidth="1"/>
    <col min="3094" max="3095" width="10.7109375" style="4" customWidth="1"/>
    <col min="3096" max="3097" width="17.28515625" style="4" customWidth="1"/>
    <col min="3098" max="3098" width="18.42578125" style="4" bestFit="1" customWidth="1"/>
    <col min="3099" max="3115" width="17.28515625" style="4" customWidth="1"/>
    <col min="3116" max="3325" width="9.140625" style="4"/>
    <col min="3326" max="3326" width="4" style="4" customWidth="1"/>
    <col min="3327" max="3327" width="21.140625" style="4" customWidth="1"/>
    <col min="3328" max="3328" width="7.28515625" style="4" customWidth="1"/>
    <col min="3329" max="3329" width="9.5703125" style="4" customWidth="1"/>
    <col min="3330" max="3331" width="9.28515625" style="4" customWidth="1"/>
    <col min="3332" max="3333" width="8.140625" style="4" customWidth="1"/>
    <col min="3334" max="3336" width="8.28515625" style="4" customWidth="1"/>
    <col min="3337" max="3337" width="10" style="4" customWidth="1"/>
    <col min="3338" max="3338" width="10.28515625" style="4" customWidth="1"/>
    <col min="3339" max="3339" width="1.7109375" style="4" customWidth="1"/>
    <col min="3340" max="3349" width="17.28515625" style="4" customWidth="1"/>
    <col min="3350" max="3351" width="10.7109375" style="4" customWidth="1"/>
    <col min="3352" max="3353" width="17.28515625" style="4" customWidth="1"/>
    <col min="3354" max="3354" width="18.42578125" style="4" bestFit="1" customWidth="1"/>
    <col min="3355" max="3371" width="17.28515625" style="4" customWidth="1"/>
    <col min="3372" max="3581" width="9.140625" style="4"/>
    <col min="3582" max="3582" width="4" style="4" customWidth="1"/>
    <col min="3583" max="3583" width="21.140625" style="4" customWidth="1"/>
    <col min="3584" max="3584" width="7.28515625" style="4" customWidth="1"/>
    <col min="3585" max="3585" width="9.5703125" style="4" customWidth="1"/>
    <col min="3586" max="3587" width="9.28515625" style="4" customWidth="1"/>
    <col min="3588" max="3589" width="8.140625" style="4" customWidth="1"/>
    <col min="3590" max="3592" width="8.28515625" style="4" customWidth="1"/>
    <col min="3593" max="3593" width="10" style="4" customWidth="1"/>
    <col min="3594" max="3594" width="10.28515625" style="4" customWidth="1"/>
    <col min="3595" max="3595" width="1.7109375" style="4" customWidth="1"/>
    <col min="3596" max="3605" width="17.28515625" style="4" customWidth="1"/>
    <col min="3606" max="3607" width="10.7109375" style="4" customWidth="1"/>
    <col min="3608" max="3609" width="17.28515625" style="4" customWidth="1"/>
    <col min="3610" max="3610" width="18.42578125" style="4" bestFit="1" customWidth="1"/>
    <col min="3611" max="3627" width="17.28515625" style="4" customWidth="1"/>
    <col min="3628" max="3837" width="9.140625" style="4"/>
    <col min="3838" max="3838" width="4" style="4" customWidth="1"/>
    <col min="3839" max="3839" width="21.140625" style="4" customWidth="1"/>
    <col min="3840" max="3840" width="7.28515625" style="4" customWidth="1"/>
    <col min="3841" max="3841" width="9.5703125" style="4" customWidth="1"/>
    <col min="3842" max="3843" width="9.28515625" style="4" customWidth="1"/>
    <col min="3844" max="3845" width="8.140625" style="4" customWidth="1"/>
    <col min="3846" max="3848" width="8.28515625" style="4" customWidth="1"/>
    <col min="3849" max="3849" width="10" style="4" customWidth="1"/>
    <col min="3850" max="3850" width="10.28515625" style="4" customWidth="1"/>
    <col min="3851" max="3851" width="1.7109375" style="4" customWidth="1"/>
    <col min="3852" max="3861" width="17.28515625" style="4" customWidth="1"/>
    <col min="3862" max="3863" width="10.7109375" style="4" customWidth="1"/>
    <col min="3864" max="3865" width="17.28515625" style="4" customWidth="1"/>
    <col min="3866" max="3866" width="18.42578125" style="4" bestFit="1" customWidth="1"/>
    <col min="3867" max="3883" width="17.28515625" style="4" customWidth="1"/>
    <col min="3884" max="4093" width="9.140625" style="4"/>
    <col min="4094" max="4094" width="4" style="4" customWidth="1"/>
    <col min="4095" max="4095" width="21.140625" style="4" customWidth="1"/>
    <col min="4096" max="4096" width="7.28515625" style="4" customWidth="1"/>
    <col min="4097" max="4097" width="9.5703125" style="4" customWidth="1"/>
    <col min="4098" max="4099" width="9.28515625" style="4" customWidth="1"/>
    <col min="4100" max="4101" width="8.140625" style="4" customWidth="1"/>
    <col min="4102" max="4104" width="8.28515625" style="4" customWidth="1"/>
    <col min="4105" max="4105" width="10" style="4" customWidth="1"/>
    <col min="4106" max="4106" width="10.28515625" style="4" customWidth="1"/>
    <col min="4107" max="4107" width="1.7109375" style="4" customWidth="1"/>
    <col min="4108" max="4117" width="17.28515625" style="4" customWidth="1"/>
    <col min="4118" max="4119" width="10.7109375" style="4" customWidth="1"/>
    <col min="4120" max="4121" width="17.28515625" style="4" customWidth="1"/>
    <col min="4122" max="4122" width="18.42578125" style="4" bestFit="1" customWidth="1"/>
    <col min="4123" max="4139" width="17.28515625" style="4" customWidth="1"/>
    <col min="4140" max="4349" width="9.140625" style="4"/>
    <col min="4350" max="4350" width="4" style="4" customWidth="1"/>
    <col min="4351" max="4351" width="21.140625" style="4" customWidth="1"/>
    <col min="4352" max="4352" width="7.28515625" style="4" customWidth="1"/>
    <col min="4353" max="4353" width="9.5703125" style="4" customWidth="1"/>
    <col min="4354" max="4355" width="9.28515625" style="4" customWidth="1"/>
    <col min="4356" max="4357" width="8.140625" style="4" customWidth="1"/>
    <col min="4358" max="4360" width="8.28515625" style="4" customWidth="1"/>
    <col min="4361" max="4361" width="10" style="4" customWidth="1"/>
    <col min="4362" max="4362" width="10.28515625" style="4" customWidth="1"/>
    <col min="4363" max="4363" width="1.7109375" style="4" customWidth="1"/>
    <col min="4364" max="4373" width="17.28515625" style="4" customWidth="1"/>
    <col min="4374" max="4375" width="10.7109375" style="4" customWidth="1"/>
    <col min="4376" max="4377" width="17.28515625" style="4" customWidth="1"/>
    <col min="4378" max="4378" width="18.42578125" style="4" bestFit="1" customWidth="1"/>
    <col min="4379" max="4395" width="17.28515625" style="4" customWidth="1"/>
    <col min="4396" max="4605" width="9.140625" style="4"/>
    <col min="4606" max="4606" width="4" style="4" customWidth="1"/>
    <col min="4607" max="4607" width="21.140625" style="4" customWidth="1"/>
    <col min="4608" max="4608" width="7.28515625" style="4" customWidth="1"/>
    <col min="4609" max="4609" width="9.5703125" style="4" customWidth="1"/>
    <col min="4610" max="4611" width="9.28515625" style="4" customWidth="1"/>
    <col min="4612" max="4613" width="8.140625" style="4" customWidth="1"/>
    <col min="4614" max="4616" width="8.28515625" style="4" customWidth="1"/>
    <col min="4617" max="4617" width="10" style="4" customWidth="1"/>
    <col min="4618" max="4618" width="10.28515625" style="4" customWidth="1"/>
    <col min="4619" max="4619" width="1.7109375" style="4" customWidth="1"/>
    <col min="4620" max="4629" width="17.28515625" style="4" customWidth="1"/>
    <col min="4630" max="4631" width="10.7109375" style="4" customWidth="1"/>
    <col min="4632" max="4633" width="17.28515625" style="4" customWidth="1"/>
    <col min="4634" max="4634" width="18.42578125" style="4" bestFit="1" customWidth="1"/>
    <col min="4635" max="4651" width="17.28515625" style="4" customWidth="1"/>
    <col min="4652" max="4861" width="9.140625" style="4"/>
    <col min="4862" max="4862" width="4" style="4" customWidth="1"/>
    <col min="4863" max="4863" width="21.140625" style="4" customWidth="1"/>
    <col min="4864" max="4864" width="7.28515625" style="4" customWidth="1"/>
    <col min="4865" max="4865" width="9.5703125" style="4" customWidth="1"/>
    <col min="4866" max="4867" width="9.28515625" style="4" customWidth="1"/>
    <col min="4868" max="4869" width="8.140625" style="4" customWidth="1"/>
    <col min="4870" max="4872" width="8.28515625" style="4" customWidth="1"/>
    <col min="4873" max="4873" width="10" style="4" customWidth="1"/>
    <col min="4874" max="4874" width="10.28515625" style="4" customWidth="1"/>
    <col min="4875" max="4875" width="1.7109375" style="4" customWidth="1"/>
    <col min="4876" max="4885" width="17.28515625" style="4" customWidth="1"/>
    <col min="4886" max="4887" width="10.7109375" style="4" customWidth="1"/>
    <col min="4888" max="4889" width="17.28515625" style="4" customWidth="1"/>
    <col min="4890" max="4890" width="18.42578125" style="4" bestFit="1" customWidth="1"/>
    <col min="4891" max="4907" width="17.28515625" style="4" customWidth="1"/>
    <col min="4908" max="5117" width="9.140625" style="4"/>
    <col min="5118" max="5118" width="4" style="4" customWidth="1"/>
    <col min="5119" max="5119" width="21.140625" style="4" customWidth="1"/>
    <col min="5120" max="5120" width="7.28515625" style="4" customWidth="1"/>
    <col min="5121" max="5121" width="9.5703125" style="4" customWidth="1"/>
    <col min="5122" max="5123" width="9.28515625" style="4" customWidth="1"/>
    <col min="5124" max="5125" width="8.140625" style="4" customWidth="1"/>
    <col min="5126" max="5128" width="8.28515625" style="4" customWidth="1"/>
    <col min="5129" max="5129" width="10" style="4" customWidth="1"/>
    <col min="5130" max="5130" width="10.28515625" style="4" customWidth="1"/>
    <col min="5131" max="5131" width="1.7109375" style="4" customWidth="1"/>
    <col min="5132" max="5141" width="17.28515625" style="4" customWidth="1"/>
    <col min="5142" max="5143" width="10.7109375" style="4" customWidth="1"/>
    <col min="5144" max="5145" width="17.28515625" style="4" customWidth="1"/>
    <col min="5146" max="5146" width="18.42578125" style="4" bestFit="1" customWidth="1"/>
    <col min="5147" max="5163" width="17.28515625" style="4" customWidth="1"/>
    <col min="5164" max="5373" width="9.140625" style="4"/>
    <col min="5374" max="5374" width="4" style="4" customWidth="1"/>
    <col min="5375" max="5375" width="21.140625" style="4" customWidth="1"/>
    <col min="5376" max="5376" width="7.28515625" style="4" customWidth="1"/>
    <col min="5377" max="5377" width="9.5703125" style="4" customWidth="1"/>
    <col min="5378" max="5379" width="9.28515625" style="4" customWidth="1"/>
    <col min="5380" max="5381" width="8.140625" style="4" customWidth="1"/>
    <col min="5382" max="5384" width="8.28515625" style="4" customWidth="1"/>
    <col min="5385" max="5385" width="10" style="4" customWidth="1"/>
    <col min="5386" max="5386" width="10.28515625" style="4" customWidth="1"/>
    <col min="5387" max="5387" width="1.7109375" style="4" customWidth="1"/>
    <col min="5388" max="5397" width="17.28515625" style="4" customWidth="1"/>
    <col min="5398" max="5399" width="10.7109375" style="4" customWidth="1"/>
    <col min="5400" max="5401" width="17.28515625" style="4" customWidth="1"/>
    <col min="5402" max="5402" width="18.42578125" style="4" bestFit="1" customWidth="1"/>
    <col min="5403" max="5419" width="17.28515625" style="4" customWidth="1"/>
    <col min="5420" max="5629" width="9.140625" style="4"/>
    <col min="5630" max="5630" width="4" style="4" customWidth="1"/>
    <col min="5631" max="5631" width="21.140625" style="4" customWidth="1"/>
    <col min="5632" max="5632" width="7.28515625" style="4" customWidth="1"/>
    <col min="5633" max="5633" width="9.5703125" style="4" customWidth="1"/>
    <col min="5634" max="5635" width="9.28515625" style="4" customWidth="1"/>
    <col min="5636" max="5637" width="8.140625" style="4" customWidth="1"/>
    <col min="5638" max="5640" width="8.28515625" style="4" customWidth="1"/>
    <col min="5641" max="5641" width="10" style="4" customWidth="1"/>
    <col min="5642" max="5642" width="10.28515625" style="4" customWidth="1"/>
    <col min="5643" max="5643" width="1.7109375" style="4" customWidth="1"/>
    <col min="5644" max="5653" width="17.28515625" style="4" customWidth="1"/>
    <col min="5654" max="5655" width="10.7109375" style="4" customWidth="1"/>
    <col min="5656" max="5657" width="17.28515625" style="4" customWidth="1"/>
    <col min="5658" max="5658" width="18.42578125" style="4" bestFit="1" customWidth="1"/>
    <col min="5659" max="5675" width="17.28515625" style="4" customWidth="1"/>
    <col min="5676" max="5885" width="9.140625" style="4"/>
    <col min="5886" max="5886" width="4" style="4" customWidth="1"/>
    <col min="5887" max="5887" width="21.140625" style="4" customWidth="1"/>
    <col min="5888" max="5888" width="7.28515625" style="4" customWidth="1"/>
    <col min="5889" max="5889" width="9.5703125" style="4" customWidth="1"/>
    <col min="5890" max="5891" width="9.28515625" style="4" customWidth="1"/>
    <col min="5892" max="5893" width="8.140625" style="4" customWidth="1"/>
    <col min="5894" max="5896" width="8.28515625" style="4" customWidth="1"/>
    <col min="5897" max="5897" width="10" style="4" customWidth="1"/>
    <col min="5898" max="5898" width="10.28515625" style="4" customWidth="1"/>
    <col min="5899" max="5899" width="1.7109375" style="4" customWidth="1"/>
    <col min="5900" max="5909" width="17.28515625" style="4" customWidth="1"/>
    <col min="5910" max="5911" width="10.7109375" style="4" customWidth="1"/>
    <col min="5912" max="5913" width="17.28515625" style="4" customWidth="1"/>
    <col min="5914" max="5914" width="18.42578125" style="4" bestFit="1" customWidth="1"/>
    <col min="5915" max="5931" width="17.28515625" style="4" customWidth="1"/>
    <col min="5932" max="6141" width="9.140625" style="4"/>
    <col min="6142" max="6142" width="4" style="4" customWidth="1"/>
    <col min="6143" max="6143" width="21.140625" style="4" customWidth="1"/>
    <col min="6144" max="6144" width="7.28515625" style="4" customWidth="1"/>
    <col min="6145" max="6145" width="9.5703125" style="4" customWidth="1"/>
    <col min="6146" max="6147" width="9.28515625" style="4" customWidth="1"/>
    <col min="6148" max="6149" width="8.140625" style="4" customWidth="1"/>
    <col min="6150" max="6152" width="8.28515625" style="4" customWidth="1"/>
    <col min="6153" max="6153" width="10" style="4" customWidth="1"/>
    <col min="6154" max="6154" width="10.28515625" style="4" customWidth="1"/>
    <col min="6155" max="6155" width="1.7109375" style="4" customWidth="1"/>
    <col min="6156" max="6165" width="17.28515625" style="4" customWidth="1"/>
    <col min="6166" max="6167" width="10.7109375" style="4" customWidth="1"/>
    <col min="6168" max="6169" width="17.28515625" style="4" customWidth="1"/>
    <col min="6170" max="6170" width="18.42578125" style="4" bestFit="1" customWidth="1"/>
    <col min="6171" max="6187" width="17.28515625" style="4" customWidth="1"/>
    <col min="6188" max="6397" width="9.140625" style="4"/>
    <col min="6398" max="6398" width="4" style="4" customWidth="1"/>
    <col min="6399" max="6399" width="21.140625" style="4" customWidth="1"/>
    <col min="6400" max="6400" width="7.28515625" style="4" customWidth="1"/>
    <col min="6401" max="6401" width="9.5703125" style="4" customWidth="1"/>
    <col min="6402" max="6403" width="9.28515625" style="4" customWidth="1"/>
    <col min="6404" max="6405" width="8.140625" style="4" customWidth="1"/>
    <col min="6406" max="6408" width="8.28515625" style="4" customWidth="1"/>
    <col min="6409" max="6409" width="10" style="4" customWidth="1"/>
    <col min="6410" max="6410" width="10.28515625" style="4" customWidth="1"/>
    <col min="6411" max="6411" width="1.7109375" style="4" customWidth="1"/>
    <col min="6412" max="6421" width="17.28515625" style="4" customWidth="1"/>
    <col min="6422" max="6423" width="10.7109375" style="4" customWidth="1"/>
    <col min="6424" max="6425" width="17.28515625" style="4" customWidth="1"/>
    <col min="6426" max="6426" width="18.42578125" style="4" bestFit="1" customWidth="1"/>
    <col min="6427" max="6443" width="17.28515625" style="4" customWidth="1"/>
    <col min="6444" max="6653" width="9.140625" style="4"/>
    <col min="6654" max="6654" width="4" style="4" customWidth="1"/>
    <col min="6655" max="6655" width="21.140625" style="4" customWidth="1"/>
    <col min="6656" max="6656" width="7.28515625" style="4" customWidth="1"/>
    <col min="6657" max="6657" width="9.5703125" style="4" customWidth="1"/>
    <col min="6658" max="6659" width="9.28515625" style="4" customWidth="1"/>
    <col min="6660" max="6661" width="8.140625" style="4" customWidth="1"/>
    <col min="6662" max="6664" width="8.28515625" style="4" customWidth="1"/>
    <col min="6665" max="6665" width="10" style="4" customWidth="1"/>
    <col min="6666" max="6666" width="10.28515625" style="4" customWidth="1"/>
    <col min="6667" max="6667" width="1.7109375" style="4" customWidth="1"/>
    <col min="6668" max="6677" width="17.28515625" style="4" customWidth="1"/>
    <col min="6678" max="6679" width="10.7109375" style="4" customWidth="1"/>
    <col min="6680" max="6681" width="17.28515625" style="4" customWidth="1"/>
    <col min="6682" max="6682" width="18.42578125" style="4" bestFit="1" customWidth="1"/>
    <col min="6683" max="6699" width="17.28515625" style="4" customWidth="1"/>
    <col min="6700" max="6909" width="9.140625" style="4"/>
    <col min="6910" max="6910" width="4" style="4" customWidth="1"/>
    <col min="6911" max="6911" width="21.140625" style="4" customWidth="1"/>
    <col min="6912" max="6912" width="7.28515625" style="4" customWidth="1"/>
    <col min="6913" max="6913" width="9.5703125" style="4" customWidth="1"/>
    <col min="6914" max="6915" width="9.28515625" style="4" customWidth="1"/>
    <col min="6916" max="6917" width="8.140625" style="4" customWidth="1"/>
    <col min="6918" max="6920" width="8.28515625" style="4" customWidth="1"/>
    <col min="6921" max="6921" width="10" style="4" customWidth="1"/>
    <col min="6922" max="6922" width="10.28515625" style="4" customWidth="1"/>
    <col min="6923" max="6923" width="1.7109375" style="4" customWidth="1"/>
    <col min="6924" max="6933" width="17.28515625" style="4" customWidth="1"/>
    <col min="6934" max="6935" width="10.7109375" style="4" customWidth="1"/>
    <col min="6936" max="6937" width="17.28515625" style="4" customWidth="1"/>
    <col min="6938" max="6938" width="18.42578125" style="4" bestFit="1" customWidth="1"/>
    <col min="6939" max="6955" width="17.28515625" style="4" customWidth="1"/>
    <col min="6956" max="7165" width="9.140625" style="4"/>
    <col min="7166" max="7166" width="4" style="4" customWidth="1"/>
    <col min="7167" max="7167" width="21.140625" style="4" customWidth="1"/>
    <col min="7168" max="7168" width="7.28515625" style="4" customWidth="1"/>
    <col min="7169" max="7169" width="9.5703125" style="4" customWidth="1"/>
    <col min="7170" max="7171" width="9.28515625" style="4" customWidth="1"/>
    <col min="7172" max="7173" width="8.140625" style="4" customWidth="1"/>
    <col min="7174" max="7176" width="8.28515625" style="4" customWidth="1"/>
    <col min="7177" max="7177" width="10" style="4" customWidth="1"/>
    <col min="7178" max="7178" width="10.28515625" style="4" customWidth="1"/>
    <col min="7179" max="7179" width="1.7109375" style="4" customWidth="1"/>
    <col min="7180" max="7189" width="17.28515625" style="4" customWidth="1"/>
    <col min="7190" max="7191" width="10.7109375" style="4" customWidth="1"/>
    <col min="7192" max="7193" width="17.28515625" style="4" customWidth="1"/>
    <col min="7194" max="7194" width="18.42578125" style="4" bestFit="1" customWidth="1"/>
    <col min="7195" max="7211" width="17.28515625" style="4" customWidth="1"/>
    <col min="7212" max="7421" width="9.140625" style="4"/>
    <col min="7422" max="7422" width="4" style="4" customWidth="1"/>
    <col min="7423" max="7423" width="21.140625" style="4" customWidth="1"/>
    <col min="7424" max="7424" width="7.28515625" style="4" customWidth="1"/>
    <col min="7425" max="7425" width="9.5703125" style="4" customWidth="1"/>
    <col min="7426" max="7427" width="9.28515625" style="4" customWidth="1"/>
    <col min="7428" max="7429" width="8.140625" style="4" customWidth="1"/>
    <col min="7430" max="7432" width="8.28515625" style="4" customWidth="1"/>
    <col min="7433" max="7433" width="10" style="4" customWidth="1"/>
    <col min="7434" max="7434" width="10.28515625" style="4" customWidth="1"/>
    <col min="7435" max="7435" width="1.7109375" style="4" customWidth="1"/>
    <col min="7436" max="7445" width="17.28515625" style="4" customWidth="1"/>
    <col min="7446" max="7447" width="10.7109375" style="4" customWidth="1"/>
    <col min="7448" max="7449" width="17.28515625" style="4" customWidth="1"/>
    <col min="7450" max="7450" width="18.42578125" style="4" bestFit="1" customWidth="1"/>
    <col min="7451" max="7467" width="17.28515625" style="4" customWidth="1"/>
    <col min="7468" max="7677" width="9.140625" style="4"/>
    <col min="7678" max="7678" width="4" style="4" customWidth="1"/>
    <col min="7679" max="7679" width="21.140625" style="4" customWidth="1"/>
    <col min="7680" max="7680" width="7.28515625" style="4" customWidth="1"/>
    <col min="7681" max="7681" width="9.5703125" style="4" customWidth="1"/>
    <col min="7682" max="7683" width="9.28515625" style="4" customWidth="1"/>
    <col min="7684" max="7685" width="8.140625" style="4" customWidth="1"/>
    <col min="7686" max="7688" width="8.28515625" style="4" customWidth="1"/>
    <col min="7689" max="7689" width="10" style="4" customWidth="1"/>
    <col min="7690" max="7690" width="10.28515625" style="4" customWidth="1"/>
    <col min="7691" max="7691" width="1.7109375" style="4" customWidth="1"/>
    <col min="7692" max="7701" width="17.28515625" style="4" customWidth="1"/>
    <col min="7702" max="7703" width="10.7109375" style="4" customWidth="1"/>
    <col min="7704" max="7705" width="17.28515625" style="4" customWidth="1"/>
    <col min="7706" max="7706" width="18.42578125" style="4" bestFit="1" customWidth="1"/>
    <col min="7707" max="7723" width="17.28515625" style="4" customWidth="1"/>
    <col min="7724" max="7933" width="9.140625" style="4"/>
    <col min="7934" max="7934" width="4" style="4" customWidth="1"/>
    <col min="7935" max="7935" width="21.140625" style="4" customWidth="1"/>
    <col min="7936" max="7936" width="7.28515625" style="4" customWidth="1"/>
    <col min="7937" max="7937" width="9.5703125" style="4" customWidth="1"/>
    <col min="7938" max="7939" width="9.28515625" style="4" customWidth="1"/>
    <col min="7940" max="7941" width="8.140625" style="4" customWidth="1"/>
    <col min="7942" max="7944" width="8.28515625" style="4" customWidth="1"/>
    <col min="7945" max="7945" width="10" style="4" customWidth="1"/>
    <col min="7946" max="7946" width="10.28515625" style="4" customWidth="1"/>
    <col min="7947" max="7947" width="1.7109375" style="4" customWidth="1"/>
    <col min="7948" max="7957" width="17.28515625" style="4" customWidth="1"/>
    <col min="7958" max="7959" width="10.7109375" style="4" customWidth="1"/>
    <col min="7960" max="7961" width="17.28515625" style="4" customWidth="1"/>
    <col min="7962" max="7962" width="18.42578125" style="4" bestFit="1" customWidth="1"/>
    <col min="7963" max="7979" width="17.28515625" style="4" customWidth="1"/>
    <col min="7980" max="8189" width="9.140625" style="4"/>
    <col min="8190" max="8190" width="4" style="4" customWidth="1"/>
    <col min="8191" max="8191" width="21.140625" style="4" customWidth="1"/>
    <col min="8192" max="8192" width="7.28515625" style="4" customWidth="1"/>
    <col min="8193" max="8193" width="9.5703125" style="4" customWidth="1"/>
    <col min="8194" max="8195" width="9.28515625" style="4" customWidth="1"/>
    <col min="8196" max="8197" width="8.140625" style="4" customWidth="1"/>
    <col min="8198" max="8200" width="8.28515625" style="4" customWidth="1"/>
    <col min="8201" max="8201" width="10" style="4" customWidth="1"/>
    <col min="8202" max="8202" width="10.28515625" style="4" customWidth="1"/>
    <col min="8203" max="8203" width="1.7109375" style="4" customWidth="1"/>
    <col min="8204" max="8213" width="17.28515625" style="4" customWidth="1"/>
    <col min="8214" max="8215" width="10.7109375" style="4" customWidth="1"/>
    <col min="8216" max="8217" width="17.28515625" style="4" customWidth="1"/>
    <col min="8218" max="8218" width="18.42578125" style="4" bestFit="1" customWidth="1"/>
    <col min="8219" max="8235" width="17.28515625" style="4" customWidth="1"/>
    <col min="8236" max="8445" width="9.140625" style="4"/>
    <col min="8446" max="8446" width="4" style="4" customWidth="1"/>
    <col min="8447" max="8447" width="21.140625" style="4" customWidth="1"/>
    <col min="8448" max="8448" width="7.28515625" style="4" customWidth="1"/>
    <col min="8449" max="8449" width="9.5703125" style="4" customWidth="1"/>
    <col min="8450" max="8451" width="9.28515625" style="4" customWidth="1"/>
    <col min="8452" max="8453" width="8.140625" style="4" customWidth="1"/>
    <col min="8454" max="8456" width="8.28515625" style="4" customWidth="1"/>
    <col min="8457" max="8457" width="10" style="4" customWidth="1"/>
    <col min="8458" max="8458" width="10.28515625" style="4" customWidth="1"/>
    <col min="8459" max="8459" width="1.7109375" style="4" customWidth="1"/>
    <col min="8460" max="8469" width="17.28515625" style="4" customWidth="1"/>
    <col min="8470" max="8471" width="10.7109375" style="4" customWidth="1"/>
    <col min="8472" max="8473" width="17.28515625" style="4" customWidth="1"/>
    <col min="8474" max="8474" width="18.42578125" style="4" bestFit="1" customWidth="1"/>
    <col min="8475" max="8491" width="17.28515625" style="4" customWidth="1"/>
    <col min="8492" max="8701" width="9.140625" style="4"/>
    <col min="8702" max="8702" width="4" style="4" customWidth="1"/>
    <col min="8703" max="8703" width="21.140625" style="4" customWidth="1"/>
    <col min="8704" max="8704" width="7.28515625" style="4" customWidth="1"/>
    <col min="8705" max="8705" width="9.5703125" style="4" customWidth="1"/>
    <col min="8706" max="8707" width="9.28515625" style="4" customWidth="1"/>
    <col min="8708" max="8709" width="8.140625" style="4" customWidth="1"/>
    <col min="8710" max="8712" width="8.28515625" style="4" customWidth="1"/>
    <col min="8713" max="8713" width="10" style="4" customWidth="1"/>
    <col min="8714" max="8714" width="10.28515625" style="4" customWidth="1"/>
    <col min="8715" max="8715" width="1.7109375" style="4" customWidth="1"/>
    <col min="8716" max="8725" width="17.28515625" style="4" customWidth="1"/>
    <col min="8726" max="8727" width="10.7109375" style="4" customWidth="1"/>
    <col min="8728" max="8729" width="17.28515625" style="4" customWidth="1"/>
    <col min="8730" max="8730" width="18.42578125" style="4" bestFit="1" customWidth="1"/>
    <col min="8731" max="8747" width="17.28515625" style="4" customWidth="1"/>
    <col min="8748" max="8957" width="9.140625" style="4"/>
    <col min="8958" max="8958" width="4" style="4" customWidth="1"/>
    <col min="8959" max="8959" width="21.140625" style="4" customWidth="1"/>
    <col min="8960" max="8960" width="7.28515625" style="4" customWidth="1"/>
    <col min="8961" max="8961" width="9.5703125" style="4" customWidth="1"/>
    <col min="8962" max="8963" width="9.28515625" style="4" customWidth="1"/>
    <col min="8964" max="8965" width="8.140625" style="4" customWidth="1"/>
    <col min="8966" max="8968" width="8.28515625" style="4" customWidth="1"/>
    <col min="8969" max="8969" width="10" style="4" customWidth="1"/>
    <col min="8970" max="8970" width="10.28515625" style="4" customWidth="1"/>
    <col min="8971" max="8971" width="1.7109375" style="4" customWidth="1"/>
    <col min="8972" max="8981" width="17.28515625" style="4" customWidth="1"/>
    <col min="8982" max="8983" width="10.7109375" style="4" customWidth="1"/>
    <col min="8984" max="8985" width="17.28515625" style="4" customWidth="1"/>
    <col min="8986" max="8986" width="18.42578125" style="4" bestFit="1" customWidth="1"/>
    <col min="8987" max="9003" width="17.28515625" style="4" customWidth="1"/>
    <col min="9004" max="9213" width="9.140625" style="4"/>
    <col min="9214" max="9214" width="4" style="4" customWidth="1"/>
    <col min="9215" max="9215" width="21.140625" style="4" customWidth="1"/>
    <col min="9216" max="9216" width="7.28515625" style="4" customWidth="1"/>
    <col min="9217" max="9217" width="9.5703125" style="4" customWidth="1"/>
    <col min="9218" max="9219" width="9.28515625" style="4" customWidth="1"/>
    <col min="9220" max="9221" width="8.140625" style="4" customWidth="1"/>
    <col min="9222" max="9224" width="8.28515625" style="4" customWidth="1"/>
    <col min="9225" max="9225" width="10" style="4" customWidth="1"/>
    <col min="9226" max="9226" width="10.28515625" style="4" customWidth="1"/>
    <col min="9227" max="9227" width="1.7109375" style="4" customWidth="1"/>
    <col min="9228" max="9237" width="17.28515625" style="4" customWidth="1"/>
    <col min="9238" max="9239" width="10.7109375" style="4" customWidth="1"/>
    <col min="9240" max="9241" width="17.28515625" style="4" customWidth="1"/>
    <col min="9242" max="9242" width="18.42578125" style="4" bestFit="1" customWidth="1"/>
    <col min="9243" max="9259" width="17.28515625" style="4" customWidth="1"/>
    <col min="9260" max="9469" width="9.140625" style="4"/>
    <col min="9470" max="9470" width="4" style="4" customWidth="1"/>
    <col min="9471" max="9471" width="21.140625" style="4" customWidth="1"/>
    <col min="9472" max="9472" width="7.28515625" style="4" customWidth="1"/>
    <col min="9473" max="9473" width="9.5703125" style="4" customWidth="1"/>
    <col min="9474" max="9475" width="9.28515625" style="4" customWidth="1"/>
    <col min="9476" max="9477" width="8.140625" style="4" customWidth="1"/>
    <col min="9478" max="9480" width="8.28515625" style="4" customWidth="1"/>
    <col min="9481" max="9481" width="10" style="4" customWidth="1"/>
    <col min="9482" max="9482" width="10.28515625" style="4" customWidth="1"/>
    <col min="9483" max="9483" width="1.7109375" style="4" customWidth="1"/>
    <col min="9484" max="9493" width="17.28515625" style="4" customWidth="1"/>
    <col min="9494" max="9495" width="10.7109375" style="4" customWidth="1"/>
    <col min="9496" max="9497" width="17.28515625" style="4" customWidth="1"/>
    <col min="9498" max="9498" width="18.42578125" style="4" bestFit="1" customWidth="1"/>
    <col min="9499" max="9515" width="17.28515625" style="4" customWidth="1"/>
    <col min="9516" max="9725" width="9.140625" style="4"/>
    <col min="9726" max="9726" width="4" style="4" customWidth="1"/>
    <col min="9727" max="9727" width="21.140625" style="4" customWidth="1"/>
    <col min="9728" max="9728" width="7.28515625" style="4" customWidth="1"/>
    <col min="9729" max="9729" width="9.5703125" style="4" customWidth="1"/>
    <col min="9730" max="9731" width="9.28515625" style="4" customWidth="1"/>
    <col min="9732" max="9733" width="8.140625" style="4" customWidth="1"/>
    <col min="9734" max="9736" width="8.28515625" style="4" customWidth="1"/>
    <col min="9737" max="9737" width="10" style="4" customWidth="1"/>
    <col min="9738" max="9738" width="10.28515625" style="4" customWidth="1"/>
    <col min="9739" max="9739" width="1.7109375" style="4" customWidth="1"/>
    <col min="9740" max="9749" width="17.28515625" style="4" customWidth="1"/>
    <col min="9750" max="9751" width="10.7109375" style="4" customWidth="1"/>
    <col min="9752" max="9753" width="17.28515625" style="4" customWidth="1"/>
    <col min="9754" max="9754" width="18.42578125" style="4" bestFit="1" customWidth="1"/>
    <col min="9755" max="9771" width="17.28515625" style="4" customWidth="1"/>
    <col min="9772" max="9981" width="9.140625" style="4"/>
    <col min="9982" max="9982" width="4" style="4" customWidth="1"/>
    <col min="9983" max="9983" width="21.140625" style="4" customWidth="1"/>
    <col min="9984" max="9984" width="7.28515625" style="4" customWidth="1"/>
    <col min="9985" max="9985" width="9.5703125" style="4" customWidth="1"/>
    <col min="9986" max="9987" width="9.28515625" style="4" customWidth="1"/>
    <col min="9988" max="9989" width="8.140625" style="4" customWidth="1"/>
    <col min="9990" max="9992" width="8.28515625" style="4" customWidth="1"/>
    <col min="9993" max="9993" width="10" style="4" customWidth="1"/>
    <col min="9994" max="9994" width="10.28515625" style="4" customWidth="1"/>
    <col min="9995" max="9995" width="1.7109375" style="4" customWidth="1"/>
    <col min="9996" max="10005" width="17.28515625" style="4" customWidth="1"/>
    <col min="10006" max="10007" width="10.7109375" style="4" customWidth="1"/>
    <col min="10008" max="10009" width="17.28515625" style="4" customWidth="1"/>
    <col min="10010" max="10010" width="18.42578125" style="4" bestFit="1" customWidth="1"/>
    <col min="10011" max="10027" width="17.28515625" style="4" customWidth="1"/>
    <col min="10028" max="10237" width="9.140625" style="4"/>
    <col min="10238" max="10238" width="4" style="4" customWidth="1"/>
    <col min="10239" max="10239" width="21.140625" style="4" customWidth="1"/>
    <col min="10240" max="10240" width="7.28515625" style="4" customWidth="1"/>
    <col min="10241" max="10241" width="9.5703125" style="4" customWidth="1"/>
    <col min="10242" max="10243" width="9.28515625" style="4" customWidth="1"/>
    <col min="10244" max="10245" width="8.140625" style="4" customWidth="1"/>
    <col min="10246" max="10248" width="8.28515625" style="4" customWidth="1"/>
    <col min="10249" max="10249" width="10" style="4" customWidth="1"/>
    <col min="10250" max="10250" width="10.28515625" style="4" customWidth="1"/>
    <col min="10251" max="10251" width="1.7109375" style="4" customWidth="1"/>
    <col min="10252" max="10261" width="17.28515625" style="4" customWidth="1"/>
    <col min="10262" max="10263" width="10.7109375" style="4" customWidth="1"/>
    <col min="10264" max="10265" width="17.28515625" style="4" customWidth="1"/>
    <col min="10266" max="10266" width="18.42578125" style="4" bestFit="1" customWidth="1"/>
    <col min="10267" max="10283" width="17.28515625" style="4" customWidth="1"/>
    <col min="10284" max="10493" width="9.140625" style="4"/>
    <col min="10494" max="10494" width="4" style="4" customWidth="1"/>
    <col min="10495" max="10495" width="21.140625" style="4" customWidth="1"/>
    <col min="10496" max="10496" width="7.28515625" style="4" customWidth="1"/>
    <col min="10497" max="10497" width="9.5703125" style="4" customWidth="1"/>
    <col min="10498" max="10499" width="9.28515625" style="4" customWidth="1"/>
    <col min="10500" max="10501" width="8.140625" style="4" customWidth="1"/>
    <col min="10502" max="10504" width="8.28515625" style="4" customWidth="1"/>
    <col min="10505" max="10505" width="10" style="4" customWidth="1"/>
    <col min="10506" max="10506" width="10.28515625" style="4" customWidth="1"/>
    <col min="10507" max="10507" width="1.7109375" style="4" customWidth="1"/>
    <col min="10508" max="10517" width="17.28515625" style="4" customWidth="1"/>
    <col min="10518" max="10519" width="10.7109375" style="4" customWidth="1"/>
    <col min="10520" max="10521" width="17.28515625" style="4" customWidth="1"/>
    <col min="10522" max="10522" width="18.42578125" style="4" bestFit="1" customWidth="1"/>
    <col min="10523" max="10539" width="17.28515625" style="4" customWidth="1"/>
    <col min="10540" max="10749" width="9.140625" style="4"/>
    <col min="10750" max="10750" width="4" style="4" customWidth="1"/>
    <col min="10751" max="10751" width="21.140625" style="4" customWidth="1"/>
    <col min="10752" max="10752" width="7.28515625" style="4" customWidth="1"/>
    <col min="10753" max="10753" width="9.5703125" style="4" customWidth="1"/>
    <col min="10754" max="10755" width="9.28515625" style="4" customWidth="1"/>
    <col min="10756" max="10757" width="8.140625" style="4" customWidth="1"/>
    <col min="10758" max="10760" width="8.28515625" style="4" customWidth="1"/>
    <col min="10761" max="10761" width="10" style="4" customWidth="1"/>
    <col min="10762" max="10762" width="10.28515625" style="4" customWidth="1"/>
    <col min="10763" max="10763" width="1.7109375" style="4" customWidth="1"/>
    <col min="10764" max="10773" width="17.28515625" style="4" customWidth="1"/>
    <col min="10774" max="10775" width="10.7109375" style="4" customWidth="1"/>
    <col min="10776" max="10777" width="17.28515625" style="4" customWidth="1"/>
    <col min="10778" max="10778" width="18.42578125" style="4" bestFit="1" customWidth="1"/>
    <col min="10779" max="10795" width="17.28515625" style="4" customWidth="1"/>
    <col min="10796" max="11005" width="9.140625" style="4"/>
    <col min="11006" max="11006" width="4" style="4" customWidth="1"/>
    <col min="11007" max="11007" width="21.140625" style="4" customWidth="1"/>
    <col min="11008" max="11008" width="7.28515625" style="4" customWidth="1"/>
    <col min="11009" max="11009" width="9.5703125" style="4" customWidth="1"/>
    <col min="11010" max="11011" width="9.28515625" style="4" customWidth="1"/>
    <col min="11012" max="11013" width="8.140625" style="4" customWidth="1"/>
    <col min="11014" max="11016" width="8.28515625" style="4" customWidth="1"/>
    <col min="11017" max="11017" width="10" style="4" customWidth="1"/>
    <col min="11018" max="11018" width="10.28515625" style="4" customWidth="1"/>
    <col min="11019" max="11019" width="1.7109375" style="4" customWidth="1"/>
    <col min="11020" max="11029" width="17.28515625" style="4" customWidth="1"/>
    <col min="11030" max="11031" width="10.7109375" style="4" customWidth="1"/>
    <col min="11032" max="11033" width="17.28515625" style="4" customWidth="1"/>
    <col min="11034" max="11034" width="18.42578125" style="4" bestFit="1" customWidth="1"/>
    <col min="11035" max="11051" width="17.28515625" style="4" customWidth="1"/>
    <col min="11052" max="11261" width="9.140625" style="4"/>
    <col min="11262" max="11262" width="4" style="4" customWidth="1"/>
    <col min="11263" max="11263" width="21.140625" style="4" customWidth="1"/>
    <col min="11264" max="11264" width="7.28515625" style="4" customWidth="1"/>
    <col min="11265" max="11265" width="9.5703125" style="4" customWidth="1"/>
    <col min="11266" max="11267" width="9.28515625" style="4" customWidth="1"/>
    <col min="11268" max="11269" width="8.140625" style="4" customWidth="1"/>
    <col min="11270" max="11272" width="8.28515625" style="4" customWidth="1"/>
    <col min="11273" max="11273" width="10" style="4" customWidth="1"/>
    <col min="11274" max="11274" width="10.28515625" style="4" customWidth="1"/>
    <col min="11275" max="11275" width="1.7109375" style="4" customWidth="1"/>
    <col min="11276" max="11285" width="17.28515625" style="4" customWidth="1"/>
    <col min="11286" max="11287" width="10.7109375" style="4" customWidth="1"/>
    <col min="11288" max="11289" width="17.28515625" style="4" customWidth="1"/>
    <col min="11290" max="11290" width="18.42578125" style="4" bestFit="1" customWidth="1"/>
    <col min="11291" max="11307" width="17.28515625" style="4" customWidth="1"/>
    <col min="11308" max="11517" width="9.140625" style="4"/>
    <col min="11518" max="11518" width="4" style="4" customWidth="1"/>
    <col min="11519" max="11519" width="21.140625" style="4" customWidth="1"/>
    <col min="11520" max="11520" width="7.28515625" style="4" customWidth="1"/>
    <col min="11521" max="11521" width="9.5703125" style="4" customWidth="1"/>
    <col min="11522" max="11523" width="9.28515625" style="4" customWidth="1"/>
    <col min="11524" max="11525" width="8.140625" style="4" customWidth="1"/>
    <col min="11526" max="11528" width="8.28515625" style="4" customWidth="1"/>
    <col min="11529" max="11529" width="10" style="4" customWidth="1"/>
    <col min="11530" max="11530" width="10.28515625" style="4" customWidth="1"/>
    <col min="11531" max="11531" width="1.7109375" style="4" customWidth="1"/>
    <col min="11532" max="11541" width="17.28515625" style="4" customWidth="1"/>
    <col min="11542" max="11543" width="10.7109375" style="4" customWidth="1"/>
    <col min="11544" max="11545" width="17.28515625" style="4" customWidth="1"/>
    <col min="11546" max="11546" width="18.42578125" style="4" bestFit="1" customWidth="1"/>
    <col min="11547" max="11563" width="17.28515625" style="4" customWidth="1"/>
    <col min="11564" max="11773" width="9.140625" style="4"/>
    <col min="11774" max="11774" width="4" style="4" customWidth="1"/>
    <col min="11775" max="11775" width="21.140625" style="4" customWidth="1"/>
    <col min="11776" max="11776" width="7.28515625" style="4" customWidth="1"/>
    <col min="11777" max="11777" width="9.5703125" style="4" customWidth="1"/>
    <col min="11778" max="11779" width="9.28515625" style="4" customWidth="1"/>
    <col min="11780" max="11781" width="8.140625" style="4" customWidth="1"/>
    <col min="11782" max="11784" width="8.28515625" style="4" customWidth="1"/>
    <col min="11785" max="11785" width="10" style="4" customWidth="1"/>
    <col min="11786" max="11786" width="10.28515625" style="4" customWidth="1"/>
    <col min="11787" max="11787" width="1.7109375" style="4" customWidth="1"/>
    <col min="11788" max="11797" width="17.28515625" style="4" customWidth="1"/>
    <col min="11798" max="11799" width="10.7109375" style="4" customWidth="1"/>
    <col min="11800" max="11801" width="17.28515625" style="4" customWidth="1"/>
    <col min="11802" max="11802" width="18.42578125" style="4" bestFit="1" customWidth="1"/>
    <col min="11803" max="11819" width="17.28515625" style="4" customWidth="1"/>
    <col min="11820" max="12029" width="9.140625" style="4"/>
    <col min="12030" max="12030" width="4" style="4" customWidth="1"/>
    <col min="12031" max="12031" width="21.140625" style="4" customWidth="1"/>
    <col min="12032" max="12032" width="7.28515625" style="4" customWidth="1"/>
    <col min="12033" max="12033" width="9.5703125" style="4" customWidth="1"/>
    <col min="12034" max="12035" width="9.28515625" style="4" customWidth="1"/>
    <col min="12036" max="12037" width="8.140625" style="4" customWidth="1"/>
    <col min="12038" max="12040" width="8.28515625" style="4" customWidth="1"/>
    <col min="12041" max="12041" width="10" style="4" customWidth="1"/>
    <col min="12042" max="12042" width="10.28515625" style="4" customWidth="1"/>
    <col min="12043" max="12043" width="1.7109375" style="4" customWidth="1"/>
    <col min="12044" max="12053" width="17.28515625" style="4" customWidth="1"/>
    <col min="12054" max="12055" width="10.7109375" style="4" customWidth="1"/>
    <col min="12056" max="12057" width="17.28515625" style="4" customWidth="1"/>
    <col min="12058" max="12058" width="18.42578125" style="4" bestFit="1" customWidth="1"/>
    <col min="12059" max="12075" width="17.28515625" style="4" customWidth="1"/>
    <col min="12076" max="12285" width="9.140625" style="4"/>
    <col min="12286" max="12286" width="4" style="4" customWidth="1"/>
    <col min="12287" max="12287" width="21.140625" style="4" customWidth="1"/>
    <col min="12288" max="12288" width="7.28515625" style="4" customWidth="1"/>
    <col min="12289" max="12289" width="9.5703125" style="4" customWidth="1"/>
    <col min="12290" max="12291" width="9.28515625" style="4" customWidth="1"/>
    <col min="12292" max="12293" width="8.140625" style="4" customWidth="1"/>
    <col min="12294" max="12296" width="8.28515625" style="4" customWidth="1"/>
    <col min="12297" max="12297" width="10" style="4" customWidth="1"/>
    <col min="12298" max="12298" width="10.28515625" style="4" customWidth="1"/>
    <col min="12299" max="12299" width="1.7109375" style="4" customWidth="1"/>
    <col min="12300" max="12309" width="17.28515625" style="4" customWidth="1"/>
    <col min="12310" max="12311" width="10.7109375" style="4" customWidth="1"/>
    <col min="12312" max="12313" width="17.28515625" style="4" customWidth="1"/>
    <col min="12314" max="12314" width="18.42578125" style="4" bestFit="1" customWidth="1"/>
    <col min="12315" max="12331" width="17.28515625" style="4" customWidth="1"/>
    <col min="12332" max="12541" width="9.140625" style="4"/>
    <col min="12542" max="12542" width="4" style="4" customWidth="1"/>
    <col min="12543" max="12543" width="21.140625" style="4" customWidth="1"/>
    <col min="12544" max="12544" width="7.28515625" style="4" customWidth="1"/>
    <col min="12545" max="12545" width="9.5703125" style="4" customWidth="1"/>
    <col min="12546" max="12547" width="9.28515625" style="4" customWidth="1"/>
    <col min="12548" max="12549" width="8.140625" style="4" customWidth="1"/>
    <col min="12550" max="12552" width="8.28515625" style="4" customWidth="1"/>
    <col min="12553" max="12553" width="10" style="4" customWidth="1"/>
    <col min="12554" max="12554" width="10.28515625" style="4" customWidth="1"/>
    <col min="12555" max="12555" width="1.7109375" style="4" customWidth="1"/>
    <col min="12556" max="12565" width="17.28515625" style="4" customWidth="1"/>
    <col min="12566" max="12567" width="10.7109375" style="4" customWidth="1"/>
    <col min="12568" max="12569" width="17.28515625" style="4" customWidth="1"/>
    <col min="12570" max="12570" width="18.42578125" style="4" bestFit="1" customWidth="1"/>
    <col min="12571" max="12587" width="17.28515625" style="4" customWidth="1"/>
    <col min="12588" max="12797" width="9.140625" style="4"/>
    <col min="12798" max="12798" width="4" style="4" customWidth="1"/>
    <col min="12799" max="12799" width="21.140625" style="4" customWidth="1"/>
    <col min="12800" max="12800" width="7.28515625" style="4" customWidth="1"/>
    <col min="12801" max="12801" width="9.5703125" style="4" customWidth="1"/>
    <col min="12802" max="12803" width="9.28515625" style="4" customWidth="1"/>
    <col min="12804" max="12805" width="8.140625" style="4" customWidth="1"/>
    <col min="12806" max="12808" width="8.28515625" style="4" customWidth="1"/>
    <col min="12809" max="12809" width="10" style="4" customWidth="1"/>
    <col min="12810" max="12810" width="10.28515625" style="4" customWidth="1"/>
    <col min="12811" max="12811" width="1.7109375" style="4" customWidth="1"/>
    <col min="12812" max="12821" width="17.28515625" style="4" customWidth="1"/>
    <col min="12822" max="12823" width="10.7109375" style="4" customWidth="1"/>
    <col min="12824" max="12825" width="17.28515625" style="4" customWidth="1"/>
    <col min="12826" max="12826" width="18.42578125" style="4" bestFit="1" customWidth="1"/>
    <col min="12827" max="12843" width="17.28515625" style="4" customWidth="1"/>
    <col min="12844" max="13053" width="9.140625" style="4"/>
    <col min="13054" max="13054" width="4" style="4" customWidth="1"/>
    <col min="13055" max="13055" width="21.140625" style="4" customWidth="1"/>
    <col min="13056" max="13056" width="7.28515625" style="4" customWidth="1"/>
    <col min="13057" max="13057" width="9.5703125" style="4" customWidth="1"/>
    <col min="13058" max="13059" width="9.28515625" style="4" customWidth="1"/>
    <col min="13060" max="13061" width="8.140625" style="4" customWidth="1"/>
    <col min="13062" max="13064" width="8.28515625" style="4" customWidth="1"/>
    <col min="13065" max="13065" width="10" style="4" customWidth="1"/>
    <col min="13066" max="13066" width="10.28515625" style="4" customWidth="1"/>
    <col min="13067" max="13067" width="1.7109375" style="4" customWidth="1"/>
    <col min="13068" max="13077" width="17.28515625" style="4" customWidth="1"/>
    <col min="13078" max="13079" width="10.7109375" style="4" customWidth="1"/>
    <col min="13080" max="13081" width="17.28515625" style="4" customWidth="1"/>
    <col min="13082" max="13082" width="18.42578125" style="4" bestFit="1" customWidth="1"/>
    <col min="13083" max="13099" width="17.28515625" style="4" customWidth="1"/>
    <col min="13100" max="13309" width="9.140625" style="4"/>
    <col min="13310" max="13310" width="4" style="4" customWidth="1"/>
    <col min="13311" max="13311" width="21.140625" style="4" customWidth="1"/>
    <col min="13312" max="13312" width="7.28515625" style="4" customWidth="1"/>
    <col min="13313" max="13313" width="9.5703125" style="4" customWidth="1"/>
    <col min="13314" max="13315" width="9.28515625" style="4" customWidth="1"/>
    <col min="13316" max="13317" width="8.140625" style="4" customWidth="1"/>
    <col min="13318" max="13320" width="8.28515625" style="4" customWidth="1"/>
    <col min="13321" max="13321" width="10" style="4" customWidth="1"/>
    <col min="13322" max="13322" width="10.28515625" style="4" customWidth="1"/>
    <col min="13323" max="13323" width="1.7109375" style="4" customWidth="1"/>
    <col min="13324" max="13333" width="17.28515625" style="4" customWidth="1"/>
    <col min="13334" max="13335" width="10.7109375" style="4" customWidth="1"/>
    <col min="13336" max="13337" width="17.28515625" style="4" customWidth="1"/>
    <col min="13338" max="13338" width="18.42578125" style="4" bestFit="1" customWidth="1"/>
    <col min="13339" max="13355" width="17.28515625" style="4" customWidth="1"/>
    <col min="13356" max="13565" width="9.140625" style="4"/>
    <col min="13566" max="13566" width="4" style="4" customWidth="1"/>
    <col min="13567" max="13567" width="21.140625" style="4" customWidth="1"/>
    <col min="13568" max="13568" width="7.28515625" style="4" customWidth="1"/>
    <col min="13569" max="13569" width="9.5703125" style="4" customWidth="1"/>
    <col min="13570" max="13571" width="9.28515625" style="4" customWidth="1"/>
    <col min="13572" max="13573" width="8.140625" style="4" customWidth="1"/>
    <col min="13574" max="13576" width="8.28515625" style="4" customWidth="1"/>
    <col min="13577" max="13577" width="10" style="4" customWidth="1"/>
    <col min="13578" max="13578" width="10.28515625" style="4" customWidth="1"/>
    <col min="13579" max="13579" width="1.7109375" style="4" customWidth="1"/>
    <col min="13580" max="13589" width="17.28515625" style="4" customWidth="1"/>
    <col min="13590" max="13591" width="10.7109375" style="4" customWidth="1"/>
    <col min="13592" max="13593" width="17.28515625" style="4" customWidth="1"/>
    <col min="13594" max="13594" width="18.42578125" style="4" bestFit="1" customWidth="1"/>
    <col min="13595" max="13611" width="17.28515625" style="4" customWidth="1"/>
    <col min="13612" max="13821" width="9.140625" style="4"/>
    <col min="13822" max="13822" width="4" style="4" customWidth="1"/>
    <col min="13823" max="13823" width="21.140625" style="4" customWidth="1"/>
    <col min="13824" max="13824" width="7.28515625" style="4" customWidth="1"/>
    <col min="13825" max="13825" width="9.5703125" style="4" customWidth="1"/>
    <col min="13826" max="13827" width="9.28515625" style="4" customWidth="1"/>
    <col min="13828" max="13829" width="8.140625" style="4" customWidth="1"/>
    <col min="13830" max="13832" width="8.28515625" style="4" customWidth="1"/>
    <col min="13833" max="13833" width="10" style="4" customWidth="1"/>
    <col min="13834" max="13834" width="10.28515625" style="4" customWidth="1"/>
    <col min="13835" max="13835" width="1.7109375" style="4" customWidth="1"/>
    <col min="13836" max="13845" width="17.28515625" style="4" customWidth="1"/>
    <col min="13846" max="13847" width="10.7109375" style="4" customWidth="1"/>
    <col min="13848" max="13849" width="17.28515625" style="4" customWidth="1"/>
    <col min="13850" max="13850" width="18.42578125" style="4" bestFit="1" customWidth="1"/>
    <col min="13851" max="13867" width="17.28515625" style="4" customWidth="1"/>
    <col min="13868" max="14077" width="9.140625" style="4"/>
    <col min="14078" max="14078" width="4" style="4" customWidth="1"/>
    <col min="14079" max="14079" width="21.140625" style="4" customWidth="1"/>
    <col min="14080" max="14080" width="7.28515625" style="4" customWidth="1"/>
    <col min="14081" max="14081" width="9.5703125" style="4" customWidth="1"/>
    <col min="14082" max="14083" width="9.28515625" style="4" customWidth="1"/>
    <col min="14084" max="14085" width="8.140625" style="4" customWidth="1"/>
    <col min="14086" max="14088" width="8.28515625" style="4" customWidth="1"/>
    <col min="14089" max="14089" width="10" style="4" customWidth="1"/>
    <col min="14090" max="14090" width="10.28515625" style="4" customWidth="1"/>
    <col min="14091" max="14091" width="1.7109375" style="4" customWidth="1"/>
    <col min="14092" max="14101" width="17.28515625" style="4" customWidth="1"/>
    <col min="14102" max="14103" width="10.7109375" style="4" customWidth="1"/>
    <col min="14104" max="14105" width="17.28515625" style="4" customWidth="1"/>
    <col min="14106" max="14106" width="18.42578125" style="4" bestFit="1" customWidth="1"/>
    <col min="14107" max="14123" width="17.28515625" style="4" customWidth="1"/>
    <col min="14124" max="14333" width="9.140625" style="4"/>
    <col min="14334" max="14334" width="4" style="4" customWidth="1"/>
    <col min="14335" max="14335" width="21.140625" style="4" customWidth="1"/>
    <col min="14336" max="14336" width="7.28515625" style="4" customWidth="1"/>
    <col min="14337" max="14337" width="9.5703125" style="4" customWidth="1"/>
    <col min="14338" max="14339" width="9.28515625" style="4" customWidth="1"/>
    <col min="14340" max="14341" width="8.140625" style="4" customWidth="1"/>
    <col min="14342" max="14344" width="8.28515625" style="4" customWidth="1"/>
    <col min="14345" max="14345" width="10" style="4" customWidth="1"/>
    <col min="14346" max="14346" width="10.28515625" style="4" customWidth="1"/>
    <col min="14347" max="14347" width="1.7109375" style="4" customWidth="1"/>
    <col min="14348" max="14357" width="17.28515625" style="4" customWidth="1"/>
    <col min="14358" max="14359" width="10.7109375" style="4" customWidth="1"/>
    <col min="14360" max="14361" width="17.28515625" style="4" customWidth="1"/>
    <col min="14362" max="14362" width="18.42578125" style="4" bestFit="1" customWidth="1"/>
    <col min="14363" max="14379" width="17.28515625" style="4" customWidth="1"/>
    <col min="14380" max="14589" width="9.140625" style="4"/>
    <col min="14590" max="14590" width="4" style="4" customWidth="1"/>
    <col min="14591" max="14591" width="21.140625" style="4" customWidth="1"/>
    <col min="14592" max="14592" width="7.28515625" style="4" customWidth="1"/>
    <col min="14593" max="14593" width="9.5703125" style="4" customWidth="1"/>
    <col min="14594" max="14595" width="9.28515625" style="4" customWidth="1"/>
    <col min="14596" max="14597" width="8.140625" style="4" customWidth="1"/>
    <col min="14598" max="14600" width="8.28515625" style="4" customWidth="1"/>
    <col min="14601" max="14601" width="10" style="4" customWidth="1"/>
    <col min="14602" max="14602" width="10.28515625" style="4" customWidth="1"/>
    <col min="14603" max="14603" width="1.7109375" style="4" customWidth="1"/>
    <col min="14604" max="14613" width="17.28515625" style="4" customWidth="1"/>
    <col min="14614" max="14615" width="10.7109375" style="4" customWidth="1"/>
    <col min="14616" max="14617" width="17.28515625" style="4" customWidth="1"/>
    <col min="14618" max="14618" width="18.42578125" style="4" bestFit="1" customWidth="1"/>
    <col min="14619" max="14635" width="17.28515625" style="4" customWidth="1"/>
    <col min="14636" max="14845" width="9.140625" style="4"/>
    <col min="14846" max="14846" width="4" style="4" customWidth="1"/>
    <col min="14847" max="14847" width="21.140625" style="4" customWidth="1"/>
    <col min="14848" max="14848" width="7.28515625" style="4" customWidth="1"/>
    <col min="14849" max="14849" width="9.5703125" style="4" customWidth="1"/>
    <col min="14850" max="14851" width="9.28515625" style="4" customWidth="1"/>
    <col min="14852" max="14853" width="8.140625" style="4" customWidth="1"/>
    <col min="14854" max="14856" width="8.28515625" style="4" customWidth="1"/>
    <col min="14857" max="14857" width="10" style="4" customWidth="1"/>
    <col min="14858" max="14858" width="10.28515625" style="4" customWidth="1"/>
    <col min="14859" max="14859" width="1.7109375" style="4" customWidth="1"/>
    <col min="14860" max="14869" width="17.28515625" style="4" customWidth="1"/>
    <col min="14870" max="14871" width="10.7109375" style="4" customWidth="1"/>
    <col min="14872" max="14873" width="17.28515625" style="4" customWidth="1"/>
    <col min="14874" max="14874" width="18.42578125" style="4" bestFit="1" customWidth="1"/>
    <col min="14875" max="14891" width="17.28515625" style="4" customWidth="1"/>
    <col min="14892" max="15101" width="9.140625" style="4"/>
    <col min="15102" max="15102" width="4" style="4" customWidth="1"/>
    <col min="15103" max="15103" width="21.140625" style="4" customWidth="1"/>
    <col min="15104" max="15104" width="7.28515625" style="4" customWidth="1"/>
    <col min="15105" max="15105" width="9.5703125" style="4" customWidth="1"/>
    <col min="15106" max="15107" width="9.28515625" style="4" customWidth="1"/>
    <col min="15108" max="15109" width="8.140625" style="4" customWidth="1"/>
    <col min="15110" max="15112" width="8.28515625" style="4" customWidth="1"/>
    <col min="15113" max="15113" width="10" style="4" customWidth="1"/>
    <col min="15114" max="15114" width="10.28515625" style="4" customWidth="1"/>
    <col min="15115" max="15115" width="1.7109375" style="4" customWidth="1"/>
    <col min="15116" max="15125" width="17.28515625" style="4" customWidth="1"/>
    <col min="15126" max="15127" width="10.7109375" style="4" customWidth="1"/>
    <col min="15128" max="15129" width="17.28515625" style="4" customWidth="1"/>
    <col min="15130" max="15130" width="18.42578125" style="4" bestFit="1" customWidth="1"/>
    <col min="15131" max="15147" width="17.28515625" style="4" customWidth="1"/>
    <col min="15148" max="15357" width="9.140625" style="4"/>
    <col min="15358" max="15358" width="4" style="4" customWidth="1"/>
    <col min="15359" max="15359" width="21.140625" style="4" customWidth="1"/>
    <col min="15360" max="15360" width="7.28515625" style="4" customWidth="1"/>
    <col min="15361" max="15361" width="9.5703125" style="4" customWidth="1"/>
    <col min="15362" max="15363" width="9.28515625" style="4" customWidth="1"/>
    <col min="15364" max="15365" width="8.140625" style="4" customWidth="1"/>
    <col min="15366" max="15368" width="8.28515625" style="4" customWidth="1"/>
    <col min="15369" max="15369" width="10" style="4" customWidth="1"/>
    <col min="15370" max="15370" width="10.28515625" style="4" customWidth="1"/>
    <col min="15371" max="15371" width="1.7109375" style="4" customWidth="1"/>
    <col min="15372" max="15381" width="17.28515625" style="4" customWidth="1"/>
    <col min="15382" max="15383" width="10.7109375" style="4" customWidth="1"/>
    <col min="15384" max="15385" width="17.28515625" style="4" customWidth="1"/>
    <col min="15386" max="15386" width="18.42578125" style="4" bestFit="1" customWidth="1"/>
    <col min="15387" max="15403" width="17.28515625" style="4" customWidth="1"/>
    <col min="15404" max="15613" width="9.140625" style="4"/>
    <col min="15614" max="15614" width="4" style="4" customWidth="1"/>
    <col min="15615" max="15615" width="21.140625" style="4" customWidth="1"/>
    <col min="15616" max="15616" width="7.28515625" style="4" customWidth="1"/>
    <col min="15617" max="15617" width="9.5703125" style="4" customWidth="1"/>
    <col min="15618" max="15619" width="9.28515625" style="4" customWidth="1"/>
    <col min="15620" max="15621" width="8.140625" style="4" customWidth="1"/>
    <col min="15622" max="15624" width="8.28515625" style="4" customWidth="1"/>
    <col min="15625" max="15625" width="10" style="4" customWidth="1"/>
    <col min="15626" max="15626" width="10.28515625" style="4" customWidth="1"/>
    <col min="15627" max="15627" width="1.7109375" style="4" customWidth="1"/>
    <col min="15628" max="15637" width="17.28515625" style="4" customWidth="1"/>
    <col min="15638" max="15639" width="10.7109375" style="4" customWidth="1"/>
    <col min="15640" max="15641" width="17.28515625" style="4" customWidth="1"/>
    <col min="15642" max="15642" width="18.42578125" style="4" bestFit="1" customWidth="1"/>
    <col min="15643" max="15659" width="17.28515625" style="4" customWidth="1"/>
    <col min="15660" max="15869" width="9.140625" style="4"/>
    <col min="15870" max="15870" width="4" style="4" customWidth="1"/>
    <col min="15871" max="15871" width="21.140625" style="4" customWidth="1"/>
    <col min="15872" max="15872" width="7.28515625" style="4" customWidth="1"/>
    <col min="15873" max="15873" width="9.5703125" style="4" customWidth="1"/>
    <col min="15874" max="15875" width="9.28515625" style="4" customWidth="1"/>
    <col min="15876" max="15877" width="8.140625" style="4" customWidth="1"/>
    <col min="15878" max="15880" width="8.28515625" style="4" customWidth="1"/>
    <col min="15881" max="15881" width="10" style="4" customWidth="1"/>
    <col min="15882" max="15882" width="10.28515625" style="4" customWidth="1"/>
    <col min="15883" max="15883" width="1.7109375" style="4" customWidth="1"/>
    <col min="15884" max="15893" width="17.28515625" style="4" customWidth="1"/>
    <col min="15894" max="15895" width="10.7109375" style="4" customWidth="1"/>
    <col min="15896" max="15897" width="17.28515625" style="4" customWidth="1"/>
    <col min="15898" max="15898" width="18.42578125" style="4" bestFit="1" customWidth="1"/>
    <col min="15899" max="15915" width="17.28515625" style="4" customWidth="1"/>
    <col min="15916" max="16125" width="9.140625" style="4"/>
    <col min="16126" max="16126" width="4" style="4" customWidth="1"/>
    <col min="16127" max="16127" width="21.140625" style="4" customWidth="1"/>
    <col min="16128" max="16128" width="7.28515625" style="4" customWidth="1"/>
    <col min="16129" max="16129" width="9.5703125" style="4" customWidth="1"/>
    <col min="16130" max="16131" width="9.28515625" style="4" customWidth="1"/>
    <col min="16132" max="16133" width="8.140625" style="4" customWidth="1"/>
    <col min="16134" max="16136" width="8.28515625" style="4" customWidth="1"/>
    <col min="16137" max="16137" width="10" style="4" customWidth="1"/>
    <col min="16138" max="16138" width="10.28515625" style="4" customWidth="1"/>
    <col min="16139" max="16139" width="1.7109375" style="4" customWidth="1"/>
    <col min="16140" max="16149" width="17.28515625" style="4" customWidth="1"/>
    <col min="16150" max="16151" width="10.7109375" style="4" customWidth="1"/>
    <col min="16152" max="16153" width="17.28515625" style="4" customWidth="1"/>
    <col min="16154" max="16154" width="18.42578125" style="4" bestFit="1" customWidth="1"/>
    <col min="16155" max="16171" width="17.28515625" style="4" customWidth="1"/>
    <col min="16172" max="16384" width="9.140625" style="4"/>
  </cols>
  <sheetData>
    <row r="2" spans="1:57" x14ac:dyDescent="0.2">
      <c r="A2" s="4"/>
      <c r="B2" s="4"/>
      <c r="C2" s="4"/>
      <c r="D2" s="4"/>
    </row>
    <row r="5" spans="1:57" x14ac:dyDescent="0.2">
      <c r="A5" s="209" t="s">
        <v>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9" spans="1:57" s="10" customFormat="1" ht="24.75" customHeight="1" x14ac:dyDescent="0.25">
      <c r="A9" s="210" t="s">
        <v>481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9"/>
      <c r="O9" s="204">
        <v>2018</v>
      </c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6"/>
      <c r="AC9" s="207">
        <v>2017</v>
      </c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8"/>
    </row>
    <row r="10" spans="1:57" s="10" customFormat="1" x14ac:dyDescent="0.25">
      <c r="A10" s="219" t="s">
        <v>1</v>
      </c>
      <c r="B10" s="219" t="s">
        <v>2</v>
      </c>
      <c r="C10" s="219" t="s">
        <v>3</v>
      </c>
      <c r="D10" s="219" t="s">
        <v>4</v>
      </c>
      <c r="E10" s="212" t="s">
        <v>5</v>
      </c>
      <c r="F10" s="213"/>
      <c r="G10" s="219" t="s">
        <v>6</v>
      </c>
      <c r="H10" s="219"/>
      <c r="I10" s="219"/>
      <c r="J10" s="219"/>
      <c r="K10" s="219"/>
      <c r="L10" s="59" t="s">
        <v>7</v>
      </c>
      <c r="M10" s="12" t="s">
        <v>8</v>
      </c>
      <c r="N10" s="13"/>
      <c r="O10" s="132">
        <v>43387</v>
      </c>
      <c r="P10" s="132">
        <v>43380</v>
      </c>
      <c r="Q10" s="152">
        <v>43373</v>
      </c>
      <c r="R10" s="132">
        <v>43372</v>
      </c>
      <c r="S10" s="132">
        <v>43365</v>
      </c>
      <c r="T10" s="132">
        <v>43212</v>
      </c>
      <c r="U10" s="132">
        <v>43198</v>
      </c>
      <c r="V10" s="132">
        <v>43190</v>
      </c>
      <c r="W10" s="132">
        <v>43162</v>
      </c>
      <c r="X10" s="132">
        <v>43141</v>
      </c>
      <c r="Y10" s="152">
        <v>43134</v>
      </c>
      <c r="Z10" s="152">
        <v>43128</v>
      </c>
      <c r="AA10" s="152">
        <v>43120</v>
      </c>
      <c r="AB10" s="145">
        <v>43113</v>
      </c>
      <c r="AC10" s="143">
        <v>43072</v>
      </c>
      <c r="AD10" s="132">
        <v>43065</v>
      </c>
      <c r="AE10" s="132">
        <v>43065</v>
      </c>
      <c r="AF10" s="132">
        <v>43065</v>
      </c>
      <c r="AG10" s="132">
        <v>43064</v>
      </c>
      <c r="AH10" s="132">
        <v>43058</v>
      </c>
      <c r="AI10" s="132">
        <v>43051</v>
      </c>
      <c r="AJ10" s="132">
        <v>43050</v>
      </c>
      <c r="AK10" s="132">
        <v>43044</v>
      </c>
      <c r="AL10" s="132">
        <v>43037</v>
      </c>
      <c r="AM10" s="132">
        <v>43036</v>
      </c>
      <c r="AN10" s="132">
        <v>43030</v>
      </c>
      <c r="AO10" s="132">
        <v>43029</v>
      </c>
      <c r="AP10" s="132">
        <v>43023</v>
      </c>
      <c r="AQ10" s="132">
        <v>43023</v>
      </c>
    </row>
    <row r="11" spans="1:57" s="10" customFormat="1" x14ac:dyDescent="0.25">
      <c r="A11" s="219"/>
      <c r="B11" s="219"/>
      <c r="C11" s="219"/>
      <c r="D11" s="219"/>
      <c r="E11" s="214"/>
      <c r="F11" s="215"/>
      <c r="G11" s="219">
        <v>1</v>
      </c>
      <c r="H11" s="219">
        <v>2</v>
      </c>
      <c r="I11" s="219">
        <v>3</v>
      </c>
      <c r="J11" s="219">
        <v>4</v>
      </c>
      <c r="K11" s="219">
        <v>5</v>
      </c>
      <c r="L11" s="11" t="s">
        <v>9</v>
      </c>
      <c r="M11" s="15" t="s">
        <v>10</v>
      </c>
      <c r="N11" s="13"/>
      <c r="O11" s="154" t="s">
        <v>19</v>
      </c>
      <c r="P11" s="154" t="s">
        <v>11</v>
      </c>
      <c r="Q11" s="154" t="s">
        <v>11</v>
      </c>
      <c r="R11" s="154" t="s">
        <v>12</v>
      </c>
      <c r="S11" s="133" t="s">
        <v>494</v>
      </c>
      <c r="T11" s="138" t="s">
        <v>12</v>
      </c>
      <c r="U11" s="138" t="s">
        <v>12</v>
      </c>
      <c r="V11" s="138" t="s">
        <v>547</v>
      </c>
      <c r="W11" s="138" t="s">
        <v>14</v>
      </c>
      <c r="X11" s="138" t="s">
        <v>16</v>
      </c>
      <c r="Y11" s="154" t="s">
        <v>499</v>
      </c>
      <c r="Z11" s="154" t="s">
        <v>490</v>
      </c>
      <c r="AA11" s="154" t="s">
        <v>501</v>
      </c>
      <c r="AB11" s="156" t="s">
        <v>495</v>
      </c>
      <c r="AC11" s="135" t="s">
        <v>14</v>
      </c>
      <c r="AD11" s="133" t="s">
        <v>18</v>
      </c>
      <c r="AE11" s="133" t="s">
        <v>12</v>
      </c>
      <c r="AF11" s="133" t="s">
        <v>460</v>
      </c>
      <c r="AG11" s="133" t="s">
        <v>432</v>
      </c>
      <c r="AH11" s="133" t="s">
        <v>465</v>
      </c>
      <c r="AI11" s="133" t="s">
        <v>325</v>
      </c>
      <c r="AJ11" s="133" t="s">
        <v>18</v>
      </c>
      <c r="AK11" s="133" t="s">
        <v>18</v>
      </c>
      <c r="AL11" s="133" t="s">
        <v>18</v>
      </c>
      <c r="AM11" s="133" t="s">
        <v>426</v>
      </c>
      <c r="AN11" s="133" t="s">
        <v>19</v>
      </c>
      <c r="AO11" s="133" t="s">
        <v>16</v>
      </c>
      <c r="AP11" s="133" t="s">
        <v>431</v>
      </c>
      <c r="AQ11" s="133" t="s">
        <v>11</v>
      </c>
    </row>
    <row r="12" spans="1:57" s="10" customFormat="1" x14ac:dyDescent="0.25">
      <c r="A12" s="219"/>
      <c r="B12" s="219"/>
      <c r="C12" s="219"/>
      <c r="D12" s="219"/>
      <c r="E12" s="216"/>
      <c r="F12" s="217"/>
      <c r="G12" s="219"/>
      <c r="H12" s="219"/>
      <c r="I12" s="219"/>
      <c r="J12" s="219"/>
      <c r="K12" s="219"/>
      <c r="L12" s="19" t="s">
        <v>10</v>
      </c>
      <c r="M12" s="20" t="s">
        <v>20</v>
      </c>
      <c r="N12" s="21"/>
      <c r="O12" s="155" t="s">
        <v>30</v>
      </c>
      <c r="P12" s="155" t="s">
        <v>39</v>
      </c>
      <c r="Q12" s="155" t="s">
        <v>612</v>
      </c>
      <c r="R12" s="155" t="s">
        <v>613</v>
      </c>
      <c r="S12" s="134" t="s">
        <v>591</v>
      </c>
      <c r="T12" s="139" t="s">
        <v>543</v>
      </c>
      <c r="U12" s="139" t="s">
        <v>26</v>
      </c>
      <c r="V12" s="139" t="s">
        <v>548</v>
      </c>
      <c r="W12" s="139" t="s">
        <v>510</v>
      </c>
      <c r="X12" s="139" t="s">
        <v>471</v>
      </c>
      <c r="Y12" s="155" t="s">
        <v>500</v>
      </c>
      <c r="Z12" s="155" t="s">
        <v>77</v>
      </c>
      <c r="AA12" s="155" t="s">
        <v>502</v>
      </c>
      <c r="AB12" s="157" t="s">
        <v>493</v>
      </c>
      <c r="AC12" s="149" t="s">
        <v>32</v>
      </c>
      <c r="AD12" s="141" t="s">
        <v>36</v>
      </c>
      <c r="AE12" s="141" t="s">
        <v>33</v>
      </c>
      <c r="AF12" s="134" t="s">
        <v>30</v>
      </c>
      <c r="AG12" s="141" t="s">
        <v>461</v>
      </c>
      <c r="AH12" s="141" t="s">
        <v>466</v>
      </c>
      <c r="AI12" s="141" t="s">
        <v>26</v>
      </c>
      <c r="AJ12" s="134" t="s">
        <v>34</v>
      </c>
      <c r="AK12" s="134" t="s">
        <v>35</v>
      </c>
      <c r="AL12" s="134" t="s">
        <v>38</v>
      </c>
      <c r="AM12" s="134" t="s">
        <v>427</v>
      </c>
      <c r="AN12" s="134" t="s">
        <v>30</v>
      </c>
      <c r="AO12" s="134" t="s">
        <v>37</v>
      </c>
      <c r="AP12" s="134" t="s">
        <v>40</v>
      </c>
      <c r="AQ12" s="134" t="s">
        <v>39</v>
      </c>
    </row>
    <row r="13" spans="1:57" x14ac:dyDescent="0.2"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51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57" s="5" customFormat="1" ht="14.1" customHeight="1" x14ac:dyDescent="0.25">
      <c r="A14" s="26">
        <f t="shared" ref="A14:A23" si="0">A13+1</f>
        <v>1</v>
      </c>
      <c r="B14" s="27" t="s">
        <v>307</v>
      </c>
      <c r="C14" s="28">
        <v>11799</v>
      </c>
      <c r="D14" s="55" t="s">
        <v>33</v>
      </c>
      <c r="E14" s="30">
        <f t="shared" ref="E14:E23" si="1">MAX(O14:T14)</f>
        <v>541</v>
      </c>
      <c r="F14" s="30" t="str">
        <f>VLOOKUP(E14,Tab!$G$2:$H$255,2,TRUE)</f>
        <v>Não</v>
      </c>
      <c r="G14" s="31">
        <f t="shared" ref="G14:G23" si="2">LARGE(O14:AQ14,1)</f>
        <v>562</v>
      </c>
      <c r="H14" s="31">
        <f t="shared" ref="H14:H23" si="3">LARGE(O14:AQ14,2)</f>
        <v>554</v>
      </c>
      <c r="I14" s="31">
        <f t="shared" ref="I14:I23" si="4">LARGE(O14:AQ14,3)</f>
        <v>550</v>
      </c>
      <c r="J14" s="31">
        <f t="shared" ref="J14:J23" si="5">LARGE(O14:AQ14,4)</f>
        <v>546</v>
      </c>
      <c r="K14" s="31">
        <f t="shared" ref="K14:K23" si="6">LARGE(O14:AQ14,5)</f>
        <v>545</v>
      </c>
      <c r="L14" s="32">
        <f t="shared" ref="L14:L23" si="7">SUM(G14:K14)</f>
        <v>2757</v>
      </c>
      <c r="M14" s="33">
        <f t="shared" ref="M14:M23" si="8">L14/5</f>
        <v>551.4</v>
      </c>
      <c r="N14" s="34"/>
      <c r="O14" s="35">
        <v>0</v>
      </c>
      <c r="P14" s="35">
        <v>0</v>
      </c>
      <c r="Q14" s="35">
        <v>0</v>
      </c>
      <c r="R14" s="35">
        <v>541</v>
      </c>
      <c r="S14" s="35">
        <v>0</v>
      </c>
      <c r="T14" s="35">
        <v>0</v>
      </c>
      <c r="U14" s="35">
        <v>0</v>
      </c>
      <c r="V14" s="35">
        <v>0</v>
      </c>
      <c r="W14" s="35">
        <v>546</v>
      </c>
      <c r="X14" s="35">
        <v>545</v>
      </c>
      <c r="Y14" s="35">
        <v>562</v>
      </c>
      <c r="Z14" s="35">
        <v>550</v>
      </c>
      <c r="AA14" s="35">
        <v>554</v>
      </c>
      <c r="AB14" s="147">
        <v>542</v>
      </c>
      <c r="AC14" s="144">
        <v>361</v>
      </c>
      <c r="AD14" s="35">
        <v>0</v>
      </c>
      <c r="AE14" s="35">
        <v>374</v>
      </c>
      <c r="AF14" s="35">
        <v>0</v>
      </c>
      <c r="AG14" s="35">
        <v>0</v>
      </c>
      <c r="AH14" s="35">
        <v>354</v>
      </c>
      <c r="AI14" s="35">
        <v>0</v>
      </c>
      <c r="AJ14" s="35">
        <v>349</v>
      </c>
      <c r="AK14" s="35">
        <v>353</v>
      </c>
      <c r="AL14" s="35">
        <v>0</v>
      </c>
      <c r="AM14" s="35">
        <v>372</v>
      </c>
      <c r="AN14" s="35">
        <v>0</v>
      </c>
      <c r="AO14" s="35">
        <v>351</v>
      </c>
      <c r="AP14" s="35">
        <v>359</v>
      </c>
      <c r="AQ14" s="36">
        <v>0</v>
      </c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</row>
    <row r="15" spans="1:57" s="5" customFormat="1" ht="14.1" customHeight="1" x14ac:dyDescent="0.25">
      <c r="A15" s="26">
        <f t="shared" si="0"/>
        <v>2</v>
      </c>
      <c r="B15" s="40" t="s">
        <v>310</v>
      </c>
      <c r="C15" s="28">
        <v>12699</v>
      </c>
      <c r="D15" s="29" t="s">
        <v>26</v>
      </c>
      <c r="E15" s="30">
        <f t="shared" si="1"/>
        <v>456</v>
      </c>
      <c r="F15" s="30" t="e">
        <f>VLOOKUP(E15,Tab!$G$2:$H$255,2,TRUE)</f>
        <v>#N/A</v>
      </c>
      <c r="G15" s="31">
        <f t="shared" si="2"/>
        <v>486</v>
      </c>
      <c r="H15" s="31">
        <f t="shared" si="3"/>
        <v>456</v>
      </c>
      <c r="I15" s="31">
        <f t="shared" si="4"/>
        <v>450</v>
      </c>
      <c r="J15" s="31">
        <f t="shared" si="5"/>
        <v>324</v>
      </c>
      <c r="K15" s="31">
        <f t="shared" si="6"/>
        <v>316</v>
      </c>
      <c r="L15" s="32">
        <f t="shared" si="7"/>
        <v>2032</v>
      </c>
      <c r="M15" s="33">
        <f t="shared" si="8"/>
        <v>406.4</v>
      </c>
      <c r="N15" s="34"/>
      <c r="O15" s="35">
        <v>0</v>
      </c>
      <c r="P15" s="35">
        <v>0</v>
      </c>
      <c r="Q15" s="35">
        <v>456</v>
      </c>
      <c r="R15" s="35">
        <v>0</v>
      </c>
      <c r="S15" s="35">
        <v>0</v>
      </c>
      <c r="T15" s="35">
        <v>450</v>
      </c>
      <c r="U15" s="35">
        <v>486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147">
        <v>0</v>
      </c>
      <c r="AC15" s="144">
        <v>324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316</v>
      </c>
      <c r="AJ15" s="35">
        <v>0</v>
      </c>
      <c r="AK15" s="35">
        <v>0</v>
      </c>
      <c r="AL15" s="35">
        <v>297</v>
      </c>
      <c r="AM15" s="35">
        <v>0</v>
      </c>
      <c r="AN15" s="35">
        <v>0</v>
      </c>
      <c r="AO15" s="35">
        <v>0</v>
      </c>
      <c r="AP15" s="35">
        <v>0</v>
      </c>
      <c r="AQ15" s="36">
        <v>0</v>
      </c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s="5" customFormat="1" ht="14.1" customHeight="1" x14ac:dyDescent="0.25">
      <c r="A16" s="26">
        <f t="shared" si="0"/>
        <v>3</v>
      </c>
      <c r="B16" s="27" t="s">
        <v>549</v>
      </c>
      <c r="C16" s="28">
        <v>14488</v>
      </c>
      <c r="D16" s="55" t="s">
        <v>30</v>
      </c>
      <c r="E16" s="30">
        <f t="shared" si="1"/>
        <v>511</v>
      </c>
      <c r="F16" s="30" t="str">
        <f>VLOOKUP(E16,Tab!$G$2:$H$255,2,TRUE)</f>
        <v>Não</v>
      </c>
      <c r="G16" s="31">
        <f t="shared" si="2"/>
        <v>511</v>
      </c>
      <c r="H16" s="31">
        <f t="shared" si="3"/>
        <v>501</v>
      </c>
      <c r="I16" s="31">
        <f t="shared" si="4"/>
        <v>495</v>
      </c>
      <c r="J16" s="31">
        <f t="shared" si="5"/>
        <v>489</v>
      </c>
      <c r="K16" s="31">
        <f t="shared" si="6"/>
        <v>0</v>
      </c>
      <c r="L16" s="32">
        <f t="shared" si="7"/>
        <v>1996</v>
      </c>
      <c r="M16" s="33">
        <f t="shared" si="8"/>
        <v>399.2</v>
      </c>
      <c r="N16" s="34"/>
      <c r="O16" s="35">
        <v>511</v>
      </c>
      <c r="P16" s="35">
        <v>501</v>
      </c>
      <c r="Q16" s="35">
        <v>0</v>
      </c>
      <c r="R16" s="35">
        <v>0</v>
      </c>
      <c r="S16" s="35">
        <v>489</v>
      </c>
      <c r="T16" s="35">
        <v>0</v>
      </c>
      <c r="U16" s="35">
        <v>0</v>
      </c>
      <c r="V16" s="35">
        <v>495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147">
        <v>0</v>
      </c>
      <c r="AC16" s="144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6">
        <v>0</v>
      </c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</row>
    <row r="17" spans="1:57" ht="14.1" customHeight="1" x14ac:dyDescent="0.25">
      <c r="A17" s="26">
        <f t="shared" si="0"/>
        <v>4</v>
      </c>
      <c r="B17" s="40" t="s">
        <v>311</v>
      </c>
      <c r="C17" s="28">
        <v>13841</v>
      </c>
      <c r="D17" s="29" t="s">
        <v>30</v>
      </c>
      <c r="E17" s="30">
        <f t="shared" si="1"/>
        <v>0</v>
      </c>
      <c r="F17" s="30" t="e">
        <f>VLOOKUP(E17,Tab!$G$2:$H$255,2,TRUE)</f>
        <v>#N/A</v>
      </c>
      <c r="G17" s="31">
        <f t="shared" si="2"/>
        <v>310</v>
      </c>
      <c r="H17" s="31">
        <f t="shared" si="3"/>
        <v>291</v>
      </c>
      <c r="I17" s="31">
        <f t="shared" si="4"/>
        <v>290</v>
      </c>
      <c r="J17" s="31">
        <f t="shared" si="5"/>
        <v>277</v>
      </c>
      <c r="K17" s="31">
        <f t="shared" si="6"/>
        <v>246</v>
      </c>
      <c r="L17" s="32">
        <f t="shared" si="7"/>
        <v>1414</v>
      </c>
      <c r="M17" s="33">
        <f t="shared" si="8"/>
        <v>282.8</v>
      </c>
      <c r="N17" s="34"/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147">
        <v>0</v>
      </c>
      <c r="AC17" s="144">
        <v>310</v>
      </c>
      <c r="AD17" s="35">
        <v>0</v>
      </c>
      <c r="AE17" s="35">
        <v>0</v>
      </c>
      <c r="AF17" s="35">
        <v>290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291</v>
      </c>
      <c r="AM17" s="35">
        <v>0</v>
      </c>
      <c r="AN17" s="35">
        <v>277</v>
      </c>
      <c r="AO17" s="35">
        <v>0</v>
      </c>
      <c r="AP17" s="35">
        <v>0</v>
      </c>
      <c r="AQ17" s="36">
        <v>246</v>
      </c>
    </row>
    <row r="18" spans="1:57" ht="14.1" customHeight="1" x14ac:dyDescent="0.25">
      <c r="A18" s="26">
        <f t="shared" si="0"/>
        <v>5</v>
      </c>
      <c r="B18" s="37" t="s">
        <v>453</v>
      </c>
      <c r="C18" s="38">
        <v>14368</v>
      </c>
      <c r="D18" s="73" t="s">
        <v>77</v>
      </c>
      <c r="E18" s="30">
        <f t="shared" si="1"/>
        <v>0</v>
      </c>
      <c r="F18" s="30" t="e">
        <f>VLOOKUP(E18,Tab!$G$2:$H$255,2,TRUE)</f>
        <v>#N/A</v>
      </c>
      <c r="G18" s="42">
        <f t="shared" si="2"/>
        <v>378</v>
      </c>
      <c r="H18" s="42">
        <f t="shared" si="3"/>
        <v>262</v>
      </c>
      <c r="I18" s="42">
        <f t="shared" si="4"/>
        <v>0</v>
      </c>
      <c r="J18" s="42">
        <f t="shared" si="5"/>
        <v>0</v>
      </c>
      <c r="K18" s="42">
        <f t="shared" si="6"/>
        <v>0</v>
      </c>
      <c r="L18" s="32">
        <f t="shared" si="7"/>
        <v>640</v>
      </c>
      <c r="M18" s="33">
        <f t="shared" si="8"/>
        <v>128</v>
      </c>
      <c r="N18" s="34"/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378</v>
      </c>
      <c r="AA18" s="35">
        <v>0</v>
      </c>
      <c r="AB18" s="147">
        <v>0</v>
      </c>
      <c r="AC18" s="144">
        <v>262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6">
        <v>0</v>
      </c>
    </row>
    <row r="19" spans="1:57" s="5" customFormat="1" ht="14.1" customHeight="1" x14ac:dyDescent="0.25">
      <c r="A19" s="26">
        <f t="shared" si="0"/>
        <v>6</v>
      </c>
      <c r="B19" s="40" t="s">
        <v>619</v>
      </c>
      <c r="C19" s="28">
        <v>14682</v>
      </c>
      <c r="D19" s="29" t="s">
        <v>48</v>
      </c>
      <c r="E19" s="30">
        <f t="shared" si="1"/>
        <v>536</v>
      </c>
      <c r="F19" s="30" t="str">
        <f>VLOOKUP(E19,Tab!$G$2:$H$255,2,TRUE)</f>
        <v>Não</v>
      </c>
      <c r="G19" s="31">
        <f t="shared" si="2"/>
        <v>536</v>
      </c>
      <c r="H19" s="31">
        <f t="shared" si="3"/>
        <v>0</v>
      </c>
      <c r="I19" s="31">
        <f t="shared" si="4"/>
        <v>0</v>
      </c>
      <c r="J19" s="31">
        <f t="shared" si="5"/>
        <v>0</v>
      </c>
      <c r="K19" s="31">
        <f t="shared" si="6"/>
        <v>0</v>
      </c>
      <c r="L19" s="32">
        <f t="shared" si="7"/>
        <v>536</v>
      </c>
      <c r="M19" s="33">
        <f t="shared" si="8"/>
        <v>107.2</v>
      </c>
      <c r="N19" s="34"/>
      <c r="O19" s="35">
        <v>0</v>
      </c>
      <c r="P19" s="35">
        <v>0</v>
      </c>
      <c r="Q19" s="35">
        <v>0</v>
      </c>
      <c r="R19" s="35">
        <v>536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147">
        <v>0</v>
      </c>
      <c r="AC19" s="144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6">
        <v>0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s="5" customFormat="1" ht="14.1" customHeight="1" x14ac:dyDescent="0.25">
      <c r="A20" s="26">
        <f t="shared" si="0"/>
        <v>7</v>
      </c>
      <c r="B20" s="37" t="s">
        <v>623</v>
      </c>
      <c r="C20" s="38">
        <v>14200</v>
      </c>
      <c r="D20" s="73" t="s">
        <v>30</v>
      </c>
      <c r="E20" s="30">
        <f t="shared" si="1"/>
        <v>389</v>
      </c>
      <c r="F20" s="30" t="e">
        <f>VLOOKUP(E20,Tab!$G$2:$H$255,2,TRUE)</f>
        <v>#N/A</v>
      </c>
      <c r="G20" s="42">
        <f t="shared" si="2"/>
        <v>389</v>
      </c>
      <c r="H20" s="42">
        <f t="shared" si="3"/>
        <v>0</v>
      </c>
      <c r="I20" s="42">
        <f t="shared" si="4"/>
        <v>0</v>
      </c>
      <c r="J20" s="42">
        <f t="shared" si="5"/>
        <v>0</v>
      </c>
      <c r="K20" s="42">
        <f t="shared" si="6"/>
        <v>0</v>
      </c>
      <c r="L20" s="32">
        <f t="shared" si="7"/>
        <v>389</v>
      </c>
      <c r="M20" s="33">
        <f t="shared" si="8"/>
        <v>77.8</v>
      </c>
      <c r="N20" s="34"/>
      <c r="O20" s="35">
        <v>389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147">
        <v>0</v>
      </c>
      <c r="AC20" s="144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6">
        <v>0</v>
      </c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ht="14.1" customHeight="1" x14ac:dyDescent="0.25">
      <c r="A21" s="26">
        <f t="shared" si="0"/>
        <v>8</v>
      </c>
      <c r="B21" s="40"/>
      <c r="C21" s="28"/>
      <c r="D21" s="56"/>
      <c r="E21" s="30">
        <f t="shared" si="1"/>
        <v>0</v>
      </c>
      <c r="F21" s="30" t="e">
        <f>VLOOKUP(E21,Tab!$G$2:$H$255,2,TRUE)</f>
        <v>#N/A</v>
      </c>
      <c r="G21" s="31">
        <f t="shared" si="2"/>
        <v>0</v>
      </c>
      <c r="H21" s="31">
        <f t="shared" si="3"/>
        <v>0</v>
      </c>
      <c r="I21" s="31">
        <f t="shared" si="4"/>
        <v>0</v>
      </c>
      <c r="J21" s="31">
        <f t="shared" si="5"/>
        <v>0</v>
      </c>
      <c r="K21" s="31">
        <f t="shared" si="6"/>
        <v>0</v>
      </c>
      <c r="L21" s="32">
        <f t="shared" si="7"/>
        <v>0</v>
      </c>
      <c r="M21" s="33">
        <f t="shared" si="8"/>
        <v>0</v>
      </c>
      <c r="N21" s="34"/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147">
        <v>0</v>
      </c>
      <c r="AC21" s="144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6">
        <v>0</v>
      </c>
    </row>
    <row r="22" spans="1:57" ht="14.1" customHeight="1" x14ac:dyDescent="0.25">
      <c r="A22" s="26">
        <f t="shared" si="0"/>
        <v>9</v>
      </c>
      <c r="B22" s="40"/>
      <c r="C22" s="28"/>
      <c r="D22" s="56"/>
      <c r="E22" s="30">
        <f t="shared" si="1"/>
        <v>0</v>
      </c>
      <c r="F22" s="30" t="e">
        <f>VLOOKUP(E22,Tab!$G$2:$H$255,2,TRUE)</f>
        <v>#N/A</v>
      </c>
      <c r="G22" s="31">
        <f t="shared" si="2"/>
        <v>0</v>
      </c>
      <c r="H22" s="31">
        <f t="shared" si="3"/>
        <v>0</v>
      </c>
      <c r="I22" s="31">
        <f t="shared" si="4"/>
        <v>0</v>
      </c>
      <c r="J22" s="31">
        <f t="shared" si="5"/>
        <v>0</v>
      </c>
      <c r="K22" s="31">
        <f t="shared" si="6"/>
        <v>0</v>
      </c>
      <c r="L22" s="32">
        <f t="shared" si="7"/>
        <v>0</v>
      </c>
      <c r="M22" s="33">
        <f t="shared" si="8"/>
        <v>0</v>
      </c>
      <c r="N22" s="34"/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147">
        <v>0</v>
      </c>
      <c r="AC22" s="144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6">
        <v>0</v>
      </c>
    </row>
    <row r="23" spans="1:57" s="5" customFormat="1" ht="14.1" customHeight="1" x14ac:dyDescent="0.25">
      <c r="A23" s="26">
        <f t="shared" si="0"/>
        <v>10</v>
      </c>
      <c r="B23" s="142"/>
      <c r="C23" s="38"/>
      <c r="D23" s="73"/>
      <c r="E23" s="30">
        <f t="shared" si="1"/>
        <v>0</v>
      </c>
      <c r="F23" s="30" t="e">
        <f>VLOOKUP(E23,Tab!$G$2:$H$255,2,TRUE)</f>
        <v>#N/A</v>
      </c>
      <c r="G23" s="42">
        <f t="shared" si="2"/>
        <v>0</v>
      </c>
      <c r="H23" s="42">
        <f t="shared" si="3"/>
        <v>0</v>
      </c>
      <c r="I23" s="42">
        <f t="shared" si="4"/>
        <v>0</v>
      </c>
      <c r="J23" s="42">
        <f t="shared" si="5"/>
        <v>0</v>
      </c>
      <c r="K23" s="42">
        <f t="shared" si="6"/>
        <v>0</v>
      </c>
      <c r="L23" s="32">
        <f t="shared" si="7"/>
        <v>0</v>
      </c>
      <c r="M23" s="33">
        <f t="shared" si="8"/>
        <v>0</v>
      </c>
      <c r="N23" s="34"/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147">
        <v>0</v>
      </c>
      <c r="AC23" s="144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6">
        <v>0</v>
      </c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</row>
  </sheetData>
  <sortState ref="B14:AQ23">
    <sortCondition descending="1" ref="L14:L23"/>
    <sortCondition descending="1" ref="E14:E23"/>
  </sortState>
  <mergeCells count="15">
    <mergeCell ref="O9:AB9"/>
    <mergeCell ref="AC9:AQ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75" priority="1" stopIfTrue="1" operator="between">
      <formula>563</formula>
      <formula>569</formula>
    </cfRule>
    <cfRule type="cellIs" dxfId="74" priority="2" stopIfTrue="1" operator="between">
      <formula>570</formula>
      <formula>571</formula>
    </cfRule>
    <cfRule type="cellIs" dxfId="73" priority="3" stopIfTrue="1" operator="between">
      <formula>572</formula>
      <formula>600</formula>
    </cfRule>
  </conditionalFormatting>
  <conditionalFormatting sqref="E14:E23">
    <cfRule type="cellIs" dxfId="72" priority="4" stopIfTrue="1" operator="between">
      <formula>563</formula>
      <formula>600</formula>
    </cfRule>
  </conditionalFormatting>
  <conditionalFormatting sqref="F14:F23">
    <cfRule type="cellIs" dxfId="71" priority="5" stopIfTrue="1" operator="equal">
      <formula>"A"</formula>
    </cfRule>
    <cfRule type="cellIs" dxfId="70" priority="6" stopIfTrue="1" operator="equal">
      <formula>"B"</formula>
    </cfRule>
    <cfRule type="cellIs" dxfId="69" priority="7" stopIfTrue="1" operator="equal">
      <formula>"C"</formula>
    </cfRule>
  </conditionalFormatting>
  <pageMargins left="0.25" right="0.27013888888888887" top="0.2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4" style="3" customWidth="1"/>
    <col min="2" max="2" width="22.4257812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9" width="16.42578125" style="5" customWidth="1"/>
    <col min="20" max="20" width="18.140625" style="5" customWidth="1"/>
    <col min="21" max="22" width="16.42578125" style="5" customWidth="1"/>
    <col min="23" max="23" width="16.42578125" style="74" bestFit="1" customWidth="1"/>
    <col min="24" max="16384" width="9.140625" style="4"/>
  </cols>
  <sheetData>
    <row r="2" spans="1:23" x14ac:dyDescent="0.25">
      <c r="A2" s="4"/>
      <c r="B2" s="4"/>
    </row>
    <row r="5" spans="1:23" x14ac:dyDescent="0.25">
      <c r="A5" s="209" t="s">
        <v>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9" spans="1:23" s="10" customFormat="1" ht="24.75" customHeight="1" x14ac:dyDescent="0.25">
      <c r="A9" s="210" t="s">
        <v>472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9"/>
      <c r="M9" s="204">
        <v>2018</v>
      </c>
      <c r="N9" s="205"/>
      <c r="O9" s="205"/>
      <c r="P9" s="205"/>
      <c r="Q9" s="205"/>
      <c r="R9" s="205"/>
      <c r="S9" s="205"/>
      <c r="T9" s="205"/>
      <c r="U9" s="205"/>
      <c r="V9" s="205"/>
      <c r="W9" s="208"/>
    </row>
    <row r="10" spans="1:23" s="10" customFormat="1" x14ac:dyDescent="0.25">
      <c r="A10" s="211" t="s">
        <v>1</v>
      </c>
      <c r="B10" s="211" t="s">
        <v>2</v>
      </c>
      <c r="C10" s="219" t="s">
        <v>3</v>
      </c>
      <c r="D10" s="219" t="s">
        <v>4</v>
      </c>
      <c r="E10" s="212" t="s">
        <v>5</v>
      </c>
      <c r="F10" s="213"/>
      <c r="G10" s="218" t="s">
        <v>6</v>
      </c>
      <c r="H10" s="218"/>
      <c r="I10" s="218"/>
      <c r="J10" s="59" t="s">
        <v>7</v>
      </c>
      <c r="K10" s="12" t="s">
        <v>8</v>
      </c>
      <c r="L10" s="13"/>
      <c r="M10" s="79">
        <v>43261</v>
      </c>
      <c r="N10" s="79">
        <v>43225</v>
      </c>
      <c r="O10" s="79">
        <v>43219</v>
      </c>
      <c r="P10" s="79">
        <v>43219</v>
      </c>
      <c r="Q10" s="79">
        <v>43218</v>
      </c>
      <c r="R10" s="79">
        <v>43211</v>
      </c>
      <c r="S10" s="79">
        <v>43211</v>
      </c>
      <c r="T10" s="79">
        <v>43198</v>
      </c>
      <c r="U10" s="79">
        <v>43176</v>
      </c>
      <c r="V10" s="79">
        <v>43176</v>
      </c>
      <c r="W10" s="128">
        <v>43141</v>
      </c>
    </row>
    <row r="11" spans="1:23" s="10" customFormat="1" x14ac:dyDescent="0.25">
      <c r="A11" s="211"/>
      <c r="B11" s="211"/>
      <c r="C11" s="219"/>
      <c r="D11" s="219"/>
      <c r="E11" s="214"/>
      <c r="F11" s="215"/>
      <c r="G11" s="219">
        <v>1</v>
      </c>
      <c r="H11" s="219">
        <v>2</v>
      </c>
      <c r="I11" s="221">
        <v>3</v>
      </c>
      <c r="J11" s="11" t="s">
        <v>9</v>
      </c>
      <c r="K11" s="15" t="s">
        <v>10</v>
      </c>
      <c r="L11" s="13"/>
      <c r="M11" s="78" t="s">
        <v>14</v>
      </c>
      <c r="N11" s="78" t="s">
        <v>18</v>
      </c>
      <c r="O11" s="78" t="s">
        <v>15</v>
      </c>
      <c r="P11" s="78" t="s">
        <v>539</v>
      </c>
      <c r="Q11" s="78" t="s">
        <v>18</v>
      </c>
      <c r="R11" s="78" t="s">
        <v>18</v>
      </c>
      <c r="S11" s="78" t="s">
        <v>18</v>
      </c>
      <c r="T11" s="78" t="s">
        <v>11</v>
      </c>
      <c r="U11" s="78" t="s">
        <v>12</v>
      </c>
      <c r="V11" s="78" t="s">
        <v>11</v>
      </c>
      <c r="W11" s="129" t="s">
        <v>325</v>
      </c>
    </row>
    <row r="12" spans="1:23" s="10" customFormat="1" x14ac:dyDescent="0.25">
      <c r="A12" s="211"/>
      <c r="B12" s="211"/>
      <c r="C12" s="211"/>
      <c r="D12" s="211"/>
      <c r="E12" s="216"/>
      <c r="F12" s="217"/>
      <c r="G12" s="219"/>
      <c r="H12" s="219"/>
      <c r="I12" s="221"/>
      <c r="J12" s="19" t="s">
        <v>10</v>
      </c>
      <c r="K12" s="20" t="s">
        <v>20</v>
      </c>
      <c r="L12" s="21"/>
      <c r="M12" s="77" t="s">
        <v>32</v>
      </c>
      <c r="N12" s="77" t="s">
        <v>35</v>
      </c>
      <c r="O12" s="77" t="s">
        <v>54</v>
      </c>
      <c r="P12" s="77" t="s">
        <v>540</v>
      </c>
      <c r="Q12" s="77" t="s">
        <v>21</v>
      </c>
      <c r="R12" s="77" t="s">
        <v>34</v>
      </c>
      <c r="S12" s="77" t="s">
        <v>38</v>
      </c>
      <c r="T12" s="77" t="s">
        <v>538</v>
      </c>
      <c r="U12" s="77" t="s">
        <v>31</v>
      </c>
      <c r="V12" s="77" t="s">
        <v>39</v>
      </c>
      <c r="W12" s="130" t="s">
        <v>30</v>
      </c>
    </row>
    <row r="13" spans="1:23" x14ac:dyDescent="0.25"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  <row r="14" spans="1:23" ht="14.1" customHeight="1" x14ac:dyDescent="0.25">
      <c r="A14" s="26">
        <f t="shared" ref="A14:A45" si="0">A13+1</f>
        <v>1</v>
      </c>
      <c r="B14" s="40" t="s">
        <v>137</v>
      </c>
      <c r="C14" s="28">
        <v>602</v>
      </c>
      <c r="D14" s="29" t="s">
        <v>75</v>
      </c>
      <c r="E14" s="30">
        <f t="shared" ref="E14:E45" si="1">MAX(M14:S14)</f>
        <v>552</v>
      </c>
      <c r="F14" s="30" t="str">
        <f>VLOOKUP(E14,Tab!$Y$2:$Z$255,2,TRUE)</f>
        <v>A</v>
      </c>
      <c r="G14" s="31">
        <f t="shared" ref="G14:G45" si="2">LARGE(M14:W14,1)</f>
        <v>552</v>
      </c>
      <c r="H14" s="31">
        <f t="shared" ref="H14:H45" si="3">LARGE(M14:W14,2)</f>
        <v>545</v>
      </c>
      <c r="I14" s="31">
        <f t="shared" ref="I14:I45" si="4">LARGE(M14:W14,3)</f>
        <v>541</v>
      </c>
      <c r="J14" s="32">
        <f t="shared" ref="J14:J45" si="5">SUM(G14:I14)</f>
        <v>1638</v>
      </c>
      <c r="K14" s="33">
        <f t="shared" ref="K14:K45" si="6">J14/3</f>
        <v>546</v>
      </c>
      <c r="L14" s="34"/>
      <c r="M14" s="75">
        <v>536</v>
      </c>
      <c r="N14" s="75">
        <v>541</v>
      </c>
      <c r="O14" s="75">
        <v>545</v>
      </c>
      <c r="P14" s="75">
        <v>0</v>
      </c>
      <c r="Q14" s="75">
        <v>0</v>
      </c>
      <c r="R14" s="75">
        <v>552</v>
      </c>
      <c r="S14" s="75">
        <v>0</v>
      </c>
      <c r="T14" s="75">
        <v>0</v>
      </c>
      <c r="U14" s="75">
        <v>538</v>
      </c>
      <c r="V14" s="75">
        <v>0</v>
      </c>
      <c r="W14" s="153">
        <v>0</v>
      </c>
    </row>
    <row r="15" spans="1:23" ht="14.1" customHeight="1" x14ac:dyDescent="0.25">
      <c r="A15" s="26">
        <f t="shared" si="0"/>
        <v>2</v>
      </c>
      <c r="B15" s="57" t="s">
        <v>47</v>
      </c>
      <c r="C15" s="38">
        <v>10436</v>
      </c>
      <c r="D15" s="39" t="s">
        <v>48</v>
      </c>
      <c r="E15" s="30">
        <f t="shared" si="1"/>
        <v>553</v>
      </c>
      <c r="F15" s="30" t="str">
        <f>VLOOKUP(E15,Tab!$Y$2:$Z$255,2,TRUE)</f>
        <v>A</v>
      </c>
      <c r="G15" s="31">
        <f t="shared" si="2"/>
        <v>553</v>
      </c>
      <c r="H15" s="31">
        <f t="shared" si="3"/>
        <v>540</v>
      </c>
      <c r="I15" s="31">
        <f t="shared" si="4"/>
        <v>532</v>
      </c>
      <c r="J15" s="32">
        <f t="shared" si="5"/>
        <v>1625</v>
      </c>
      <c r="K15" s="33">
        <f t="shared" si="6"/>
        <v>541.66666666666663</v>
      </c>
      <c r="L15" s="34"/>
      <c r="M15" s="75">
        <v>514</v>
      </c>
      <c r="N15" s="75">
        <v>553</v>
      </c>
      <c r="O15" s="75">
        <v>0</v>
      </c>
      <c r="P15" s="75">
        <v>540</v>
      </c>
      <c r="Q15" s="75">
        <v>0</v>
      </c>
      <c r="R15" s="75">
        <v>520</v>
      </c>
      <c r="S15" s="75">
        <v>0</v>
      </c>
      <c r="T15" s="75">
        <v>0</v>
      </c>
      <c r="U15" s="75">
        <v>532</v>
      </c>
      <c r="V15" s="75">
        <v>0</v>
      </c>
      <c r="W15" s="153">
        <v>0</v>
      </c>
    </row>
    <row r="16" spans="1:23" ht="14.1" customHeight="1" x14ac:dyDescent="0.25">
      <c r="A16" s="26">
        <f t="shared" si="0"/>
        <v>3</v>
      </c>
      <c r="B16" s="72" t="s">
        <v>42</v>
      </c>
      <c r="C16" s="28">
        <v>11945</v>
      </c>
      <c r="D16" s="29" t="s">
        <v>43</v>
      </c>
      <c r="E16" s="30">
        <f t="shared" si="1"/>
        <v>532</v>
      </c>
      <c r="F16" s="30" t="str">
        <f>VLOOKUP(E16,Tab!$Y$2:$Z$255,2,TRUE)</f>
        <v>Não</v>
      </c>
      <c r="G16" s="31">
        <f t="shared" si="2"/>
        <v>532</v>
      </c>
      <c r="H16" s="31">
        <f t="shared" si="3"/>
        <v>529</v>
      </c>
      <c r="I16" s="31">
        <f t="shared" si="4"/>
        <v>522</v>
      </c>
      <c r="J16" s="32">
        <f t="shared" si="5"/>
        <v>1583</v>
      </c>
      <c r="K16" s="33">
        <f t="shared" si="6"/>
        <v>527.66666666666663</v>
      </c>
      <c r="L16" s="34"/>
      <c r="M16" s="75">
        <v>0</v>
      </c>
      <c r="N16" s="75">
        <v>529</v>
      </c>
      <c r="O16" s="75">
        <v>0</v>
      </c>
      <c r="P16" s="75">
        <v>522</v>
      </c>
      <c r="Q16" s="75">
        <v>0</v>
      </c>
      <c r="R16" s="75">
        <v>532</v>
      </c>
      <c r="S16" s="75">
        <v>0</v>
      </c>
      <c r="T16" s="75">
        <v>0</v>
      </c>
      <c r="U16" s="75">
        <v>521</v>
      </c>
      <c r="V16" s="75">
        <v>0</v>
      </c>
      <c r="W16" s="153">
        <v>0</v>
      </c>
    </row>
    <row r="17" spans="1:23" ht="14.1" customHeight="1" x14ac:dyDescent="0.25">
      <c r="A17" s="26">
        <f t="shared" si="0"/>
        <v>4</v>
      </c>
      <c r="B17" s="57" t="s">
        <v>61</v>
      </c>
      <c r="C17" s="38">
        <v>10772</v>
      </c>
      <c r="D17" s="39" t="s">
        <v>54</v>
      </c>
      <c r="E17" s="30">
        <f t="shared" si="1"/>
        <v>539</v>
      </c>
      <c r="F17" s="30" t="str">
        <f>VLOOKUP(E17,Tab!$Y$2:$Z$255,2,TRUE)</f>
        <v>C</v>
      </c>
      <c r="G17" s="31">
        <f t="shared" si="2"/>
        <v>539</v>
      </c>
      <c r="H17" s="31">
        <f t="shared" si="3"/>
        <v>520</v>
      </c>
      <c r="I17" s="31">
        <f t="shared" si="4"/>
        <v>517</v>
      </c>
      <c r="J17" s="32">
        <f t="shared" si="5"/>
        <v>1576</v>
      </c>
      <c r="K17" s="33">
        <f t="shared" si="6"/>
        <v>525.33333333333337</v>
      </c>
      <c r="L17" s="34"/>
      <c r="M17" s="75">
        <v>513</v>
      </c>
      <c r="N17" s="75">
        <v>0</v>
      </c>
      <c r="O17" s="75">
        <v>520</v>
      </c>
      <c r="P17" s="75">
        <v>0</v>
      </c>
      <c r="Q17" s="75">
        <v>0</v>
      </c>
      <c r="R17" s="75">
        <v>539</v>
      </c>
      <c r="S17" s="75">
        <v>0</v>
      </c>
      <c r="T17" s="75">
        <v>0</v>
      </c>
      <c r="U17" s="75">
        <v>517</v>
      </c>
      <c r="V17" s="75">
        <v>0</v>
      </c>
      <c r="W17" s="153">
        <v>0</v>
      </c>
    </row>
    <row r="18" spans="1:23" ht="14.1" customHeight="1" x14ac:dyDescent="0.25">
      <c r="A18" s="26">
        <f t="shared" si="0"/>
        <v>5</v>
      </c>
      <c r="B18" s="72" t="s">
        <v>46</v>
      </c>
      <c r="C18" s="28">
        <v>10792</v>
      </c>
      <c r="D18" s="29" t="s">
        <v>33</v>
      </c>
      <c r="E18" s="30">
        <f t="shared" si="1"/>
        <v>525</v>
      </c>
      <c r="F18" s="30" t="str">
        <f>VLOOKUP(E18,Tab!$Y$2:$Z$255,2,TRUE)</f>
        <v>Não</v>
      </c>
      <c r="G18" s="31">
        <f t="shared" si="2"/>
        <v>525</v>
      </c>
      <c r="H18" s="31">
        <f t="shared" si="3"/>
        <v>522</v>
      </c>
      <c r="I18" s="31">
        <f t="shared" si="4"/>
        <v>520</v>
      </c>
      <c r="J18" s="32">
        <f t="shared" si="5"/>
        <v>1567</v>
      </c>
      <c r="K18" s="33">
        <f t="shared" si="6"/>
        <v>522.33333333333337</v>
      </c>
      <c r="L18" s="34"/>
      <c r="M18" s="75">
        <v>0</v>
      </c>
      <c r="N18" s="75">
        <v>0</v>
      </c>
      <c r="O18" s="75">
        <v>0</v>
      </c>
      <c r="P18" s="75">
        <v>525</v>
      </c>
      <c r="Q18" s="75">
        <v>0</v>
      </c>
      <c r="R18" s="75">
        <v>520</v>
      </c>
      <c r="S18" s="75">
        <v>0</v>
      </c>
      <c r="T18" s="75">
        <v>0</v>
      </c>
      <c r="U18" s="75">
        <v>522</v>
      </c>
      <c r="V18" s="75">
        <v>0</v>
      </c>
      <c r="W18" s="153">
        <v>0</v>
      </c>
    </row>
    <row r="19" spans="1:23" ht="14.1" customHeight="1" x14ac:dyDescent="0.25">
      <c r="A19" s="26">
        <f t="shared" si="0"/>
        <v>6</v>
      </c>
      <c r="B19" s="72" t="s">
        <v>52</v>
      </c>
      <c r="C19" s="28">
        <v>633</v>
      </c>
      <c r="D19" s="29" t="s">
        <v>33</v>
      </c>
      <c r="E19" s="30">
        <f t="shared" si="1"/>
        <v>525</v>
      </c>
      <c r="F19" s="30" t="str">
        <f>VLOOKUP(E19,Tab!$Y$2:$Z$255,2,TRUE)</f>
        <v>Não</v>
      </c>
      <c r="G19" s="31">
        <f t="shared" si="2"/>
        <v>525</v>
      </c>
      <c r="H19" s="31">
        <f t="shared" si="3"/>
        <v>520</v>
      </c>
      <c r="I19" s="31">
        <f t="shared" si="4"/>
        <v>515</v>
      </c>
      <c r="J19" s="32">
        <f t="shared" si="5"/>
        <v>1560</v>
      </c>
      <c r="K19" s="33">
        <f t="shared" si="6"/>
        <v>520</v>
      </c>
      <c r="L19" s="34"/>
      <c r="M19" s="75">
        <v>520</v>
      </c>
      <c r="N19" s="75">
        <v>525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515</v>
      </c>
      <c r="V19" s="75">
        <v>0</v>
      </c>
      <c r="W19" s="153">
        <v>0</v>
      </c>
    </row>
    <row r="20" spans="1:23" ht="14.1" customHeight="1" x14ac:dyDescent="0.25">
      <c r="A20" s="26">
        <f t="shared" si="0"/>
        <v>7</v>
      </c>
      <c r="B20" s="57" t="s">
        <v>57</v>
      </c>
      <c r="C20" s="38">
        <v>10124</v>
      </c>
      <c r="D20" s="39" t="s">
        <v>30</v>
      </c>
      <c r="E20" s="30">
        <f t="shared" si="1"/>
        <v>498</v>
      </c>
      <c r="F20" s="30" t="e">
        <f>VLOOKUP(E20,Tab!$Y$2:$Z$255,2,TRUE)</f>
        <v>#N/A</v>
      </c>
      <c r="G20" s="31">
        <f t="shared" si="2"/>
        <v>535</v>
      </c>
      <c r="H20" s="31">
        <f t="shared" si="3"/>
        <v>519</v>
      </c>
      <c r="I20" s="31">
        <f t="shared" si="4"/>
        <v>498</v>
      </c>
      <c r="J20" s="32">
        <f t="shared" si="5"/>
        <v>1552</v>
      </c>
      <c r="K20" s="33">
        <f t="shared" si="6"/>
        <v>517.33333333333337</v>
      </c>
      <c r="L20" s="34"/>
      <c r="M20" s="75">
        <v>498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489</v>
      </c>
      <c r="T20" s="75">
        <v>0</v>
      </c>
      <c r="U20" s="75">
        <v>0</v>
      </c>
      <c r="V20" s="75">
        <v>519</v>
      </c>
      <c r="W20" s="153">
        <v>535</v>
      </c>
    </row>
    <row r="21" spans="1:23" ht="14.1" customHeight="1" x14ac:dyDescent="0.25">
      <c r="A21" s="26">
        <f t="shared" si="0"/>
        <v>8</v>
      </c>
      <c r="B21" s="57" t="s">
        <v>58</v>
      </c>
      <c r="C21" s="38">
        <v>11668</v>
      </c>
      <c r="D21" s="39" t="s">
        <v>59</v>
      </c>
      <c r="E21" s="30">
        <f t="shared" si="1"/>
        <v>525</v>
      </c>
      <c r="F21" s="30" t="str">
        <f>VLOOKUP(E21,Tab!$Y$2:$Z$255,2,TRUE)</f>
        <v>Não</v>
      </c>
      <c r="G21" s="31">
        <f t="shared" si="2"/>
        <v>525</v>
      </c>
      <c r="H21" s="31">
        <f t="shared" si="3"/>
        <v>517</v>
      </c>
      <c r="I21" s="31">
        <f t="shared" si="4"/>
        <v>503</v>
      </c>
      <c r="J21" s="32">
        <f t="shared" si="5"/>
        <v>1545</v>
      </c>
      <c r="K21" s="33">
        <f t="shared" si="6"/>
        <v>515</v>
      </c>
      <c r="L21" s="34"/>
      <c r="M21" s="75">
        <v>503</v>
      </c>
      <c r="N21" s="75">
        <v>517</v>
      </c>
      <c r="O21" s="75">
        <v>525</v>
      </c>
      <c r="P21" s="75">
        <v>0</v>
      </c>
      <c r="Q21" s="75">
        <v>0</v>
      </c>
      <c r="R21" s="75">
        <v>501</v>
      </c>
      <c r="S21" s="75">
        <v>0</v>
      </c>
      <c r="T21" s="75">
        <v>0</v>
      </c>
      <c r="U21" s="75">
        <v>0</v>
      </c>
      <c r="V21" s="75">
        <v>0</v>
      </c>
      <c r="W21" s="153">
        <v>0</v>
      </c>
    </row>
    <row r="22" spans="1:23" ht="14.1" customHeight="1" x14ac:dyDescent="0.25">
      <c r="A22" s="26">
        <f t="shared" si="0"/>
        <v>9</v>
      </c>
      <c r="B22" s="57" t="s">
        <v>82</v>
      </c>
      <c r="C22" s="38">
        <v>12263</v>
      </c>
      <c r="D22" s="39" t="s">
        <v>54</v>
      </c>
      <c r="E22" s="30">
        <f t="shared" si="1"/>
        <v>515</v>
      </c>
      <c r="F22" s="30" t="str">
        <f>VLOOKUP(E22,Tab!$Y$2:$Z$255,2,TRUE)</f>
        <v>Não</v>
      </c>
      <c r="G22" s="31">
        <f t="shared" si="2"/>
        <v>516</v>
      </c>
      <c r="H22" s="31">
        <f t="shared" si="3"/>
        <v>515</v>
      </c>
      <c r="I22" s="31">
        <f t="shared" si="4"/>
        <v>506</v>
      </c>
      <c r="J22" s="32">
        <f t="shared" si="5"/>
        <v>1537</v>
      </c>
      <c r="K22" s="33">
        <f t="shared" si="6"/>
        <v>512.33333333333337</v>
      </c>
      <c r="L22" s="34"/>
      <c r="M22" s="75">
        <v>506</v>
      </c>
      <c r="N22" s="75">
        <v>0</v>
      </c>
      <c r="O22" s="75">
        <v>515</v>
      </c>
      <c r="P22" s="75">
        <v>0</v>
      </c>
      <c r="Q22" s="75">
        <v>0</v>
      </c>
      <c r="R22" s="75">
        <v>504</v>
      </c>
      <c r="S22" s="75">
        <v>0</v>
      </c>
      <c r="T22" s="75">
        <v>0</v>
      </c>
      <c r="U22" s="75">
        <v>516</v>
      </c>
      <c r="V22" s="75">
        <v>0</v>
      </c>
      <c r="W22" s="153">
        <v>0</v>
      </c>
    </row>
    <row r="23" spans="1:23" ht="14.1" customHeight="1" x14ac:dyDescent="0.25">
      <c r="A23" s="26">
        <f t="shared" si="0"/>
        <v>10</v>
      </c>
      <c r="B23" s="57" t="s">
        <v>320</v>
      </c>
      <c r="C23" s="38">
        <v>38</v>
      </c>
      <c r="D23" s="39" t="s">
        <v>33</v>
      </c>
      <c r="E23" s="30">
        <f t="shared" si="1"/>
        <v>525</v>
      </c>
      <c r="F23" s="30" t="str">
        <f>VLOOKUP(E23,Tab!$Y$2:$Z$255,2,TRUE)</f>
        <v>Não</v>
      </c>
      <c r="G23" s="31">
        <f t="shared" si="2"/>
        <v>525</v>
      </c>
      <c r="H23" s="31">
        <f t="shared" si="3"/>
        <v>507</v>
      </c>
      <c r="I23" s="31">
        <f t="shared" si="4"/>
        <v>500</v>
      </c>
      <c r="J23" s="32">
        <f t="shared" si="5"/>
        <v>1532</v>
      </c>
      <c r="K23" s="33">
        <f t="shared" si="6"/>
        <v>510.66666666666669</v>
      </c>
      <c r="L23" s="34"/>
      <c r="M23" s="75">
        <v>507</v>
      </c>
      <c r="N23" s="75">
        <v>0</v>
      </c>
      <c r="O23" s="75">
        <v>525</v>
      </c>
      <c r="P23" s="75">
        <v>0</v>
      </c>
      <c r="Q23" s="75">
        <v>0</v>
      </c>
      <c r="R23" s="75">
        <v>500</v>
      </c>
      <c r="S23" s="75">
        <v>0</v>
      </c>
      <c r="T23" s="75">
        <v>0</v>
      </c>
      <c r="U23" s="75">
        <v>498</v>
      </c>
      <c r="V23" s="75">
        <v>0</v>
      </c>
      <c r="W23" s="153">
        <v>0</v>
      </c>
    </row>
    <row r="24" spans="1:23" ht="14.1" customHeight="1" x14ac:dyDescent="0.25">
      <c r="A24" s="26">
        <f t="shared" si="0"/>
        <v>11</v>
      </c>
      <c r="B24" s="57" t="s">
        <v>65</v>
      </c>
      <c r="C24" s="38">
        <v>12787</v>
      </c>
      <c r="D24" s="39" t="s">
        <v>48</v>
      </c>
      <c r="E24" s="30">
        <f t="shared" si="1"/>
        <v>515</v>
      </c>
      <c r="F24" s="30" t="str">
        <f>VLOOKUP(E24,Tab!$Y$2:$Z$255,2,TRUE)</f>
        <v>Não</v>
      </c>
      <c r="G24" s="31">
        <f t="shared" si="2"/>
        <v>515</v>
      </c>
      <c r="H24" s="31">
        <f t="shared" si="3"/>
        <v>506</v>
      </c>
      <c r="I24" s="31">
        <f t="shared" si="4"/>
        <v>505</v>
      </c>
      <c r="J24" s="32">
        <f t="shared" si="5"/>
        <v>1526</v>
      </c>
      <c r="K24" s="33">
        <f t="shared" si="6"/>
        <v>508.66666666666669</v>
      </c>
      <c r="L24" s="34"/>
      <c r="M24" s="75">
        <v>0</v>
      </c>
      <c r="N24" s="75">
        <v>506</v>
      </c>
      <c r="O24" s="75">
        <v>515</v>
      </c>
      <c r="P24" s="75">
        <v>0</v>
      </c>
      <c r="Q24" s="75">
        <v>0</v>
      </c>
      <c r="R24" s="75">
        <v>505</v>
      </c>
      <c r="S24" s="75">
        <v>0</v>
      </c>
      <c r="T24" s="75">
        <v>0</v>
      </c>
      <c r="U24" s="75">
        <v>481</v>
      </c>
      <c r="V24" s="75">
        <v>0</v>
      </c>
      <c r="W24" s="153">
        <v>0</v>
      </c>
    </row>
    <row r="25" spans="1:23" ht="14.1" customHeight="1" x14ac:dyDescent="0.25">
      <c r="A25" s="26">
        <f t="shared" si="0"/>
        <v>12</v>
      </c>
      <c r="B25" s="57" t="s">
        <v>68</v>
      </c>
      <c r="C25" s="38">
        <v>537</v>
      </c>
      <c r="D25" s="39" t="s">
        <v>33</v>
      </c>
      <c r="E25" s="30">
        <f t="shared" si="1"/>
        <v>506</v>
      </c>
      <c r="F25" s="30" t="str">
        <f>VLOOKUP(E25,Tab!$Y$2:$Z$255,2,TRUE)</f>
        <v>Não</v>
      </c>
      <c r="G25" s="31">
        <f t="shared" si="2"/>
        <v>506</v>
      </c>
      <c r="H25" s="31">
        <f t="shared" si="3"/>
        <v>504</v>
      </c>
      <c r="I25" s="31">
        <f t="shared" si="4"/>
        <v>499</v>
      </c>
      <c r="J25" s="32">
        <f t="shared" si="5"/>
        <v>1509</v>
      </c>
      <c r="K25" s="33">
        <f t="shared" si="6"/>
        <v>503</v>
      </c>
      <c r="L25" s="34"/>
      <c r="M25" s="75">
        <v>499</v>
      </c>
      <c r="N25" s="75">
        <v>0</v>
      </c>
      <c r="O25" s="75">
        <v>506</v>
      </c>
      <c r="P25" s="75">
        <v>0</v>
      </c>
      <c r="Q25" s="75">
        <v>0</v>
      </c>
      <c r="R25" s="75">
        <v>504</v>
      </c>
      <c r="S25" s="75">
        <v>0</v>
      </c>
      <c r="T25" s="75">
        <v>0</v>
      </c>
      <c r="U25" s="75">
        <v>494</v>
      </c>
      <c r="V25" s="75">
        <v>0</v>
      </c>
      <c r="W25" s="153">
        <v>0</v>
      </c>
    </row>
    <row r="26" spans="1:23" ht="14.1" customHeight="1" x14ac:dyDescent="0.25">
      <c r="A26" s="26">
        <f t="shared" si="0"/>
        <v>13</v>
      </c>
      <c r="B26" s="57" t="s">
        <v>72</v>
      </c>
      <c r="C26" s="38">
        <v>7427</v>
      </c>
      <c r="D26" s="39" t="s">
        <v>73</v>
      </c>
      <c r="E26" s="30">
        <f t="shared" si="1"/>
        <v>511</v>
      </c>
      <c r="F26" s="30" t="str">
        <f>VLOOKUP(E26,Tab!$Y$2:$Z$255,2,TRUE)</f>
        <v>Não</v>
      </c>
      <c r="G26" s="31">
        <f t="shared" si="2"/>
        <v>511</v>
      </c>
      <c r="H26" s="31">
        <f t="shared" si="3"/>
        <v>502</v>
      </c>
      <c r="I26" s="31">
        <f t="shared" si="4"/>
        <v>490</v>
      </c>
      <c r="J26" s="32">
        <f t="shared" si="5"/>
        <v>1503</v>
      </c>
      <c r="K26" s="33">
        <f t="shared" si="6"/>
        <v>501</v>
      </c>
      <c r="L26" s="34"/>
      <c r="M26" s="75">
        <v>0</v>
      </c>
      <c r="N26" s="75">
        <v>511</v>
      </c>
      <c r="O26" s="75">
        <v>0</v>
      </c>
      <c r="P26" s="75">
        <v>0</v>
      </c>
      <c r="Q26" s="75">
        <v>0</v>
      </c>
      <c r="R26" s="75">
        <v>490</v>
      </c>
      <c r="S26" s="75">
        <v>0</v>
      </c>
      <c r="T26" s="75">
        <v>0</v>
      </c>
      <c r="U26" s="75">
        <v>502</v>
      </c>
      <c r="V26" s="75">
        <v>0</v>
      </c>
      <c r="W26" s="153">
        <v>0</v>
      </c>
    </row>
    <row r="27" spans="1:23" ht="14.1" customHeight="1" x14ac:dyDescent="0.25">
      <c r="A27" s="26">
        <f t="shared" si="0"/>
        <v>14</v>
      </c>
      <c r="B27" s="57" t="s">
        <v>62</v>
      </c>
      <c r="C27" s="38">
        <v>449</v>
      </c>
      <c r="D27" s="39" t="s">
        <v>30</v>
      </c>
      <c r="E27" s="30">
        <f t="shared" si="1"/>
        <v>498</v>
      </c>
      <c r="F27" s="30" t="e">
        <f>VLOOKUP(E27,Tab!$Y$2:$Z$255,2,TRUE)</f>
        <v>#N/A</v>
      </c>
      <c r="G27" s="31">
        <f t="shared" si="2"/>
        <v>524</v>
      </c>
      <c r="H27" s="31">
        <f t="shared" si="3"/>
        <v>498</v>
      </c>
      <c r="I27" s="31">
        <f t="shared" si="4"/>
        <v>478</v>
      </c>
      <c r="J27" s="32">
        <f t="shared" si="5"/>
        <v>1500</v>
      </c>
      <c r="K27" s="33">
        <f t="shared" si="6"/>
        <v>500</v>
      </c>
      <c r="L27" s="34"/>
      <c r="M27" s="75">
        <v>498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473</v>
      </c>
      <c r="T27" s="75">
        <v>0</v>
      </c>
      <c r="U27" s="75">
        <v>0</v>
      </c>
      <c r="V27" s="75">
        <v>478</v>
      </c>
      <c r="W27" s="153">
        <v>524</v>
      </c>
    </row>
    <row r="28" spans="1:23" ht="14.1" customHeight="1" x14ac:dyDescent="0.25">
      <c r="A28" s="26">
        <f t="shared" si="0"/>
        <v>15</v>
      </c>
      <c r="B28" s="57" t="s">
        <v>63</v>
      </c>
      <c r="C28" s="38">
        <v>2691</v>
      </c>
      <c r="D28" s="39" t="s">
        <v>54</v>
      </c>
      <c r="E28" s="30">
        <f t="shared" si="1"/>
        <v>507</v>
      </c>
      <c r="F28" s="30" t="str">
        <f>VLOOKUP(E28,Tab!$Y$2:$Z$255,2,TRUE)</f>
        <v>Não</v>
      </c>
      <c r="G28" s="31">
        <f t="shared" si="2"/>
        <v>507</v>
      </c>
      <c r="H28" s="31">
        <f t="shared" si="3"/>
        <v>497</v>
      </c>
      <c r="I28" s="31">
        <f t="shared" si="4"/>
        <v>495</v>
      </c>
      <c r="J28" s="32">
        <f t="shared" si="5"/>
        <v>1499</v>
      </c>
      <c r="K28" s="33">
        <f t="shared" si="6"/>
        <v>499.66666666666669</v>
      </c>
      <c r="L28" s="34"/>
      <c r="M28" s="75">
        <v>507</v>
      </c>
      <c r="N28" s="75">
        <v>0</v>
      </c>
      <c r="O28" s="75">
        <v>495</v>
      </c>
      <c r="P28" s="75">
        <v>0</v>
      </c>
      <c r="Q28" s="75">
        <v>0</v>
      </c>
      <c r="R28" s="75">
        <v>497</v>
      </c>
      <c r="S28" s="75">
        <v>0</v>
      </c>
      <c r="T28" s="75">
        <v>0</v>
      </c>
      <c r="U28" s="75">
        <v>489</v>
      </c>
      <c r="V28" s="75">
        <v>0</v>
      </c>
      <c r="W28" s="153">
        <v>0</v>
      </c>
    </row>
    <row r="29" spans="1:23" ht="14.1" customHeight="1" x14ac:dyDescent="0.25">
      <c r="A29" s="26">
        <f t="shared" si="0"/>
        <v>16</v>
      </c>
      <c r="B29" s="57" t="s">
        <v>144</v>
      </c>
      <c r="C29" s="38">
        <v>320</v>
      </c>
      <c r="D29" s="39" t="s">
        <v>73</v>
      </c>
      <c r="E29" s="30">
        <f t="shared" si="1"/>
        <v>499</v>
      </c>
      <c r="F29" s="30" t="e">
        <f>VLOOKUP(E29,Tab!$Y$2:$Z$255,2,TRUE)</f>
        <v>#N/A</v>
      </c>
      <c r="G29" s="31">
        <f t="shared" si="2"/>
        <v>499</v>
      </c>
      <c r="H29" s="31">
        <f t="shared" si="3"/>
        <v>494</v>
      </c>
      <c r="I29" s="31">
        <f t="shared" si="4"/>
        <v>481</v>
      </c>
      <c r="J29" s="32">
        <f t="shared" si="5"/>
        <v>1474</v>
      </c>
      <c r="K29" s="33">
        <f t="shared" si="6"/>
        <v>491.33333333333331</v>
      </c>
      <c r="L29" s="34"/>
      <c r="M29" s="75">
        <v>499</v>
      </c>
      <c r="N29" s="75">
        <v>481</v>
      </c>
      <c r="O29" s="75">
        <v>459</v>
      </c>
      <c r="P29" s="75">
        <v>0</v>
      </c>
      <c r="Q29" s="75">
        <v>0</v>
      </c>
      <c r="R29" s="75">
        <v>494</v>
      </c>
      <c r="S29" s="75">
        <v>0</v>
      </c>
      <c r="T29" s="75">
        <v>0</v>
      </c>
      <c r="U29" s="75">
        <v>468</v>
      </c>
      <c r="V29" s="75">
        <v>0</v>
      </c>
      <c r="W29" s="153">
        <v>0</v>
      </c>
    </row>
    <row r="30" spans="1:23" ht="14.1" customHeight="1" x14ac:dyDescent="0.25">
      <c r="A30" s="26">
        <f t="shared" si="0"/>
        <v>17</v>
      </c>
      <c r="B30" s="57" t="s">
        <v>99</v>
      </c>
      <c r="C30" s="38">
        <v>314</v>
      </c>
      <c r="D30" s="39" t="s">
        <v>30</v>
      </c>
      <c r="E30" s="30">
        <f t="shared" si="1"/>
        <v>499</v>
      </c>
      <c r="F30" s="30" t="e">
        <f>VLOOKUP(E30,Tab!$Y$2:$Z$255,2,TRUE)</f>
        <v>#N/A</v>
      </c>
      <c r="G30" s="31">
        <f t="shared" si="2"/>
        <v>499</v>
      </c>
      <c r="H30" s="31">
        <f t="shared" si="3"/>
        <v>479</v>
      </c>
      <c r="I30" s="31">
        <f t="shared" si="4"/>
        <v>473</v>
      </c>
      <c r="J30" s="32">
        <f t="shared" si="5"/>
        <v>1451</v>
      </c>
      <c r="K30" s="33">
        <f t="shared" si="6"/>
        <v>483.66666666666669</v>
      </c>
      <c r="L30" s="34"/>
      <c r="M30" s="75">
        <v>499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442</v>
      </c>
      <c r="T30" s="75">
        <v>0</v>
      </c>
      <c r="U30" s="75">
        <v>0</v>
      </c>
      <c r="V30" s="75">
        <v>473</v>
      </c>
      <c r="W30" s="153">
        <v>479</v>
      </c>
    </row>
    <row r="31" spans="1:23" ht="14.1" customHeight="1" x14ac:dyDescent="0.25">
      <c r="A31" s="26">
        <f t="shared" si="0"/>
        <v>18</v>
      </c>
      <c r="B31" s="72" t="s">
        <v>103</v>
      </c>
      <c r="C31" s="28">
        <v>12238</v>
      </c>
      <c r="D31" s="29" t="s">
        <v>59</v>
      </c>
      <c r="E31" s="30">
        <f t="shared" si="1"/>
        <v>488</v>
      </c>
      <c r="F31" s="30" t="e">
        <f>VLOOKUP(E31,Tab!$Y$2:$Z$255,2,TRUE)</f>
        <v>#N/A</v>
      </c>
      <c r="G31" s="31">
        <f t="shared" si="2"/>
        <v>488</v>
      </c>
      <c r="H31" s="31">
        <f t="shared" si="3"/>
        <v>482</v>
      </c>
      <c r="I31" s="31">
        <f t="shared" si="4"/>
        <v>481</v>
      </c>
      <c r="J31" s="32">
        <f t="shared" si="5"/>
        <v>1451</v>
      </c>
      <c r="K31" s="33">
        <f t="shared" si="6"/>
        <v>483.66666666666669</v>
      </c>
      <c r="L31" s="34"/>
      <c r="M31" s="75">
        <v>0</v>
      </c>
      <c r="N31" s="75">
        <v>482</v>
      </c>
      <c r="O31" s="75">
        <v>488</v>
      </c>
      <c r="P31" s="75">
        <v>0</v>
      </c>
      <c r="Q31" s="75">
        <v>0</v>
      </c>
      <c r="R31" s="75">
        <v>481</v>
      </c>
      <c r="S31" s="75">
        <v>0</v>
      </c>
      <c r="T31" s="75">
        <v>0</v>
      </c>
      <c r="U31" s="75">
        <v>0</v>
      </c>
      <c r="V31" s="75">
        <v>0</v>
      </c>
      <c r="W31" s="153">
        <v>0</v>
      </c>
    </row>
    <row r="32" spans="1:23" ht="14.1" customHeight="1" x14ac:dyDescent="0.25">
      <c r="A32" s="26">
        <f t="shared" si="0"/>
        <v>19</v>
      </c>
      <c r="B32" s="57" t="s">
        <v>104</v>
      </c>
      <c r="C32" s="38">
        <v>1805</v>
      </c>
      <c r="D32" s="39" t="s">
        <v>33</v>
      </c>
      <c r="E32" s="30">
        <f t="shared" si="1"/>
        <v>477</v>
      </c>
      <c r="F32" s="30" t="e">
        <f>VLOOKUP(E32,Tab!$Y$2:$Z$255,2,TRUE)</f>
        <v>#N/A</v>
      </c>
      <c r="G32" s="31">
        <f t="shared" si="2"/>
        <v>477</v>
      </c>
      <c r="H32" s="31">
        <f t="shared" si="3"/>
        <v>477</v>
      </c>
      <c r="I32" s="31">
        <f t="shared" si="4"/>
        <v>464</v>
      </c>
      <c r="J32" s="32">
        <f t="shared" si="5"/>
        <v>1418</v>
      </c>
      <c r="K32" s="33">
        <f t="shared" si="6"/>
        <v>472.66666666666669</v>
      </c>
      <c r="L32" s="34"/>
      <c r="M32" s="75">
        <v>477</v>
      </c>
      <c r="N32" s="75">
        <v>0</v>
      </c>
      <c r="O32" s="75">
        <v>0</v>
      </c>
      <c r="P32" s="75">
        <v>0</v>
      </c>
      <c r="Q32" s="75">
        <v>0</v>
      </c>
      <c r="R32" s="75">
        <v>464</v>
      </c>
      <c r="S32" s="75">
        <v>0</v>
      </c>
      <c r="T32" s="75">
        <v>0</v>
      </c>
      <c r="U32" s="75">
        <v>477</v>
      </c>
      <c r="V32" s="75">
        <v>0</v>
      </c>
      <c r="W32" s="153">
        <v>0</v>
      </c>
    </row>
    <row r="33" spans="1:23" ht="14.1" customHeight="1" x14ac:dyDescent="0.25">
      <c r="A33" s="26">
        <f t="shared" si="0"/>
        <v>20</v>
      </c>
      <c r="B33" s="72" t="s">
        <v>266</v>
      </c>
      <c r="C33" s="28">
        <v>12150</v>
      </c>
      <c r="D33" s="29" t="s">
        <v>48</v>
      </c>
      <c r="E33" s="30">
        <f t="shared" si="1"/>
        <v>499</v>
      </c>
      <c r="F33" s="30" t="e">
        <f>VLOOKUP(E33,Tab!$Y$2:$Z$255,2,TRUE)</f>
        <v>#N/A</v>
      </c>
      <c r="G33" s="31">
        <f t="shared" si="2"/>
        <v>499</v>
      </c>
      <c r="H33" s="31">
        <f t="shared" si="3"/>
        <v>444</v>
      </c>
      <c r="I33" s="31">
        <f t="shared" si="4"/>
        <v>441</v>
      </c>
      <c r="J33" s="32">
        <f t="shared" si="5"/>
        <v>1384</v>
      </c>
      <c r="K33" s="33">
        <f t="shared" si="6"/>
        <v>461.33333333333331</v>
      </c>
      <c r="L33" s="34"/>
      <c r="M33" s="75">
        <v>499</v>
      </c>
      <c r="N33" s="75">
        <v>444</v>
      </c>
      <c r="O33" s="75">
        <v>0</v>
      </c>
      <c r="P33" s="75">
        <v>0</v>
      </c>
      <c r="Q33" s="75">
        <v>0</v>
      </c>
      <c r="R33" s="75">
        <v>378</v>
      </c>
      <c r="S33" s="75">
        <v>0</v>
      </c>
      <c r="T33" s="75">
        <v>0</v>
      </c>
      <c r="U33" s="75">
        <v>441</v>
      </c>
      <c r="V33" s="75">
        <v>0</v>
      </c>
      <c r="W33" s="153">
        <v>0</v>
      </c>
    </row>
    <row r="34" spans="1:23" ht="14.1" customHeight="1" x14ac:dyDescent="0.25">
      <c r="A34" s="26">
        <f t="shared" si="0"/>
        <v>21</v>
      </c>
      <c r="B34" s="72" t="s">
        <v>116</v>
      </c>
      <c r="C34" s="28">
        <v>11751</v>
      </c>
      <c r="D34" s="29" t="s">
        <v>117</v>
      </c>
      <c r="E34" s="30">
        <f t="shared" si="1"/>
        <v>465</v>
      </c>
      <c r="F34" s="30" t="e">
        <f>VLOOKUP(E34,Tab!$Y$2:$Z$255,2,TRUE)</f>
        <v>#N/A</v>
      </c>
      <c r="G34" s="31">
        <f t="shared" si="2"/>
        <v>465</v>
      </c>
      <c r="H34" s="31">
        <f t="shared" si="3"/>
        <v>451</v>
      </c>
      <c r="I34" s="31">
        <f t="shared" si="4"/>
        <v>434</v>
      </c>
      <c r="J34" s="32">
        <f t="shared" si="5"/>
        <v>1350</v>
      </c>
      <c r="K34" s="33">
        <f t="shared" si="6"/>
        <v>450</v>
      </c>
      <c r="L34" s="34"/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465</v>
      </c>
      <c r="T34" s="75">
        <v>0</v>
      </c>
      <c r="U34" s="75">
        <v>0</v>
      </c>
      <c r="V34" s="75">
        <v>451</v>
      </c>
      <c r="W34" s="153">
        <v>434</v>
      </c>
    </row>
    <row r="35" spans="1:23" ht="14.1" customHeight="1" x14ac:dyDescent="0.25">
      <c r="A35" s="26">
        <f t="shared" si="0"/>
        <v>22</v>
      </c>
      <c r="B35" s="57" t="s">
        <v>89</v>
      </c>
      <c r="C35" s="38">
        <v>567</v>
      </c>
      <c r="D35" s="39" t="s">
        <v>33</v>
      </c>
      <c r="E35" s="30">
        <f t="shared" si="1"/>
        <v>463</v>
      </c>
      <c r="F35" s="30" t="e">
        <f>VLOOKUP(E35,Tab!$Y$2:$Z$255,2,TRUE)</f>
        <v>#N/A</v>
      </c>
      <c r="G35" s="31">
        <f t="shared" si="2"/>
        <v>463</v>
      </c>
      <c r="H35" s="31">
        <f t="shared" si="3"/>
        <v>447</v>
      </c>
      <c r="I35" s="31">
        <f t="shared" si="4"/>
        <v>434</v>
      </c>
      <c r="J35" s="32">
        <f t="shared" si="5"/>
        <v>1344</v>
      </c>
      <c r="K35" s="33">
        <f t="shared" si="6"/>
        <v>448</v>
      </c>
      <c r="L35" s="34"/>
      <c r="M35" s="75">
        <v>463</v>
      </c>
      <c r="N35" s="75">
        <v>447</v>
      </c>
      <c r="O35" s="75">
        <v>411</v>
      </c>
      <c r="P35" s="75">
        <v>0</v>
      </c>
      <c r="Q35" s="75">
        <v>0</v>
      </c>
      <c r="R35" s="75">
        <v>434</v>
      </c>
      <c r="S35" s="75">
        <v>0</v>
      </c>
      <c r="T35" s="75">
        <v>0</v>
      </c>
      <c r="U35" s="75">
        <v>0</v>
      </c>
      <c r="V35" s="75">
        <v>0</v>
      </c>
      <c r="W35" s="153">
        <v>0</v>
      </c>
    </row>
    <row r="36" spans="1:23" ht="14.1" customHeight="1" x14ac:dyDescent="0.25">
      <c r="A36" s="26">
        <f t="shared" si="0"/>
        <v>23</v>
      </c>
      <c r="B36" s="57" t="s">
        <v>322</v>
      </c>
      <c r="C36" s="38">
        <v>10998</v>
      </c>
      <c r="D36" s="39" t="s">
        <v>54</v>
      </c>
      <c r="E36" s="30">
        <f t="shared" si="1"/>
        <v>492</v>
      </c>
      <c r="F36" s="30" t="e">
        <f>VLOOKUP(E36,Tab!$Y$2:$Z$255,2,TRUE)</f>
        <v>#N/A</v>
      </c>
      <c r="G36" s="31">
        <f t="shared" si="2"/>
        <v>492</v>
      </c>
      <c r="H36" s="31">
        <f t="shared" si="3"/>
        <v>455</v>
      </c>
      <c r="I36" s="31">
        <f t="shared" si="4"/>
        <v>165</v>
      </c>
      <c r="J36" s="32">
        <f t="shared" si="5"/>
        <v>1112</v>
      </c>
      <c r="K36" s="33">
        <f t="shared" si="6"/>
        <v>370.66666666666669</v>
      </c>
      <c r="L36" s="34"/>
      <c r="M36" s="75">
        <v>0</v>
      </c>
      <c r="N36" s="75">
        <v>0</v>
      </c>
      <c r="O36" s="75">
        <v>492</v>
      </c>
      <c r="P36" s="75">
        <v>0</v>
      </c>
      <c r="Q36" s="75">
        <v>0</v>
      </c>
      <c r="R36" s="75">
        <v>455</v>
      </c>
      <c r="S36" s="75">
        <v>0</v>
      </c>
      <c r="T36" s="75">
        <v>0</v>
      </c>
      <c r="U36" s="75">
        <v>165</v>
      </c>
      <c r="V36" s="75">
        <v>0</v>
      </c>
      <c r="W36" s="153">
        <v>0</v>
      </c>
    </row>
    <row r="37" spans="1:23" ht="14.1" customHeight="1" x14ac:dyDescent="0.25">
      <c r="A37" s="26">
        <f t="shared" si="0"/>
        <v>24</v>
      </c>
      <c r="B37" s="57" t="s">
        <v>139</v>
      </c>
      <c r="C37" s="38">
        <v>978</v>
      </c>
      <c r="D37" s="39" t="s">
        <v>140</v>
      </c>
      <c r="E37" s="30">
        <f t="shared" si="1"/>
        <v>551</v>
      </c>
      <c r="F37" s="30" t="str">
        <f>VLOOKUP(E37,Tab!$Y$2:$Z$255,2,TRUE)</f>
        <v>A</v>
      </c>
      <c r="G37" s="31">
        <f t="shared" si="2"/>
        <v>551</v>
      </c>
      <c r="H37" s="31">
        <f t="shared" si="3"/>
        <v>548</v>
      </c>
      <c r="I37" s="31">
        <f t="shared" si="4"/>
        <v>0</v>
      </c>
      <c r="J37" s="32">
        <f t="shared" si="5"/>
        <v>1099</v>
      </c>
      <c r="K37" s="33">
        <f t="shared" si="6"/>
        <v>366.33333333333331</v>
      </c>
      <c r="L37" s="34"/>
      <c r="M37" s="75">
        <v>551</v>
      </c>
      <c r="N37" s="75">
        <v>0</v>
      </c>
      <c r="O37" s="75">
        <v>0</v>
      </c>
      <c r="P37" s="75">
        <v>0</v>
      </c>
      <c r="Q37" s="75">
        <v>548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153">
        <v>0</v>
      </c>
    </row>
    <row r="38" spans="1:23" ht="14.1" customHeight="1" x14ac:dyDescent="0.25">
      <c r="A38" s="26">
        <f t="shared" si="0"/>
        <v>25</v>
      </c>
      <c r="B38" s="72" t="s">
        <v>41</v>
      </c>
      <c r="C38" s="28">
        <v>498</v>
      </c>
      <c r="D38" s="29" t="s">
        <v>33</v>
      </c>
      <c r="E38" s="30">
        <f t="shared" si="1"/>
        <v>541</v>
      </c>
      <c r="F38" s="30" t="str">
        <f>VLOOKUP(E38,Tab!$Y$2:$Z$255,2,TRUE)</f>
        <v>B</v>
      </c>
      <c r="G38" s="31">
        <f t="shared" si="2"/>
        <v>541</v>
      </c>
      <c r="H38" s="31">
        <f t="shared" si="3"/>
        <v>530</v>
      </c>
      <c r="I38" s="31">
        <f t="shared" si="4"/>
        <v>0</v>
      </c>
      <c r="J38" s="32">
        <f t="shared" si="5"/>
        <v>1071</v>
      </c>
      <c r="K38" s="33">
        <f t="shared" si="6"/>
        <v>357</v>
      </c>
      <c r="L38" s="34"/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541</v>
      </c>
      <c r="S38" s="75">
        <v>0</v>
      </c>
      <c r="T38" s="75">
        <v>0</v>
      </c>
      <c r="U38" s="75">
        <v>530</v>
      </c>
      <c r="V38" s="75">
        <v>0</v>
      </c>
      <c r="W38" s="153">
        <v>0</v>
      </c>
    </row>
    <row r="39" spans="1:23" ht="14.1" customHeight="1" x14ac:dyDescent="0.25">
      <c r="A39" s="26">
        <f t="shared" si="0"/>
        <v>26</v>
      </c>
      <c r="B39" s="72" t="s">
        <v>44</v>
      </c>
      <c r="C39" s="28">
        <v>1671</v>
      </c>
      <c r="D39" s="29" t="s">
        <v>45</v>
      </c>
      <c r="E39" s="30">
        <f t="shared" si="1"/>
        <v>536</v>
      </c>
      <c r="F39" s="30" t="str">
        <f>VLOOKUP(E39,Tab!$Y$2:$Z$255,2,TRUE)</f>
        <v>C</v>
      </c>
      <c r="G39" s="31">
        <f t="shared" si="2"/>
        <v>536</v>
      </c>
      <c r="H39" s="31">
        <f t="shared" si="3"/>
        <v>534</v>
      </c>
      <c r="I39" s="31">
        <f t="shared" si="4"/>
        <v>0</v>
      </c>
      <c r="J39" s="32">
        <f t="shared" si="5"/>
        <v>1070</v>
      </c>
      <c r="K39" s="33">
        <f t="shared" si="6"/>
        <v>356.66666666666669</v>
      </c>
      <c r="L39" s="34"/>
      <c r="M39" s="75">
        <v>0</v>
      </c>
      <c r="N39" s="75">
        <v>534</v>
      </c>
      <c r="O39" s="75">
        <v>0</v>
      </c>
      <c r="P39" s="75">
        <v>0</v>
      </c>
      <c r="Q39" s="75">
        <v>0</v>
      </c>
      <c r="R39" s="75">
        <v>536</v>
      </c>
      <c r="S39" s="75">
        <v>0</v>
      </c>
      <c r="T39" s="75">
        <v>0</v>
      </c>
      <c r="U39" s="75">
        <v>0</v>
      </c>
      <c r="V39" s="75">
        <v>0</v>
      </c>
      <c r="W39" s="153">
        <v>0</v>
      </c>
    </row>
    <row r="40" spans="1:23" ht="14.1" customHeight="1" x14ac:dyDescent="0.25">
      <c r="A40" s="26">
        <f t="shared" si="0"/>
        <v>27</v>
      </c>
      <c r="B40" s="57" t="s">
        <v>64</v>
      </c>
      <c r="C40" s="38">
        <v>881</v>
      </c>
      <c r="D40" s="39" t="s">
        <v>33</v>
      </c>
      <c r="E40" s="30">
        <f t="shared" si="1"/>
        <v>532</v>
      </c>
      <c r="F40" s="30" t="str">
        <f>VLOOKUP(E40,Tab!$Y$2:$Z$255,2,TRUE)</f>
        <v>Não</v>
      </c>
      <c r="G40" s="31">
        <f t="shared" si="2"/>
        <v>532</v>
      </c>
      <c r="H40" s="31">
        <f t="shared" si="3"/>
        <v>523</v>
      </c>
      <c r="I40" s="31">
        <f t="shared" si="4"/>
        <v>0</v>
      </c>
      <c r="J40" s="32">
        <f t="shared" si="5"/>
        <v>1055</v>
      </c>
      <c r="K40" s="33">
        <f t="shared" si="6"/>
        <v>351.66666666666669</v>
      </c>
      <c r="L40" s="34"/>
      <c r="M40" s="75">
        <v>532</v>
      </c>
      <c r="N40" s="75">
        <v>0</v>
      </c>
      <c r="O40" s="75">
        <v>0</v>
      </c>
      <c r="P40" s="75">
        <v>0</v>
      </c>
      <c r="Q40" s="75">
        <v>0</v>
      </c>
      <c r="R40" s="75">
        <v>523</v>
      </c>
      <c r="S40" s="75">
        <v>0</v>
      </c>
      <c r="T40" s="75">
        <v>0</v>
      </c>
      <c r="U40" s="75">
        <v>0</v>
      </c>
      <c r="V40" s="75">
        <v>0</v>
      </c>
      <c r="W40" s="153">
        <v>0</v>
      </c>
    </row>
    <row r="41" spans="1:23" ht="14.1" customHeight="1" x14ac:dyDescent="0.25">
      <c r="A41" s="26">
        <f t="shared" si="0"/>
        <v>28</v>
      </c>
      <c r="B41" s="57" t="s">
        <v>315</v>
      </c>
      <c r="C41" s="38">
        <v>11120</v>
      </c>
      <c r="D41" s="39" t="s">
        <v>75</v>
      </c>
      <c r="E41" s="30">
        <f t="shared" si="1"/>
        <v>518</v>
      </c>
      <c r="F41" s="30" t="str">
        <f>VLOOKUP(E41,Tab!$Y$2:$Z$255,2,TRUE)</f>
        <v>Não</v>
      </c>
      <c r="G41" s="31">
        <f t="shared" si="2"/>
        <v>518</v>
      </c>
      <c r="H41" s="31">
        <f t="shared" si="3"/>
        <v>507</v>
      </c>
      <c r="I41" s="31">
        <f t="shared" si="4"/>
        <v>0</v>
      </c>
      <c r="J41" s="32">
        <f t="shared" si="5"/>
        <v>1025</v>
      </c>
      <c r="K41" s="33">
        <f t="shared" si="6"/>
        <v>341.66666666666669</v>
      </c>
      <c r="L41" s="34"/>
      <c r="M41" s="75">
        <v>518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507</v>
      </c>
      <c r="V41" s="75">
        <v>0</v>
      </c>
      <c r="W41" s="153">
        <v>0</v>
      </c>
    </row>
    <row r="42" spans="1:23" ht="14.1" customHeight="1" x14ac:dyDescent="0.25">
      <c r="A42" s="26">
        <f t="shared" si="0"/>
        <v>29</v>
      </c>
      <c r="B42" s="57" t="s">
        <v>314</v>
      </c>
      <c r="C42" s="38">
        <v>362</v>
      </c>
      <c r="D42" s="39" t="s">
        <v>77</v>
      </c>
      <c r="E42" s="30">
        <f t="shared" si="1"/>
        <v>518</v>
      </c>
      <c r="F42" s="30" t="str">
        <f>VLOOKUP(E42,Tab!$Y$2:$Z$255,2,TRUE)</f>
        <v>Não</v>
      </c>
      <c r="G42" s="31">
        <f t="shared" si="2"/>
        <v>518</v>
      </c>
      <c r="H42" s="31">
        <f t="shared" si="3"/>
        <v>506</v>
      </c>
      <c r="I42" s="31">
        <f t="shared" si="4"/>
        <v>0</v>
      </c>
      <c r="J42" s="32">
        <f t="shared" si="5"/>
        <v>1024</v>
      </c>
      <c r="K42" s="33">
        <f t="shared" si="6"/>
        <v>341.33333333333331</v>
      </c>
      <c r="L42" s="34"/>
      <c r="M42" s="75">
        <v>518</v>
      </c>
      <c r="N42" s="75">
        <v>0</v>
      </c>
      <c r="O42" s="75">
        <v>0</v>
      </c>
      <c r="P42" s="75">
        <v>0</v>
      </c>
      <c r="Q42" s="75">
        <v>0</v>
      </c>
      <c r="R42" s="75">
        <v>506</v>
      </c>
      <c r="S42" s="75">
        <v>0</v>
      </c>
      <c r="T42" s="75">
        <v>0</v>
      </c>
      <c r="U42" s="75">
        <v>0</v>
      </c>
      <c r="V42" s="75">
        <v>0</v>
      </c>
      <c r="W42" s="153">
        <v>0</v>
      </c>
    </row>
    <row r="43" spans="1:23" ht="14.1" customHeight="1" x14ac:dyDescent="0.25">
      <c r="A43" s="26">
        <f t="shared" si="0"/>
        <v>30</v>
      </c>
      <c r="B43" s="57" t="s">
        <v>179</v>
      </c>
      <c r="C43" s="38">
        <v>963</v>
      </c>
      <c r="D43" s="39" t="s">
        <v>75</v>
      </c>
      <c r="E43" s="30">
        <f t="shared" si="1"/>
        <v>511</v>
      </c>
      <c r="F43" s="30" t="str">
        <f>VLOOKUP(E43,Tab!$Y$2:$Z$255,2,TRUE)</f>
        <v>Não</v>
      </c>
      <c r="G43" s="31">
        <f t="shared" si="2"/>
        <v>512</v>
      </c>
      <c r="H43" s="31">
        <f t="shared" si="3"/>
        <v>511</v>
      </c>
      <c r="I43" s="31">
        <f t="shared" si="4"/>
        <v>0</v>
      </c>
      <c r="J43" s="32">
        <f t="shared" si="5"/>
        <v>1023</v>
      </c>
      <c r="K43" s="33">
        <f t="shared" si="6"/>
        <v>341</v>
      </c>
      <c r="L43" s="34"/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511</v>
      </c>
      <c r="S43" s="75">
        <v>0</v>
      </c>
      <c r="T43" s="75">
        <v>0</v>
      </c>
      <c r="U43" s="75">
        <v>512</v>
      </c>
      <c r="V43" s="75">
        <v>0</v>
      </c>
      <c r="W43" s="153">
        <v>0</v>
      </c>
    </row>
    <row r="44" spans="1:23" ht="14.1" customHeight="1" x14ac:dyDescent="0.25">
      <c r="A44" s="26">
        <f t="shared" si="0"/>
        <v>31</v>
      </c>
      <c r="B44" s="57" t="s">
        <v>93</v>
      </c>
      <c r="C44" s="38">
        <v>10</v>
      </c>
      <c r="D44" s="39" t="s">
        <v>54</v>
      </c>
      <c r="E44" s="30">
        <f t="shared" si="1"/>
        <v>498</v>
      </c>
      <c r="F44" s="30" t="e">
        <f>VLOOKUP(E44,Tab!$Y$2:$Z$255,2,TRUE)</f>
        <v>#N/A</v>
      </c>
      <c r="G44" s="31">
        <f t="shared" si="2"/>
        <v>498</v>
      </c>
      <c r="H44" s="31">
        <f t="shared" si="3"/>
        <v>478</v>
      </c>
      <c r="I44" s="31">
        <f t="shared" si="4"/>
        <v>0</v>
      </c>
      <c r="J44" s="32">
        <f t="shared" si="5"/>
        <v>976</v>
      </c>
      <c r="K44" s="33">
        <f t="shared" si="6"/>
        <v>325.33333333333331</v>
      </c>
      <c r="L44" s="34"/>
      <c r="M44" s="75">
        <v>498</v>
      </c>
      <c r="N44" s="75">
        <v>0</v>
      </c>
      <c r="O44" s="75">
        <v>478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153">
        <v>0</v>
      </c>
    </row>
    <row r="45" spans="1:23" ht="14.1" customHeight="1" x14ac:dyDescent="0.25">
      <c r="A45" s="26">
        <f t="shared" si="0"/>
        <v>32</v>
      </c>
      <c r="B45" s="57" t="s">
        <v>470</v>
      </c>
      <c r="C45" s="38">
        <v>14432</v>
      </c>
      <c r="D45" s="39" t="s">
        <v>48</v>
      </c>
      <c r="E45" s="30">
        <f t="shared" si="1"/>
        <v>505</v>
      </c>
      <c r="F45" s="30" t="str">
        <f>VLOOKUP(E45,Tab!$Y$2:$Z$255,2,TRUE)</f>
        <v>Não</v>
      </c>
      <c r="G45" s="31">
        <f t="shared" si="2"/>
        <v>505</v>
      </c>
      <c r="H45" s="31">
        <f t="shared" si="3"/>
        <v>461</v>
      </c>
      <c r="I45" s="31">
        <f t="shared" si="4"/>
        <v>0</v>
      </c>
      <c r="J45" s="32">
        <f t="shared" si="5"/>
        <v>966</v>
      </c>
      <c r="K45" s="33">
        <f t="shared" si="6"/>
        <v>322</v>
      </c>
      <c r="L45" s="34"/>
      <c r="M45" s="75">
        <v>505</v>
      </c>
      <c r="N45" s="75">
        <v>461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153">
        <v>0</v>
      </c>
    </row>
    <row r="46" spans="1:23" ht="14.1" customHeight="1" x14ac:dyDescent="0.25">
      <c r="A46" s="26">
        <f t="shared" ref="A46:A73" si="7">A45+1</f>
        <v>33</v>
      </c>
      <c r="B46" s="72" t="s">
        <v>163</v>
      </c>
      <c r="C46" s="28">
        <v>7447</v>
      </c>
      <c r="D46" s="29" t="s">
        <v>33</v>
      </c>
      <c r="E46" s="30">
        <f t="shared" ref="E46:E73" si="8">MAX(M46:S46)</f>
        <v>480</v>
      </c>
      <c r="F46" s="30" t="e">
        <f>VLOOKUP(E46,Tab!$Y$2:$Z$255,2,TRUE)</f>
        <v>#N/A</v>
      </c>
      <c r="G46" s="31">
        <f t="shared" ref="G46:G73" si="9">LARGE(M46:W46,1)</f>
        <v>480</v>
      </c>
      <c r="H46" s="31">
        <f t="shared" ref="H46:H73" si="10">LARGE(M46:W46,2)</f>
        <v>474</v>
      </c>
      <c r="I46" s="31">
        <f t="shared" ref="I46:I73" si="11">LARGE(M46:W46,3)</f>
        <v>0</v>
      </c>
      <c r="J46" s="32">
        <f t="shared" ref="J46:J73" si="12">SUM(G46:I46)</f>
        <v>954</v>
      </c>
      <c r="K46" s="33">
        <f t="shared" ref="K46:K73" si="13">J46/3</f>
        <v>318</v>
      </c>
      <c r="L46" s="34"/>
      <c r="M46" s="75">
        <v>474</v>
      </c>
      <c r="N46" s="75">
        <v>0</v>
      </c>
      <c r="O46" s="75">
        <v>0</v>
      </c>
      <c r="P46" s="75">
        <v>0</v>
      </c>
      <c r="Q46" s="75">
        <v>0</v>
      </c>
      <c r="R46" s="75">
        <v>480</v>
      </c>
      <c r="S46" s="75">
        <v>0</v>
      </c>
      <c r="T46" s="75">
        <v>0</v>
      </c>
      <c r="U46" s="75">
        <v>0</v>
      </c>
      <c r="V46" s="75">
        <v>0</v>
      </c>
      <c r="W46" s="153">
        <v>0</v>
      </c>
    </row>
    <row r="47" spans="1:23" ht="14.1" customHeight="1" x14ac:dyDescent="0.25">
      <c r="A47" s="26">
        <f t="shared" si="7"/>
        <v>34</v>
      </c>
      <c r="B47" s="57" t="s">
        <v>74</v>
      </c>
      <c r="C47" s="38">
        <v>779</v>
      </c>
      <c r="D47" s="39" t="s">
        <v>54</v>
      </c>
      <c r="E47" s="30">
        <f t="shared" si="8"/>
        <v>484</v>
      </c>
      <c r="F47" s="30" t="e">
        <f>VLOOKUP(E47,Tab!$Y$2:$Z$255,2,TRUE)</f>
        <v>#N/A</v>
      </c>
      <c r="G47" s="31">
        <f t="shared" si="9"/>
        <v>484</v>
      </c>
      <c r="H47" s="31">
        <f t="shared" si="10"/>
        <v>469</v>
      </c>
      <c r="I47" s="31">
        <f t="shared" si="11"/>
        <v>0</v>
      </c>
      <c r="J47" s="32">
        <f t="shared" si="12"/>
        <v>953</v>
      </c>
      <c r="K47" s="33">
        <f t="shared" si="13"/>
        <v>317.66666666666669</v>
      </c>
      <c r="L47" s="34"/>
      <c r="M47" s="75">
        <v>484</v>
      </c>
      <c r="N47" s="75">
        <v>0</v>
      </c>
      <c r="O47" s="75">
        <v>0</v>
      </c>
      <c r="P47" s="75">
        <v>0</v>
      </c>
      <c r="Q47" s="75">
        <v>0</v>
      </c>
      <c r="R47" s="75">
        <v>469</v>
      </c>
      <c r="S47" s="75">
        <v>0</v>
      </c>
      <c r="T47" s="75">
        <v>0</v>
      </c>
      <c r="U47" s="75">
        <v>0</v>
      </c>
      <c r="V47" s="75">
        <v>0</v>
      </c>
      <c r="W47" s="153">
        <v>0</v>
      </c>
    </row>
    <row r="48" spans="1:23" ht="14.1" customHeight="1" x14ac:dyDescent="0.25">
      <c r="A48" s="26">
        <f t="shared" si="7"/>
        <v>35</v>
      </c>
      <c r="B48" s="57" t="s">
        <v>223</v>
      </c>
      <c r="C48" s="38">
        <v>10362</v>
      </c>
      <c r="D48" s="39" t="s">
        <v>112</v>
      </c>
      <c r="E48" s="30">
        <f t="shared" si="8"/>
        <v>458</v>
      </c>
      <c r="F48" s="30" t="e">
        <f>VLOOKUP(E48,Tab!$Y$2:$Z$255,2,TRUE)</f>
        <v>#N/A</v>
      </c>
      <c r="G48" s="31">
        <f t="shared" si="9"/>
        <v>467</v>
      </c>
      <c r="H48" s="31">
        <f t="shared" si="10"/>
        <v>458</v>
      </c>
      <c r="I48" s="31">
        <f t="shared" si="11"/>
        <v>0</v>
      </c>
      <c r="J48" s="32">
        <f t="shared" si="12"/>
        <v>925</v>
      </c>
      <c r="K48" s="33">
        <f t="shared" si="13"/>
        <v>308.33333333333331</v>
      </c>
      <c r="L48" s="34"/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458</v>
      </c>
      <c r="T48" s="75">
        <v>467</v>
      </c>
      <c r="U48" s="75">
        <v>0</v>
      </c>
      <c r="V48" s="75">
        <v>0</v>
      </c>
      <c r="W48" s="153">
        <v>0</v>
      </c>
    </row>
    <row r="49" spans="1:23" ht="14.1" customHeight="1" x14ac:dyDescent="0.25">
      <c r="A49" s="26">
        <f t="shared" si="7"/>
        <v>36</v>
      </c>
      <c r="B49" s="57" t="s">
        <v>173</v>
      </c>
      <c r="C49" s="38">
        <v>629</v>
      </c>
      <c r="D49" s="39" t="s">
        <v>140</v>
      </c>
      <c r="E49" s="30">
        <f t="shared" si="8"/>
        <v>496</v>
      </c>
      <c r="F49" s="30" t="e">
        <f>VLOOKUP(E49,Tab!$Y$2:$Z$255,2,TRUE)</f>
        <v>#N/A</v>
      </c>
      <c r="G49" s="31">
        <f t="shared" si="9"/>
        <v>496</v>
      </c>
      <c r="H49" s="31">
        <f t="shared" si="10"/>
        <v>407</v>
      </c>
      <c r="I49" s="31">
        <f t="shared" si="11"/>
        <v>0</v>
      </c>
      <c r="J49" s="32">
        <f t="shared" si="12"/>
        <v>903</v>
      </c>
      <c r="K49" s="33">
        <f t="shared" si="13"/>
        <v>301</v>
      </c>
      <c r="L49" s="34"/>
      <c r="M49" s="75">
        <v>407</v>
      </c>
      <c r="N49" s="75">
        <v>0</v>
      </c>
      <c r="O49" s="75">
        <v>0</v>
      </c>
      <c r="P49" s="75">
        <v>0</v>
      </c>
      <c r="Q49" s="75">
        <v>496</v>
      </c>
      <c r="R49" s="75">
        <v>0</v>
      </c>
      <c r="S49" s="75">
        <v>0</v>
      </c>
      <c r="T49" s="75">
        <v>0</v>
      </c>
      <c r="U49" s="75">
        <v>0</v>
      </c>
      <c r="V49" s="75">
        <v>0</v>
      </c>
      <c r="W49" s="153">
        <v>0</v>
      </c>
    </row>
    <row r="50" spans="1:23" ht="14.1" customHeight="1" x14ac:dyDescent="0.25">
      <c r="A50" s="26">
        <f t="shared" si="7"/>
        <v>37</v>
      </c>
      <c r="B50" s="57" t="s">
        <v>207</v>
      </c>
      <c r="C50" s="38">
        <v>305</v>
      </c>
      <c r="D50" s="39" t="s">
        <v>33</v>
      </c>
      <c r="E50" s="30">
        <f t="shared" si="8"/>
        <v>469</v>
      </c>
      <c r="F50" s="30" t="e">
        <f>VLOOKUP(E50,Tab!$Y$2:$Z$255,2,TRUE)</f>
        <v>#N/A</v>
      </c>
      <c r="G50" s="31">
        <f t="shared" si="9"/>
        <v>469</v>
      </c>
      <c r="H50" s="31">
        <f t="shared" si="10"/>
        <v>401</v>
      </c>
      <c r="I50" s="31">
        <f t="shared" si="11"/>
        <v>0</v>
      </c>
      <c r="J50" s="32">
        <f t="shared" si="12"/>
        <v>870</v>
      </c>
      <c r="K50" s="33">
        <f t="shared" si="13"/>
        <v>290</v>
      </c>
      <c r="L50" s="34"/>
      <c r="M50" s="75">
        <v>469</v>
      </c>
      <c r="N50" s="75">
        <v>401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5">
        <v>0</v>
      </c>
      <c r="V50" s="75">
        <v>0</v>
      </c>
      <c r="W50" s="153">
        <v>0</v>
      </c>
    </row>
    <row r="51" spans="1:23" ht="14.1" customHeight="1" x14ac:dyDescent="0.25">
      <c r="A51" s="26">
        <f t="shared" si="7"/>
        <v>38</v>
      </c>
      <c r="B51" s="57" t="s">
        <v>111</v>
      </c>
      <c r="C51" s="38">
        <v>192</v>
      </c>
      <c r="D51" s="39" t="s">
        <v>30</v>
      </c>
      <c r="E51" s="30">
        <f t="shared" si="8"/>
        <v>420</v>
      </c>
      <c r="F51" s="30" t="e">
        <f>VLOOKUP(E51,Tab!$Y$2:$Z$255,2,TRUE)</f>
        <v>#N/A</v>
      </c>
      <c r="G51" s="31">
        <f t="shared" si="9"/>
        <v>420</v>
      </c>
      <c r="H51" s="31">
        <f t="shared" si="10"/>
        <v>394</v>
      </c>
      <c r="I51" s="31">
        <f t="shared" si="11"/>
        <v>0</v>
      </c>
      <c r="J51" s="32">
        <f t="shared" si="12"/>
        <v>814</v>
      </c>
      <c r="K51" s="33">
        <f t="shared" si="13"/>
        <v>271.33333333333331</v>
      </c>
      <c r="L51" s="34"/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420</v>
      </c>
      <c r="T51" s="75">
        <v>0</v>
      </c>
      <c r="U51" s="75">
        <v>0</v>
      </c>
      <c r="V51" s="75">
        <v>394</v>
      </c>
      <c r="W51" s="153">
        <v>0</v>
      </c>
    </row>
    <row r="52" spans="1:23" ht="14.1" customHeight="1" x14ac:dyDescent="0.25">
      <c r="A52" s="26">
        <f t="shared" si="7"/>
        <v>39</v>
      </c>
      <c r="B52" s="57" t="s">
        <v>138</v>
      </c>
      <c r="C52" s="38">
        <v>4562</v>
      </c>
      <c r="D52" s="39" t="s">
        <v>91</v>
      </c>
      <c r="E52" s="30">
        <f t="shared" si="8"/>
        <v>528</v>
      </c>
      <c r="F52" s="30" t="str">
        <f>VLOOKUP(E52,Tab!$Y$2:$Z$255,2,TRUE)</f>
        <v>Não</v>
      </c>
      <c r="G52" s="31">
        <f t="shared" si="9"/>
        <v>528</v>
      </c>
      <c r="H52" s="31">
        <f t="shared" si="10"/>
        <v>0</v>
      </c>
      <c r="I52" s="31">
        <f t="shared" si="11"/>
        <v>0</v>
      </c>
      <c r="J52" s="32">
        <f t="shared" si="12"/>
        <v>528</v>
      </c>
      <c r="K52" s="33">
        <f t="shared" si="13"/>
        <v>176</v>
      </c>
      <c r="L52" s="34"/>
      <c r="M52" s="75">
        <v>528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153">
        <v>0</v>
      </c>
    </row>
    <row r="53" spans="1:23" ht="14.1" customHeight="1" x14ac:dyDescent="0.25">
      <c r="A53" s="26">
        <f t="shared" si="7"/>
        <v>40</v>
      </c>
      <c r="B53" s="57" t="s">
        <v>141</v>
      </c>
      <c r="C53" s="38">
        <v>154</v>
      </c>
      <c r="D53" s="39" t="s">
        <v>77</v>
      </c>
      <c r="E53" s="30">
        <f t="shared" si="8"/>
        <v>527</v>
      </c>
      <c r="F53" s="30" t="str">
        <f>VLOOKUP(E53,Tab!$Y$2:$Z$255,2,TRUE)</f>
        <v>Não</v>
      </c>
      <c r="G53" s="31">
        <f t="shared" si="9"/>
        <v>527</v>
      </c>
      <c r="H53" s="31">
        <f t="shared" si="10"/>
        <v>0</v>
      </c>
      <c r="I53" s="31">
        <f t="shared" si="11"/>
        <v>0</v>
      </c>
      <c r="J53" s="32">
        <f t="shared" si="12"/>
        <v>527</v>
      </c>
      <c r="K53" s="33">
        <f t="shared" si="13"/>
        <v>175.66666666666666</v>
      </c>
      <c r="L53" s="34"/>
      <c r="M53" s="75">
        <v>527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5">
        <v>0</v>
      </c>
      <c r="V53" s="75">
        <v>0</v>
      </c>
      <c r="W53" s="153">
        <v>0</v>
      </c>
    </row>
    <row r="54" spans="1:23" ht="14.1" customHeight="1" x14ac:dyDescent="0.25">
      <c r="A54" s="26">
        <f t="shared" si="7"/>
        <v>41</v>
      </c>
      <c r="B54" s="57" t="s">
        <v>53</v>
      </c>
      <c r="C54" s="38">
        <v>12626</v>
      </c>
      <c r="D54" s="39" t="s">
        <v>54</v>
      </c>
      <c r="E54" s="30">
        <f t="shared" si="8"/>
        <v>0</v>
      </c>
      <c r="F54" s="30" t="e">
        <f>VLOOKUP(E54,Tab!$Y$2:$Z$255,2,TRUE)</f>
        <v>#N/A</v>
      </c>
      <c r="G54" s="31">
        <f t="shared" si="9"/>
        <v>507</v>
      </c>
      <c r="H54" s="31">
        <f t="shared" si="10"/>
        <v>0</v>
      </c>
      <c r="I54" s="31">
        <f t="shared" si="11"/>
        <v>0</v>
      </c>
      <c r="J54" s="32">
        <f t="shared" si="12"/>
        <v>507</v>
      </c>
      <c r="K54" s="33">
        <f t="shared" si="13"/>
        <v>169</v>
      </c>
      <c r="L54" s="34"/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5">
        <v>507</v>
      </c>
      <c r="V54" s="75">
        <v>0</v>
      </c>
      <c r="W54" s="153">
        <v>0</v>
      </c>
    </row>
    <row r="55" spans="1:23" ht="14.1" customHeight="1" x14ac:dyDescent="0.25">
      <c r="A55" s="26">
        <f t="shared" si="7"/>
        <v>42</v>
      </c>
      <c r="B55" s="57" t="s">
        <v>165</v>
      </c>
      <c r="C55" s="38">
        <v>787</v>
      </c>
      <c r="D55" s="39" t="s">
        <v>75</v>
      </c>
      <c r="E55" s="30">
        <f t="shared" si="8"/>
        <v>493</v>
      </c>
      <c r="F55" s="30" t="e">
        <f>VLOOKUP(E55,Tab!$Y$2:$Z$255,2,TRUE)</f>
        <v>#N/A</v>
      </c>
      <c r="G55" s="31">
        <f t="shared" si="9"/>
        <v>493</v>
      </c>
      <c r="H55" s="31">
        <f t="shared" si="10"/>
        <v>0</v>
      </c>
      <c r="I55" s="31">
        <f t="shared" si="11"/>
        <v>0</v>
      </c>
      <c r="J55" s="32">
        <f t="shared" si="12"/>
        <v>493</v>
      </c>
      <c r="K55" s="33">
        <f t="shared" si="13"/>
        <v>164.33333333333334</v>
      </c>
      <c r="L55" s="34"/>
      <c r="M55" s="75">
        <v>493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153">
        <v>0</v>
      </c>
    </row>
    <row r="56" spans="1:23" ht="14.1" customHeight="1" x14ac:dyDescent="0.25">
      <c r="A56" s="26">
        <f t="shared" si="7"/>
        <v>43</v>
      </c>
      <c r="B56" s="72" t="s">
        <v>76</v>
      </c>
      <c r="C56" s="28">
        <v>2090</v>
      </c>
      <c r="D56" s="29" t="s">
        <v>77</v>
      </c>
      <c r="E56" s="30">
        <f t="shared" si="8"/>
        <v>491</v>
      </c>
      <c r="F56" s="30" t="e">
        <f>VLOOKUP(E56,Tab!$Y$2:$Z$255,2,TRUE)</f>
        <v>#N/A</v>
      </c>
      <c r="G56" s="31">
        <f t="shared" si="9"/>
        <v>491</v>
      </c>
      <c r="H56" s="31">
        <f t="shared" si="10"/>
        <v>0</v>
      </c>
      <c r="I56" s="31">
        <f t="shared" si="11"/>
        <v>0</v>
      </c>
      <c r="J56" s="32">
        <f t="shared" si="12"/>
        <v>491</v>
      </c>
      <c r="K56" s="33">
        <f t="shared" si="13"/>
        <v>163.66666666666666</v>
      </c>
      <c r="L56" s="34"/>
      <c r="M56" s="75">
        <v>491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153">
        <v>0</v>
      </c>
    </row>
    <row r="57" spans="1:23" ht="14.1" customHeight="1" x14ac:dyDescent="0.25">
      <c r="A57" s="26">
        <f t="shared" si="7"/>
        <v>44</v>
      </c>
      <c r="B57" s="57" t="s">
        <v>51</v>
      </c>
      <c r="C57" s="38">
        <v>9676</v>
      </c>
      <c r="D57" s="39" t="s">
        <v>45</v>
      </c>
      <c r="E57" s="30">
        <f t="shared" si="8"/>
        <v>486</v>
      </c>
      <c r="F57" s="30" t="e">
        <f>VLOOKUP(E57,Tab!$Y$2:$Z$255,2,TRUE)</f>
        <v>#N/A</v>
      </c>
      <c r="G57" s="31">
        <f t="shared" si="9"/>
        <v>486</v>
      </c>
      <c r="H57" s="31">
        <f t="shared" si="10"/>
        <v>0</v>
      </c>
      <c r="I57" s="31">
        <f t="shared" si="11"/>
        <v>0</v>
      </c>
      <c r="J57" s="32">
        <f t="shared" si="12"/>
        <v>486</v>
      </c>
      <c r="K57" s="33">
        <f t="shared" si="13"/>
        <v>162</v>
      </c>
      <c r="L57" s="34"/>
      <c r="M57" s="75">
        <v>486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153">
        <v>0</v>
      </c>
    </row>
    <row r="58" spans="1:23" ht="14.1" customHeight="1" x14ac:dyDescent="0.25">
      <c r="A58" s="26">
        <f t="shared" si="7"/>
        <v>45</v>
      </c>
      <c r="B58" s="57" t="s">
        <v>209</v>
      </c>
      <c r="C58" s="38">
        <v>634</v>
      </c>
      <c r="D58" s="39" t="s">
        <v>33</v>
      </c>
      <c r="E58" s="30">
        <f t="shared" si="8"/>
        <v>478</v>
      </c>
      <c r="F58" s="30" t="e">
        <f>VLOOKUP(E58,Tab!$Y$2:$Z$255,2,TRUE)</f>
        <v>#N/A</v>
      </c>
      <c r="G58" s="31">
        <f t="shared" si="9"/>
        <v>478</v>
      </c>
      <c r="H58" s="31">
        <f t="shared" si="10"/>
        <v>0</v>
      </c>
      <c r="I58" s="31">
        <f t="shared" si="11"/>
        <v>0</v>
      </c>
      <c r="J58" s="32">
        <f t="shared" si="12"/>
        <v>478</v>
      </c>
      <c r="K58" s="33">
        <f t="shared" si="13"/>
        <v>159.33333333333334</v>
      </c>
      <c r="L58" s="34"/>
      <c r="M58" s="75">
        <v>478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153">
        <v>0</v>
      </c>
    </row>
    <row r="59" spans="1:23" ht="14.1" customHeight="1" x14ac:dyDescent="0.25">
      <c r="A59" s="26">
        <f t="shared" si="7"/>
        <v>46</v>
      </c>
      <c r="B59" s="57" t="s">
        <v>392</v>
      </c>
      <c r="C59" s="38">
        <v>4199</v>
      </c>
      <c r="D59" s="39" t="s">
        <v>112</v>
      </c>
      <c r="E59" s="30">
        <f t="shared" si="8"/>
        <v>0</v>
      </c>
      <c r="F59" s="30" t="e">
        <f>VLOOKUP(E59,Tab!$Y$2:$Z$255,2,TRUE)</f>
        <v>#N/A</v>
      </c>
      <c r="G59" s="31">
        <f t="shared" si="9"/>
        <v>458</v>
      </c>
      <c r="H59" s="31">
        <f t="shared" si="10"/>
        <v>0</v>
      </c>
      <c r="I59" s="31">
        <f t="shared" si="11"/>
        <v>0</v>
      </c>
      <c r="J59" s="32">
        <f t="shared" si="12"/>
        <v>458</v>
      </c>
      <c r="K59" s="33">
        <f t="shared" si="13"/>
        <v>152.66666666666666</v>
      </c>
      <c r="L59" s="34"/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458</v>
      </c>
      <c r="U59" s="75">
        <v>0</v>
      </c>
      <c r="V59" s="75">
        <v>0</v>
      </c>
      <c r="W59" s="153">
        <v>0</v>
      </c>
    </row>
    <row r="60" spans="1:23" ht="14.1" customHeight="1" x14ac:dyDescent="0.25">
      <c r="A60" s="26">
        <f t="shared" si="7"/>
        <v>47</v>
      </c>
      <c r="B60" s="72" t="s">
        <v>319</v>
      </c>
      <c r="C60" s="28">
        <v>1659</v>
      </c>
      <c r="D60" s="29" t="s">
        <v>247</v>
      </c>
      <c r="E60" s="30">
        <f t="shared" si="8"/>
        <v>450</v>
      </c>
      <c r="F60" s="30" t="e">
        <f>VLOOKUP(E60,Tab!$Y$2:$Z$255,2,TRUE)</f>
        <v>#N/A</v>
      </c>
      <c r="G60" s="31">
        <f t="shared" si="9"/>
        <v>450</v>
      </c>
      <c r="H60" s="31">
        <f t="shared" si="10"/>
        <v>0</v>
      </c>
      <c r="I60" s="31">
        <f t="shared" si="11"/>
        <v>0</v>
      </c>
      <c r="J60" s="32">
        <f t="shared" si="12"/>
        <v>450</v>
      </c>
      <c r="K60" s="33">
        <f t="shared" si="13"/>
        <v>150</v>
      </c>
      <c r="L60" s="34"/>
      <c r="M60" s="75">
        <v>0</v>
      </c>
      <c r="N60" s="75">
        <v>450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5">
        <v>0</v>
      </c>
      <c r="V60" s="75">
        <v>0</v>
      </c>
      <c r="W60" s="153">
        <v>0</v>
      </c>
    </row>
    <row r="61" spans="1:23" ht="14.1" customHeight="1" x14ac:dyDescent="0.25">
      <c r="A61" s="26">
        <f t="shared" si="7"/>
        <v>48</v>
      </c>
      <c r="B61" s="57" t="s">
        <v>98</v>
      </c>
      <c r="C61" s="38">
        <v>13162</v>
      </c>
      <c r="D61" s="39" t="s">
        <v>48</v>
      </c>
      <c r="E61" s="30">
        <f t="shared" si="8"/>
        <v>445</v>
      </c>
      <c r="F61" s="30" t="e">
        <f>VLOOKUP(E61,Tab!$Y$2:$Z$255,2,TRUE)</f>
        <v>#N/A</v>
      </c>
      <c r="G61" s="31">
        <f t="shared" si="9"/>
        <v>445</v>
      </c>
      <c r="H61" s="31">
        <f t="shared" si="10"/>
        <v>0</v>
      </c>
      <c r="I61" s="31">
        <f t="shared" si="11"/>
        <v>0</v>
      </c>
      <c r="J61" s="32">
        <f t="shared" si="12"/>
        <v>445</v>
      </c>
      <c r="K61" s="33">
        <f t="shared" si="13"/>
        <v>148.33333333333334</v>
      </c>
      <c r="L61" s="34"/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445</v>
      </c>
      <c r="S61" s="75">
        <v>0</v>
      </c>
      <c r="T61" s="75">
        <v>0</v>
      </c>
      <c r="U61" s="75">
        <v>0</v>
      </c>
      <c r="V61" s="75">
        <v>0</v>
      </c>
      <c r="W61" s="153">
        <v>0</v>
      </c>
    </row>
    <row r="62" spans="1:23" ht="14.1" customHeight="1" x14ac:dyDescent="0.25">
      <c r="A62" s="26">
        <f t="shared" si="7"/>
        <v>49</v>
      </c>
      <c r="B62" s="57" t="s">
        <v>524</v>
      </c>
      <c r="C62" s="38">
        <v>16</v>
      </c>
      <c r="D62" s="39" t="s">
        <v>33</v>
      </c>
      <c r="E62" s="30">
        <f t="shared" si="8"/>
        <v>440</v>
      </c>
      <c r="F62" s="30" t="e">
        <f>VLOOKUP(E62,Tab!$Y$2:$Z$255,2,TRUE)</f>
        <v>#N/A</v>
      </c>
      <c r="G62" s="31">
        <f t="shared" si="9"/>
        <v>440</v>
      </c>
      <c r="H62" s="31">
        <f t="shared" si="10"/>
        <v>0</v>
      </c>
      <c r="I62" s="31">
        <f t="shared" si="11"/>
        <v>0</v>
      </c>
      <c r="J62" s="32">
        <f t="shared" si="12"/>
        <v>440</v>
      </c>
      <c r="K62" s="33">
        <f t="shared" si="13"/>
        <v>146.66666666666666</v>
      </c>
      <c r="L62" s="34"/>
      <c r="M62" s="75">
        <v>440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  <c r="W62" s="153">
        <v>0</v>
      </c>
    </row>
    <row r="63" spans="1:23" ht="14.1" customHeight="1" x14ac:dyDescent="0.25">
      <c r="A63" s="26">
        <f t="shared" si="7"/>
        <v>50</v>
      </c>
      <c r="B63" s="57" t="s">
        <v>107</v>
      </c>
      <c r="C63" s="38">
        <v>62</v>
      </c>
      <c r="D63" s="39" t="s">
        <v>54</v>
      </c>
      <c r="E63" s="30">
        <f t="shared" si="8"/>
        <v>438</v>
      </c>
      <c r="F63" s="30" t="e">
        <f>VLOOKUP(E63,Tab!$Y$2:$Z$255,2,TRUE)</f>
        <v>#N/A</v>
      </c>
      <c r="G63" s="31">
        <f t="shared" si="9"/>
        <v>438</v>
      </c>
      <c r="H63" s="31">
        <f t="shared" si="10"/>
        <v>0</v>
      </c>
      <c r="I63" s="31">
        <f t="shared" si="11"/>
        <v>0</v>
      </c>
      <c r="J63" s="32">
        <f t="shared" si="12"/>
        <v>438</v>
      </c>
      <c r="K63" s="33">
        <f t="shared" si="13"/>
        <v>146</v>
      </c>
      <c r="L63" s="34"/>
      <c r="M63" s="75">
        <v>438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153">
        <v>0</v>
      </c>
    </row>
    <row r="64" spans="1:23" ht="14.1" customHeight="1" x14ac:dyDescent="0.25">
      <c r="A64" s="26">
        <f t="shared" si="7"/>
        <v>51</v>
      </c>
      <c r="B64" s="57" t="s">
        <v>183</v>
      </c>
      <c r="C64" s="38">
        <v>7914</v>
      </c>
      <c r="D64" s="39" t="s">
        <v>178</v>
      </c>
      <c r="E64" s="30">
        <f t="shared" si="8"/>
        <v>437</v>
      </c>
      <c r="F64" s="30" t="e">
        <f>VLOOKUP(E64,Tab!$Y$2:$Z$255,2,TRUE)</f>
        <v>#N/A</v>
      </c>
      <c r="G64" s="31">
        <f t="shared" si="9"/>
        <v>437</v>
      </c>
      <c r="H64" s="31">
        <f t="shared" si="10"/>
        <v>0</v>
      </c>
      <c r="I64" s="31">
        <f t="shared" si="11"/>
        <v>0</v>
      </c>
      <c r="J64" s="32">
        <f t="shared" si="12"/>
        <v>437</v>
      </c>
      <c r="K64" s="33">
        <f t="shared" si="13"/>
        <v>145.66666666666666</v>
      </c>
      <c r="L64" s="34"/>
      <c r="M64" s="75">
        <v>0</v>
      </c>
      <c r="N64" s="75">
        <v>0</v>
      </c>
      <c r="O64" s="75">
        <v>0</v>
      </c>
      <c r="P64" s="75">
        <v>0</v>
      </c>
      <c r="Q64" s="75">
        <v>437</v>
      </c>
      <c r="R64" s="75">
        <v>0</v>
      </c>
      <c r="S64" s="75">
        <v>0</v>
      </c>
      <c r="T64" s="75">
        <v>0</v>
      </c>
      <c r="U64" s="75">
        <v>0</v>
      </c>
      <c r="V64" s="75">
        <v>0</v>
      </c>
      <c r="W64" s="153">
        <v>0</v>
      </c>
    </row>
    <row r="65" spans="1:23" ht="14.1" customHeight="1" x14ac:dyDescent="0.25">
      <c r="A65" s="26">
        <f t="shared" si="7"/>
        <v>52</v>
      </c>
      <c r="B65" s="57" t="s">
        <v>177</v>
      </c>
      <c r="C65" s="38">
        <v>7913</v>
      </c>
      <c r="D65" s="39" t="s">
        <v>178</v>
      </c>
      <c r="E65" s="30">
        <f t="shared" si="8"/>
        <v>433</v>
      </c>
      <c r="F65" s="30" t="e">
        <f>VLOOKUP(E65,Tab!$Y$2:$Z$255,2,TRUE)</f>
        <v>#N/A</v>
      </c>
      <c r="G65" s="31">
        <f t="shared" si="9"/>
        <v>433</v>
      </c>
      <c r="H65" s="31">
        <f t="shared" si="10"/>
        <v>0</v>
      </c>
      <c r="I65" s="31">
        <f t="shared" si="11"/>
        <v>0</v>
      </c>
      <c r="J65" s="32">
        <f t="shared" si="12"/>
        <v>433</v>
      </c>
      <c r="K65" s="33">
        <f t="shared" si="13"/>
        <v>144.33333333333334</v>
      </c>
      <c r="L65" s="34"/>
      <c r="M65" s="75">
        <v>0</v>
      </c>
      <c r="N65" s="75">
        <v>0</v>
      </c>
      <c r="O65" s="75">
        <v>0</v>
      </c>
      <c r="P65" s="75">
        <v>0</v>
      </c>
      <c r="Q65" s="75">
        <v>433</v>
      </c>
      <c r="R65" s="75">
        <v>0</v>
      </c>
      <c r="S65" s="75">
        <v>0</v>
      </c>
      <c r="T65" s="75">
        <v>0</v>
      </c>
      <c r="U65" s="75">
        <v>0</v>
      </c>
      <c r="V65" s="75">
        <v>0</v>
      </c>
      <c r="W65" s="153">
        <v>0</v>
      </c>
    </row>
    <row r="66" spans="1:23" ht="14.1" customHeight="1" x14ac:dyDescent="0.25">
      <c r="A66" s="26">
        <f t="shared" si="7"/>
        <v>53</v>
      </c>
      <c r="B66" s="57" t="s">
        <v>145</v>
      </c>
      <c r="C66" s="38">
        <v>10370</v>
      </c>
      <c r="D66" s="39" t="s">
        <v>54</v>
      </c>
      <c r="E66" s="30">
        <f t="shared" si="8"/>
        <v>421</v>
      </c>
      <c r="F66" s="30" t="e">
        <f>VLOOKUP(E66,Tab!$Y$2:$Z$255,2,TRUE)</f>
        <v>#N/A</v>
      </c>
      <c r="G66" s="31">
        <f t="shared" si="9"/>
        <v>421</v>
      </c>
      <c r="H66" s="31">
        <f t="shared" si="10"/>
        <v>0</v>
      </c>
      <c r="I66" s="31">
        <f t="shared" si="11"/>
        <v>0</v>
      </c>
      <c r="J66" s="32">
        <f t="shared" si="12"/>
        <v>421</v>
      </c>
      <c r="K66" s="33">
        <f t="shared" si="13"/>
        <v>140.33333333333334</v>
      </c>
      <c r="L66" s="34"/>
      <c r="M66" s="75">
        <v>0</v>
      </c>
      <c r="N66" s="75">
        <v>0</v>
      </c>
      <c r="O66" s="75">
        <v>421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153">
        <v>0</v>
      </c>
    </row>
    <row r="67" spans="1:23" ht="14.1" customHeight="1" x14ac:dyDescent="0.25">
      <c r="A67" s="26">
        <f t="shared" si="7"/>
        <v>54</v>
      </c>
      <c r="B67" s="57" t="s">
        <v>317</v>
      </c>
      <c r="C67" s="38">
        <v>2960</v>
      </c>
      <c r="D67" s="39" t="s">
        <v>48</v>
      </c>
      <c r="E67" s="30">
        <f t="shared" si="8"/>
        <v>417</v>
      </c>
      <c r="F67" s="30" t="e">
        <f>VLOOKUP(E67,Tab!$Y$2:$Z$255,2,TRUE)</f>
        <v>#N/A</v>
      </c>
      <c r="G67" s="31">
        <f t="shared" si="9"/>
        <v>417</v>
      </c>
      <c r="H67" s="31">
        <f t="shared" si="10"/>
        <v>0</v>
      </c>
      <c r="I67" s="31">
        <f t="shared" si="11"/>
        <v>0</v>
      </c>
      <c r="J67" s="32">
        <f t="shared" si="12"/>
        <v>417</v>
      </c>
      <c r="K67" s="33">
        <f t="shared" si="13"/>
        <v>139</v>
      </c>
      <c r="L67" s="34"/>
      <c r="M67" s="75">
        <v>0</v>
      </c>
      <c r="N67" s="75">
        <v>417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153">
        <v>0</v>
      </c>
    </row>
    <row r="68" spans="1:23" ht="14.1" customHeight="1" x14ac:dyDescent="0.25">
      <c r="A68" s="26">
        <f t="shared" si="7"/>
        <v>55</v>
      </c>
      <c r="B68" s="57" t="s">
        <v>542</v>
      </c>
      <c r="C68" s="38">
        <v>2483</v>
      </c>
      <c r="D68" s="39" t="s">
        <v>112</v>
      </c>
      <c r="E68" s="30">
        <f t="shared" si="8"/>
        <v>0</v>
      </c>
      <c r="F68" s="30" t="e">
        <f>VLOOKUP(E68,Tab!$Y$2:$Z$255,2,TRUE)</f>
        <v>#N/A</v>
      </c>
      <c r="G68" s="31">
        <f t="shared" si="9"/>
        <v>381</v>
      </c>
      <c r="H68" s="31">
        <f t="shared" si="10"/>
        <v>0</v>
      </c>
      <c r="I68" s="31">
        <f t="shared" si="11"/>
        <v>0</v>
      </c>
      <c r="J68" s="32">
        <f t="shared" si="12"/>
        <v>381</v>
      </c>
      <c r="K68" s="33">
        <f t="shared" si="13"/>
        <v>127</v>
      </c>
      <c r="L68" s="34"/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381</v>
      </c>
      <c r="U68" s="75">
        <v>0</v>
      </c>
      <c r="V68" s="75">
        <v>0</v>
      </c>
      <c r="W68" s="153">
        <v>0</v>
      </c>
    </row>
    <row r="69" spans="1:23" ht="14.1" customHeight="1" x14ac:dyDescent="0.25">
      <c r="A69" s="26">
        <f t="shared" si="7"/>
        <v>56</v>
      </c>
      <c r="B69" s="72" t="s">
        <v>316</v>
      </c>
      <c r="C69" s="28">
        <v>966</v>
      </c>
      <c r="D69" s="29" t="s">
        <v>54</v>
      </c>
      <c r="E69" s="30">
        <f t="shared" si="8"/>
        <v>362</v>
      </c>
      <c r="F69" s="30" t="e">
        <f>VLOOKUP(E69,Tab!$Y$2:$Z$255,2,TRUE)</f>
        <v>#N/A</v>
      </c>
      <c r="G69" s="31">
        <f t="shared" si="9"/>
        <v>362</v>
      </c>
      <c r="H69" s="31">
        <f t="shared" si="10"/>
        <v>0</v>
      </c>
      <c r="I69" s="31">
        <f t="shared" si="11"/>
        <v>0</v>
      </c>
      <c r="J69" s="32">
        <f t="shared" si="12"/>
        <v>362</v>
      </c>
      <c r="K69" s="33">
        <f t="shared" si="13"/>
        <v>120.66666666666667</v>
      </c>
      <c r="L69" s="34"/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362</v>
      </c>
      <c r="S69" s="75">
        <v>0</v>
      </c>
      <c r="T69" s="75">
        <v>0</v>
      </c>
      <c r="U69" s="75">
        <v>0</v>
      </c>
      <c r="V69" s="75">
        <v>0</v>
      </c>
      <c r="W69" s="153">
        <v>0</v>
      </c>
    </row>
    <row r="70" spans="1:23" ht="14.1" customHeight="1" x14ac:dyDescent="0.25">
      <c r="A70" s="26">
        <f t="shared" si="7"/>
        <v>57</v>
      </c>
      <c r="B70" s="57" t="s">
        <v>541</v>
      </c>
      <c r="C70" s="38">
        <v>14053</v>
      </c>
      <c r="D70" s="39" t="s">
        <v>140</v>
      </c>
      <c r="E70" s="30">
        <f t="shared" si="8"/>
        <v>333</v>
      </c>
      <c r="F70" s="30" t="e">
        <f>VLOOKUP(E70,Tab!$Y$2:$Z$255,2,TRUE)</f>
        <v>#N/A</v>
      </c>
      <c r="G70" s="31">
        <f t="shared" si="9"/>
        <v>333</v>
      </c>
      <c r="H70" s="31">
        <f t="shared" si="10"/>
        <v>0</v>
      </c>
      <c r="I70" s="31">
        <f t="shared" si="11"/>
        <v>0</v>
      </c>
      <c r="J70" s="32">
        <f t="shared" si="12"/>
        <v>333</v>
      </c>
      <c r="K70" s="33">
        <f t="shared" si="13"/>
        <v>111</v>
      </c>
      <c r="L70" s="34"/>
      <c r="M70" s="75">
        <v>0</v>
      </c>
      <c r="N70" s="75">
        <v>0</v>
      </c>
      <c r="O70" s="75">
        <v>0</v>
      </c>
      <c r="P70" s="75">
        <v>0</v>
      </c>
      <c r="Q70" s="75">
        <v>333</v>
      </c>
      <c r="R70" s="75">
        <v>0</v>
      </c>
      <c r="S70" s="75">
        <v>0</v>
      </c>
      <c r="T70" s="75">
        <v>0</v>
      </c>
      <c r="U70" s="75">
        <v>0</v>
      </c>
      <c r="V70" s="75">
        <v>0</v>
      </c>
      <c r="W70" s="153">
        <v>0</v>
      </c>
    </row>
    <row r="71" spans="1:23" ht="14.1" customHeight="1" x14ac:dyDescent="0.25">
      <c r="A71" s="26">
        <f t="shared" si="7"/>
        <v>58</v>
      </c>
      <c r="B71" s="57" t="s">
        <v>313</v>
      </c>
      <c r="C71" s="38">
        <v>11166</v>
      </c>
      <c r="D71" s="39" t="s">
        <v>30</v>
      </c>
      <c r="E71" s="30">
        <f t="shared" si="8"/>
        <v>0</v>
      </c>
      <c r="F71" s="30" t="e">
        <f>VLOOKUP(E71,Tab!$Y$2:$Z$255,2,TRUE)</f>
        <v>#N/A</v>
      </c>
      <c r="G71" s="31">
        <f t="shared" si="9"/>
        <v>259</v>
      </c>
      <c r="H71" s="31">
        <f t="shared" si="10"/>
        <v>0</v>
      </c>
      <c r="I71" s="31">
        <f t="shared" si="11"/>
        <v>0</v>
      </c>
      <c r="J71" s="32">
        <f t="shared" si="12"/>
        <v>259</v>
      </c>
      <c r="K71" s="33">
        <f t="shared" si="13"/>
        <v>86.333333333333329</v>
      </c>
      <c r="L71" s="34"/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75">
        <v>0</v>
      </c>
      <c r="T71" s="75">
        <v>0</v>
      </c>
      <c r="U71" s="75">
        <v>0</v>
      </c>
      <c r="V71" s="75">
        <v>0</v>
      </c>
      <c r="W71" s="153">
        <v>259</v>
      </c>
    </row>
    <row r="72" spans="1:23" ht="14.1" customHeight="1" x14ac:dyDescent="0.25">
      <c r="A72" s="26">
        <f t="shared" si="7"/>
        <v>59</v>
      </c>
      <c r="B72" s="57" t="s">
        <v>188</v>
      </c>
      <c r="C72" s="38">
        <v>13880</v>
      </c>
      <c r="D72" s="39" t="s">
        <v>30</v>
      </c>
      <c r="E72" s="30">
        <f t="shared" si="8"/>
        <v>0</v>
      </c>
      <c r="F72" s="30" t="e">
        <f>VLOOKUP(E72,Tab!$Y$2:$Z$255,2,TRUE)</f>
        <v>#N/A</v>
      </c>
      <c r="G72" s="31">
        <f t="shared" si="9"/>
        <v>243</v>
      </c>
      <c r="H72" s="31">
        <f t="shared" si="10"/>
        <v>0</v>
      </c>
      <c r="I72" s="31">
        <f t="shared" si="11"/>
        <v>0</v>
      </c>
      <c r="J72" s="32">
        <f t="shared" si="12"/>
        <v>243</v>
      </c>
      <c r="K72" s="33">
        <f t="shared" si="13"/>
        <v>81</v>
      </c>
      <c r="L72" s="34"/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75">
        <v>0</v>
      </c>
      <c r="U72" s="75">
        <v>0</v>
      </c>
      <c r="V72" s="75">
        <v>0</v>
      </c>
      <c r="W72" s="153">
        <v>243</v>
      </c>
    </row>
    <row r="73" spans="1:23" ht="14.1" customHeight="1" x14ac:dyDescent="0.25">
      <c r="A73" s="26">
        <f t="shared" si="7"/>
        <v>60</v>
      </c>
      <c r="B73" s="72"/>
      <c r="C73" s="28"/>
      <c r="D73" s="29"/>
      <c r="E73" s="30">
        <f t="shared" si="8"/>
        <v>0</v>
      </c>
      <c r="F73" s="30" t="e">
        <f>VLOOKUP(E73,Tab!$Y$2:$Z$255,2,TRUE)</f>
        <v>#N/A</v>
      </c>
      <c r="G73" s="31">
        <f t="shared" si="9"/>
        <v>0</v>
      </c>
      <c r="H73" s="31">
        <f t="shared" si="10"/>
        <v>0</v>
      </c>
      <c r="I73" s="31">
        <f t="shared" si="11"/>
        <v>0</v>
      </c>
      <c r="J73" s="32">
        <f t="shared" si="12"/>
        <v>0</v>
      </c>
      <c r="K73" s="33">
        <f t="shared" si="13"/>
        <v>0</v>
      </c>
      <c r="L73" s="34"/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5">
        <v>0</v>
      </c>
      <c r="T73" s="75">
        <v>0</v>
      </c>
      <c r="U73" s="75">
        <v>0</v>
      </c>
      <c r="V73" s="75">
        <v>0</v>
      </c>
      <c r="W73" s="153">
        <v>0</v>
      </c>
    </row>
  </sheetData>
  <sortState ref="B14:W73">
    <sortCondition descending="1" ref="J14:J73"/>
    <sortCondition descending="1" ref="E14:E73"/>
  </sortState>
  <mergeCells count="12">
    <mergeCell ref="M9:W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0">
    <cfRule type="cellIs" dxfId="68" priority="1" stopIfTrue="1" operator="between">
      <formula>563</formula>
      <formula>569</formula>
    </cfRule>
    <cfRule type="cellIs" dxfId="67" priority="2" stopIfTrue="1" operator="between">
      <formula>570</formula>
      <formula>571</formula>
    </cfRule>
    <cfRule type="cellIs" dxfId="66" priority="3" stopIfTrue="1" operator="between">
      <formula>572</formula>
      <formula>600</formula>
    </cfRule>
  </conditionalFormatting>
  <conditionalFormatting sqref="E14:E73">
    <cfRule type="cellIs" dxfId="65" priority="4" stopIfTrue="1" operator="between">
      <formula>563</formula>
      <formula>600</formula>
    </cfRule>
  </conditionalFormatting>
  <conditionalFormatting sqref="F14:F73">
    <cfRule type="cellIs" dxfId="64" priority="5" stopIfTrue="1" operator="equal">
      <formula>"A"</formula>
    </cfRule>
    <cfRule type="cellIs" dxfId="63" priority="6" stopIfTrue="1" operator="equal">
      <formula>"B"</formula>
    </cfRule>
    <cfRule type="cellIs" dxfId="62" priority="7" stopIfTrue="1" operator="equal">
      <formula>"C"</formula>
    </cfRule>
  </conditionalFormatting>
  <pageMargins left="0.24027777777777778" right="0.2902777777777778" top="0.2298611111111111" bottom="0.19027777777777777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X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5.7109375" style="3" bestFit="1" customWidth="1"/>
    <col min="14" max="15" width="15.7109375" style="3" customWidth="1"/>
    <col min="16" max="255" width="9.140625" style="4"/>
    <col min="256" max="256" width="3.7109375" style="4" bestFit="1" customWidth="1"/>
    <col min="257" max="257" width="21.140625" style="4" customWidth="1"/>
    <col min="258" max="258" width="7.28515625" style="4" customWidth="1"/>
    <col min="259" max="259" width="9.5703125" style="4" customWidth="1"/>
    <col min="260" max="261" width="9.28515625" style="4" customWidth="1"/>
    <col min="262" max="263" width="8.140625" style="4" customWidth="1"/>
    <col min="264" max="264" width="8.28515625" style="4" customWidth="1"/>
    <col min="265" max="265" width="10" style="4" customWidth="1"/>
    <col min="266" max="266" width="11" style="4" customWidth="1"/>
    <col min="267" max="267" width="2.7109375" style="4" customWidth="1"/>
    <col min="268" max="268" width="15.7109375" style="4" bestFit="1" customWidth="1"/>
    <col min="269" max="271" width="15.7109375" style="4" customWidth="1"/>
    <col min="272" max="511" width="9.140625" style="4"/>
    <col min="512" max="512" width="3.7109375" style="4" bestFit="1" customWidth="1"/>
    <col min="513" max="513" width="21.140625" style="4" customWidth="1"/>
    <col min="514" max="514" width="7.28515625" style="4" customWidth="1"/>
    <col min="515" max="515" width="9.5703125" style="4" customWidth="1"/>
    <col min="516" max="517" width="9.28515625" style="4" customWidth="1"/>
    <col min="518" max="519" width="8.140625" style="4" customWidth="1"/>
    <col min="520" max="520" width="8.28515625" style="4" customWidth="1"/>
    <col min="521" max="521" width="10" style="4" customWidth="1"/>
    <col min="522" max="522" width="11" style="4" customWidth="1"/>
    <col min="523" max="523" width="2.7109375" style="4" customWidth="1"/>
    <col min="524" max="524" width="15.7109375" style="4" bestFit="1" customWidth="1"/>
    <col min="525" max="527" width="15.7109375" style="4" customWidth="1"/>
    <col min="528" max="767" width="9.140625" style="4"/>
    <col min="768" max="768" width="3.7109375" style="4" bestFit="1" customWidth="1"/>
    <col min="769" max="769" width="21.140625" style="4" customWidth="1"/>
    <col min="770" max="770" width="7.28515625" style="4" customWidth="1"/>
    <col min="771" max="771" width="9.5703125" style="4" customWidth="1"/>
    <col min="772" max="773" width="9.28515625" style="4" customWidth="1"/>
    <col min="774" max="775" width="8.140625" style="4" customWidth="1"/>
    <col min="776" max="776" width="8.28515625" style="4" customWidth="1"/>
    <col min="777" max="777" width="10" style="4" customWidth="1"/>
    <col min="778" max="778" width="11" style="4" customWidth="1"/>
    <col min="779" max="779" width="2.7109375" style="4" customWidth="1"/>
    <col min="780" max="780" width="15.7109375" style="4" bestFit="1" customWidth="1"/>
    <col min="781" max="783" width="15.7109375" style="4" customWidth="1"/>
    <col min="784" max="1023" width="9.140625" style="4"/>
    <col min="1024" max="1024" width="3.7109375" style="4" bestFit="1" customWidth="1"/>
    <col min="1025" max="1025" width="21.140625" style="4" customWidth="1"/>
    <col min="1026" max="1026" width="7.28515625" style="4" customWidth="1"/>
    <col min="1027" max="1027" width="9.5703125" style="4" customWidth="1"/>
    <col min="1028" max="1029" width="9.28515625" style="4" customWidth="1"/>
    <col min="1030" max="1031" width="8.140625" style="4" customWidth="1"/>
    <col min="1032" max="1032" width="8.28515625" style="4" customWidth="1"/>
    <col min="1033" max="1033" width="10" style="4" customWidth="1"/>
    <col min="1034" max="1034" width="11" style="4" customWidth="1"/>
    <col min="1035" max="1035" width="2.7109375" style="4" customWidth="1"/>
    <col min="1036" max="1036" width="15.7109375" style="4" bestFit="1" customWidth="1"/>
    <col min="1037" max="1039" width="15.7109375" style="4" customWidth="1"/>
    <col min="1040" max="1279" width="9.140625" style="4"/>
    <col min="1280" max="1280" width="3.7109375" style="4" bestFit="1" customWidth="1"/>
    <col min="1281" max="1281" width="21.140625" style="4" customWidth="1"/>
    <col min="1282" max="1282" width="7.28515625" style="4" customWidth="1"/>
    <col min="1283" max="1283" width="9.5703125" style="4" customWidth="1"/>
    <col min="1284" max="1285" width="9.28515625" style="4" customWidth="1"/>
    <col min="1286" max="1287" width="8.140625" style="4" customWidth="1"/>
    <col min="1288" max="1288" width="8.28515625" style="4" customWidth="1"/>
    <col min="1289" max="1289" width="10" style="4" customWidth="1"/>
    <col min="1290" max="1290" width="11" style="4" customWidth="1"/>
    <col min="1291" max="1291" width="2.7109375" style="4" customWidth="1"/>
    <col min="1292" max="1292" width="15.7109375" style="4" bestFit="1" customWidth="1"/>
    <col min="1293" max="1295" width="15.7109375" style="4" customWidth="1"/>
    <col min="1296" max="1535" width="9.140625" style="4"/>
    <col min="1536" max="1536" width="3.7109375" style="4" bestFit="1" customWidth="1"/>
    <col min="1537" max="1537" width="21.140625" style="4" customWidth="1"/>
    <col min="1538" max="1538" width="7.28515625" style="4" customWidth="1"/>
    <col min="1539" max="1539" width="9.5703125" style="4" customWidth="1"/>
    <col min="1540" max="1541" width="9.28515625" style="4" customWidth="1"/>
    <col min="1542" max="1543" width="8.140625" style="4" customWidth="1"/>
    <col min="1544" max="1544" width="8.28515625" style="4" customWidth="1"/>
    <col min="1545" max="1545" width="10" style="4" customWidth="1"/>
    <col min="1546" max="1546" width="11" style="4" customWidth="1"/>
    <col min="1547" max="1547" width="2.7109375" style="4" customWidth="1"/>
    <col min="1548" max="1548" width="15.7109375" style="4" bestFit="1" customWidth="1"/>
    <col min="1549" max="1551" width="15.7109375" style="4" customWidth="1"/>
    <col min="1552" max="1791" width="9.140625" style="4"/>
    <col min="1792" max="1792" width="3.7109375" style="4" bestFit="1" customWidth="1"/>
    <col min="1793" max="1793" width="21.140625" style="4" customWidth="1"/>
    <col min="1794" max="1794" width="7.28515625" style="4" customWidth="1"/>
    <col min="1795" max="1795" width="9.5703125" style="4" customWidth="1"/>
    <col min="1796" max="1797" width="9.28515625" style="4" customWidth="1"/>
    <col min="1798" max="1799" width="8.140625" style="4" customWidth="1"/>
    <col min="1800" max="1800" width="8.28515625" style="4" customWidth="1"/>
    <col min="1801" max="1801" width="10" style="4" customWidth="1"/>
    <col min="1802" max="1802" width="11" style="4" customWidth="1"/>
    <col min="1803" max="1803" width="2.7109375" style="4" customWidth="1"/>
    <col min="1804" max="1804" width="15.7109375" style="4" bestFit="1" customWidth="1"/>
    <col min="1805" max="1807" width="15.7109375" style="4" customWidth="1"/>
    <col min="1808" max="2047" width="9.140625" style="4"/>
    <col min="2048" max="2048" width="3.7109375" style="4" bestFit="1" customWidth="1"/>
    <col min="2049" max="2049" width="21.140625" style="4" customWidth="1"/>
    <col min="2050" max="2050" width="7.28515625" style="4" customWidth="1"/>
    <col min="2051" max="2051" width="9.5703125" style="4" customWidth="1"/>
    <col min="2052" max="2053" width="9.28515625" style="4" customWidth="1"/>
    <col min="2054" max="2055" width="8.140625" style="4" customWidth="1"/>
    <col min="2056" max="2056" width="8.28515625" style="4" customWidth="1"/>
    <col min="2057" max="2057" width="10" style="4" customWidth="1"/>
    <col min="2058" max="2058" width="11" style="4" customWidth="1"/>
    <col min="2059" max="2059" width="2.7109375" style="4" customWidth="1"/>
    <col min="2060" max="2060" width="15.7109375" style="4" bestFit="1" customWidth="1"/>
    <col min="2061" max="2063" width="15.7109375" style="4" customWidth="1"/>
    <col min="2064" max="2303" width="9.140625" style="4"/>
    <col min="2304" max="2304" width="3.7109375" style="4" bestFit="1" customWidth="1"/>
    <col min="2305" max="2305" width="21.140625" style="4" customWidth="1"/>
    <col min="2306" max="2306" width="7.28515625" style="4" customWidth="1"/>
    <col min="2307" max="2307" width="9.5703125" style="4" customWidth="1"/>
    <col min="2308" max="2309" width="9.28515625" style="4" customWidth="1"/>
    <col min="2310" max="2311" width="8.140625" style="4" customWidth="1"/>
    <col min="2312" max="2312" width="8.28515625" style="4" customWidth="1"/>
    <col min="2313" max="2313" width="10" style="4" customWidth="1"/>
    <col min="2314" max="2314" width="11" style="4" customWidth="1"/>
    <col min="2315" max="2315" width="2.7109375" style="4" customWidth="1"/>
    <col min="2316" max="2316" width="15.7109375" style="4" bestFit="1" customWidth="1"/>
    <col min="2317" max="2319" width="15.7109375" style="4" customWidth="1"/>
    <col min="2320" max="2559" width="9.140625" style="4"/>
    <col min="2560" max="2560" width="3.7109375" style="4" bestFit="1" customWidth="1"/>
    <col min="2561" max="2561" width="21.140625" style="4" customWidth="1"/>
    <col min="2562" max="2562" width="7.28515625" style="4" customWidth="1"/>
    <col min="2563" max="2563" width="9.5703125" style="4" customWidth="1"/>
    <col min="2564" max="2565" width="9.28515625" style="4" customWidth="1"/>
    <col min="2566" max="2567" width="8.140625" style="4" customWidth="1"/>
    <col min="2568" max="2568" width="8.28515625" style="4" customWidth="1"/>
    <col min="2569" max="2569" width="10" style="4" customWidth="1"/>
    <col min="2570" max="2570" width="11" style="4" customWidth="1"/>
    <col min="2571" max="2571" width="2.7109375" style="4" customWidth="1"/>
    <col min="2572" max="2572" width="15.7109375" style="4" bestFit="1" customWidth="1"/>
    <col min="2573" max="2575" width="15.7109375" style="4" customWidth="1"/>
    <col min="2576" max="2815" width="9.140625" style="4"/>
    <col min="2816" max="2816" width="3.7109375" style="4" bestFit="1" customWidth="1"/>
    <col min="2817" max="2817" width="21.140625" style="4" customWidth="1"/>
    <col min="2818" max="2818" width="7.28515625" style="4" customWidth="1"/>
    <col min="2819" max="2819" width="9.5703125" style="4" customWidth="1"/>
    <col min="2820" max="2821" width="9.28515625" style="4" customWidth="1"/>
    <col min="2822" max="2823" width="8.140625" style="4" customWidth="1"/>
    <col min="2824" max="2824" width="8.28515625" style="4" customWidth="1"/>
    <col min="2825" max="2825" width="10" style="4" customWidth="1"/>
    <col min="2826" max="2826" width="11" style="4" customWidth="1"/>
    <col min="2827" max="2827" width="2.7109375" style="4" customWidth="1"/>
    <col min="2828" max="2828" width="15.7109375" style="4" bestFit="1" customWidth="1"/>
    <col min="2829" max="2831" width="15.7109375" style="4" customWidth="1"/>
    <col min="2832" max="3071" width="9.140625" style="4"/>
    <col min="3072" max="3072" width="3.7109375" style="4" bestFit="1" customWidth="1"/>
    <col min="3073" max="3073" width="21.140625" style="4" customWidth="1"/>
    <col min="3074" max="3074" width="7.28515625" style="4" customWidth="1"/>
    <col min="3075" max="3075" width="9.5703125" style="4" customWidth="1"/>
    <col min="3076" max="3077" width="9.28515625" style="4" customWidth="1"/>
    <col min="3078" max="3079" width="8.140625" style="4" customWidth="1"/>
    <col min="3080" max="3080" width="8.28515625" style="4" customWidth="1"/>
    <col min="3081" max="3081" width="10" style="4" customWidth="1"/>
    <col min="3082" max="3082" width="11" style="4" customWidth="1"/>
    <col min="3083" max="3083" width="2.7109375" style="4" customWidth="1"/>
    <col min="3084" max="3084" width="15.7109375" style="4" bestFit="1" customWidth="1"/>
    <col min="3085" max="3087" width="15.7109375" style="4" customWidth="1"/>
    <col min="3088" max="3327" width="9.140625" style="4"/>
    <col min="3328" max="3328" width="3.7109375" style="4" bestFit="1" customWidth="1"/>
    <col min="3329" max="3329" width="21.140625" style="4" customWidth="1"/>
    <col min="3330" max="3330" width="7.28515625" style="4" customWidth="1"/>
    <col min="3331" max="3331" width="9.5703125" style="4" customWidth="1"/>
    <col min="3332" max="3333" width="9.28515625" style="4" customWidth="1"/>
    <col min="3334" max="3335" width="8.140625" style="4" customWidth="1"/>
    <col min="3336" max="3336" width="8.28515625" style="4" customWidth="1"/>
    <col min="3337" max="3337" width="10" style="4" customWidth="1"/>
    <col min="3338" max="3338" width="11" style="4" customWidth="1"/>
    <col min="3339" max="3339" width="2.7109375" style="4" customWidth="1"/>
    <col min="3340" max="3340" width="15.7109375" style="4" bestFit="1" customWidth="1"/>
    <col min="3341" max="3343" width="15.7109375" style="4" customWidth="1"/>
    <col min="3344" max="3583" width="9.140625" style="4"/>
    <col min="3584" max="3584" width="3.7109375" style="4" bestFit="1" customWidth="1"/>
    <col min="3585" max="3585" width="21.140625" style="4" customWidth="1"/>
    <col min="3586" max="3586" width="7.28515625" style="4" customWidth="1"/>
    <col min="3587" max="3587" width="9.5703125" style="4" customWidth="1"/>
    <col min="3588" max="3589" width="9.28515625" style="4" customWidth="1"/>
    <col min="3590" max="3591" width="8.140625" style="4" customWidth="1"/>
    <col min="3592" max="3592" width="8.28515625" style="4" customWidth="1"/>
    <col min="3593" max="3593" width="10" style="4" customWidth="1"/>
    <col min="3594" max="3594" width="11" style="4" customWidth="1"/>
    <col min="3595" max="3595" width="2.7109375" style="4" customWidth="1"/>
    <col min="3596" max="3596" width="15.7109375" style="4" bestFit="1" customWidth="1"/>
    <col min="3597" max="3599" width="15.7109375" style="4" customWidth="1"/>
    <col min="3600" max="3839" width="9.140625" style="4"/>
    <col min="3840" max="3840" width="3.7109375" style="4" bestFit="1" customWidth="1"/>
    <col min="3841" max="3841" width="21.140625" style="4" customWidth="1"/>
    <col min="3842" max="3842" width="7.28515625" style="4" customWidth="1"/>
    <col min="3843" max="3843" width="9.5703125" style="4" customWidth="1"/>
    <col min="3844" max="3845" width="9.28515625" style="4" customWidth="1"/>
    <col min="3846" max="3847" width="8.140625" style="4" customWidth="1"/>
    <col min="3848" max="3848" width="8.28515625" style="4" customWidth="1"/>
    <col min="3849" max="3849" width="10" style="4" customWidth="1"/>
    <col min="3850" max="3850" width="11" style="4" customWidth="1"/>
    <col min="3851" max="3851" width="2.7109375" style="4" customWidth="1"/>
    <col min="3852" max="3852" width="15.7109375" style="4" bestFit="1" customWidth="1"/>
    <col min="3853" max="3855" width="15.7109375" style="4" customWidth="1"/>
    <col min="3856" max="4095" width="9.140625" style="4"/>
    <col min="4096" max="4096" width="3.7109375" style="4" bestFit="1" customWidth="1"/>
    <col min="4097" max="4097" width="21.140625" style="4" customWidth="1"/>
    <col min="4098" max="4098" width="7.28515625" style="4" customWidth="1"/>
    <col min="4099" max="4099" width="9.5703125" style="4" customWidth="1"/>
    <col min="4100" max="4101" width="9.28515625" style="4" customWidth="1"/>
    <col min="4102" max="4103" width="8.140625" style="4" customWidth="1"/>
    <col min="4104" max="4104" width="8.28515625" style="4" customWidth="1"/>
    <col min="4105" max="4105" width="10" style="4" customWidth="1"/>
    <col min="4106" max="4106" width="11" style="4" customWidth="1"/>
    <col min="4107" max="4107" width="2.7109375" style="4" customWidth="1"/>
    <col min="4108" max="4108" width="15.7109375" style="4" bestFit="1" customWidth="1"/>
    <col min="4109" max="4111" width="15.7109375" style="4" customWidth="1"/>
    <col min="4112" max="4351" width="9.140625" style="4"/>
    <col min="4352" max="4352" width="3.7109375" style="4" bestFit="1" customWidth="1"/>
    <col min="4353" max="4353" width="21.140625" style="4" customWidth="1"/>
    <col min="4354" max="4354" width="7.28515625" style="4" customWidth="1"/>
    <col min="4355" max="4355" width="9.5703125" style="4" customWidth="1"/>
    <col min="4356" max="4357" width="9.28515625" style="4" customWidth="1"/>
    <col min="4358" max="4359" width="8.140625" style="4" customWidth="1"/>
    <col min="4360" max="4360" width="8.28515625" style="4" customWidth="1"/>
    <col min="4361" max="4361" width="10" style="4" customWidth="1"/>
    <col min="4362" max="4362" width="11" style="4" customWidth="1"/>
    <col min="4363" max="4363" width="2.7109375" style="4" customWidth="1"/>
    <col min="4364" max="4364" width="15.7109375" style="4" bestFit="1" customWidth="1"/>
    <col min="4365" max="4367" width="15.7109375" style="4" customWidth="1"/>
    <col min="4368" max="4607" width="9.140625" style="4"/>
    <col min="4608" max="4608" width="3.7109375" style="4" bestFit="1" customWidth="1"/>
    <col min="4609" max="4609" width="21.140625" style="4" customWidth="1"/>
    <col min="4610" max="4610" width="7.28515625" style="4" customWidth="1"/>
    <col min="4611" max="4611" width="9.5703125" style="4" customWidth="1"/>
    <col min="4612" max="4613" width="9.28515625" style="4" customWidth="1"/>
    <col min="4614" max="4615" width="8.140625" style="4" customWidth="1"/>
    <col min="4616" max="4616" width="8.28515625" style="4" customWidth="1"/>
    <col min="4617" max="4617" width="10" style="4" customWidth="1"/>
    <col min="4618" max="4618" width="11" style="4" customWidth="1"/>
    <col min="4619" max="4619" width="2.7109375" style="4" customWidth="1"/>
    <col min="4620" max="4620" width="15.7109375" style="4" bestFit="1" customWidth="1"/>
    <col min="4621" max="4623" width="15.7109375" style="4" customWidth="1"/>
    <col min="4624" max="4863" width="9.140625" style="4"/>
    <col min="4864" max="4864" width="3.7109375" style="4" bestFit="1" customWidth="1"/>
    <col min="4865" max="4865" width="21.140625" style="4" customWidth="1"/>
    <col min="4866" max="4866" width="7.28515625" style="4" customWidth="1"/>
    <col min="4867" max="4867" width="9.5703125" style="4" customWidth="1"/>
    <col min="4868" max="4869" width="9.28515625" style="4" customWidth="1"/>
    <col min="4870" max="4871" width="8.140625" style="4" customWidth="1"/>
    <col min="4872" max="4872" width="8.28515625" style="4" customWidth="1"/>
    <col min="4873" max="4873" width="10" style="4" customWidth="1"/>
    <col min="4874" max="4874" width="11" style="4" customWidth="1"/>
    <col min="4875" max="4875" width="2.7109375" style="4" customWidth="1"/>
    <col min="4876" max="4876" width="15.7109375" style="4" bestFit="1" customWidth="1"/>
    <col min="4877" max="4879" width="15.7109375" style="4" customWidth="1"/>
    <col min="4880" max="5119" width="9.140625" style="4"/>
    <col min="5120" max="5120" width="3.7109375" style="4" bestFit="1" customWidth="1"/>
    <col min="5121" max="5121" width="21.140625" style="4" customWidth="1"/>
    <col min="5122" max="5122" width="7.28515625" style="4" customWidth="1"/>
    <col min="5123" max="5123" width="9.5703125" style="4" customWidth="1"/>
    <col min="5124" max="5125" width="9.28515625" style="4" customWidth="1"/>
    <col min="5126" max="5127" width="8.140625" style="4" customWidth="1"/>
    <col min="5128" max="5128" width="8.28515625" style="4" customWidth="1"/>
    <col min="5129" max="5129" width="10" style="4" customWidth="1"/>
    <col min="5130" max="5130" width="11" style="4" customWidth="1"/>
    <col min="5131" max="5131" width="2.7109375" style="4" customWidth="1"/>
    <col min="5132" max="5132" width="15.7109375" style="4" bestFit="1" customWidth="1"/>
    <col min="5133" max="5135" width="15.7109375" style="4" customWidth="1"/>
    <col min="5136" max="5375" width="9.140625" style="4"/>
    <col min="5376" max="5376" width="3.7109375" style="4" bestFit="1" customWidth="1"/>
    <col min="5377" max="5377" width="21.140625" style="4" customWidth="1"/>
    <col min="5378" max="5378" width="7.28515625" style="4" customWidth="1"/>
    <col min="5379" max="5379" width="9.5703125" style="4" customWidth="1"/>
    <col min="5380" max="5381" width="9.28515625" style="4" customWidth="1"/>
    <col min="5382" max="5383" width="8.140625" style="4" customWidth="1"/>
    <col min="5384" max="5384" width="8.28515625" style="4" customWidth="1"/>
    <col min="5385" max="5385" width="10" style="4" customWidth="1"/>
    <col min="5386" max="5386" width="11" style="4" customWidth="1"/>
    <col min="5387" max="5387" width="2.7109375" style="4" customWidth="1"/>
    <col min="5388" max="5388" width="15.7109375" style="4" bestFit="1" customWidth="1"/>
    <col min="5389" max="5391" width="15.7109375" style="4" customWidth="1"/>
    <col min="5392" max="5631" width="9.140625" style="4"/>
    <col min="5632" max="5632" width="3.7109375" style="4" bestFit="1" customWidth="1"/>
    <col min="5633" max="5633" width="21.140625" style="4" customWidth="1"/>
    <col min="5634" max="5634" width="7.28515625" style="4" customWidth="1"/>
    <col min="5635" max="5635" width="9.5703125" style="4" customWidth="1"/>
    <col min="5636" max="5637" width="9.28515625" style="4" customWidth="1"/>
    <col min="5638" max="5639" width="8.140625" style="4" customWidth="1"/>
    <col min="5640" max="5640" width="8.28515625" style="4" customWidth="1"/>
    <col min="5641" max="5641" width="10" style="4" customWidth="1"/>
    <col min="5642" max="5642" width="11" style="4" customWidth="1"/>
    <col min="5643" max="5643" width="2.7109375" style="4" customWidth="1"/>
    <col min="5644" max="5644" width="15.7109375" style="4" bestFit="1" customWidth="1"/>
    <col min="5645" max="5647" width="15.7109375" style="4" customWidth="1"/>
    <col min="5648" max="5887" width="9.140625" style="4"/>
    <col min="5888" max="5888" width="3.7109375" style="4" bestFit="1" customWidth="1"/>
    <col min="5889" max="5889" width="21.140625" style="4" customWidth="1"/>
    <col min="5890" max="5890" width="7.28515625" style="4" customWidth="1"/>
    <col min="5891" max="5891" width="9.5703125" style="4" customWidth="1"/>
    <col min="5892" max="5893" width="9.28515625" style="4" customWidth="1"/>
    <col min="5894" max="5895" width="8.140625" style="4" customWidth="1"/>
    <col min="5896" max="5896" width="8.28515625" style="4" customWidth="1"/>
    <col min="5897" max="5897" width="10" style="4" customWidth="1"/>
    <col min="5898" max="5898" width="11" style="4" customWidth="1"/>
    <col min="5899" max="5899" width="2.7109375" style="4" customWidth="1"/>
    <col min="5900" max="5900" width="15.7109375" style="4" bestFit="1" customWidth="1"/>
    <col min="5901" max="5903" width="15.7109375" style="4" customWidth="1"/>
    <col min="5904" max="6143" width="9.140625" style="4"/>
    <col min="6144" max="6144" width="3.7109375" style="4" bestFit="1" customWidth="1"/>
    <col min="6145" max="6145" width="21.140625" style="4" customWidth="1"/>
    <col min="6146" max="6146" width="7.28515625" style="4" customWidth="1"/>
    <col min="6147" max="6147" width="9.5703125" style="4" customWidth="1"/>
    <col min="6148" max="6149" width="9.28515625" style="4" customWidth="1"/>
    <col min="6150" max="6151" width="8.140625" style="4" customWidth="1"/>
    <col min="6152" max="6152" width="8.28515625" style="4" customWidth="1"/>
    <col min="6153" max="6153" width="10" style="4" customWidth="1"/>
    <col min="6154" max="6154" width="11" style="4" customWidth="1"/>
    <col min="6155" max="6155" width="2.7109375" style="4" customWidth="1"/>
    <col min="6156" max="6156" width="15.7109375" style="4" bestFit="1" customWidth="1"/>
    <col min="6157" max="6159" width="15.7109375" style="4" customWidth="1"/>
    <col min="6160" max="6399" width="9.140625" style="4"/>
    <col min="6400" max="6400" width="3.7109375" style="4" bestFit="1" customWidth="1"/>
    <col min="6401" max="6401" width="21.140625" style="4" customWidth="1"/>
    <col min="6402" max="6402" width="7.28515625" style="4" customWidth="1"/>
    <col min="6403" max="6403" width="9.5703125" style="4" customWidth="1"/>
    <col min="6404" max="6405" width="9.28515625" style="4" customWidth="1"/>
    <col min="6406" max="6407" width="8.140625" style="4" customWidth="1"/>
    <col min="6408" max="6408" width="8.28515625" style="4" customWidth="1"/>
    <col min="6409" max="6409" width="10" style="4" customWidth="1"/>
    <col min="6410" max="6410" width="11" style="4" customWidth="1"/>
    <col min="6411" max="6411" width="2.7109375" style="4" customWidth="1"/>
    <col min="6412" max="6412" width="15.7109375" style="4" bestFit="1" customWidth="1"/>
    <col min="6413" max="6415" width="15.7109375" style="4" customWidth="1"/>
    <col min="6416" max="6655" width="9.140625" style="4"/>
    <col min="6656" max="6656" width="3.7109375" style="4" bestFit="1" customWidth="1"/>
    <col min="6657" max="6657" width="21.140625" style="4" customWidth="1"/>
    <col min="6658" max="6658" width="7.28515625" style="4" customWidth="1"/>
    <col min="6659" max="6659" width="9.5703125" style="4" customWidth="1"/>
    <col min="6660" max="6661" width="9.28515625" style="4" customWidth="1"/>
    <col min="6662" max="6663" width="8.140625" style="4" customWidth="1"/>
    <col min="6664" max="6664" width="8.28515625" style="4" customWidth="1"/>
    <col min="6665" max="6665" width="10" style="4" customWidth="1"/>
    <col min="6666" max="6666" width="11" style="4" customWidth="1"/>
    <col min="6667" max="6667" width="2.7109375" style="4" customWidth="1"/>
    <col min="6668" max="6668" width="15.7109375" style="4" bestFit="1" customWidth="1"/>
    <col min="6669" max="6671" width="15.7109375" style="4" customWidth="1"/>
    <col min="6672" max="6911" width="9.140625" style="4"/>
    <col min="6912" max="6912" width="3.7109375" style="4" bestFit="1" customWidth="1"/>
    <col min="6913" max="6913" width="21.140625" style="4" customWidth="1"/>
    <col min="6914" max="6914" width="7.28515625" style="4" customWidth="1"/>
    <col min="6915" max="6915" width="9.5703125" style="4" customWidth="1"/>
    <col min="6916" max="6917" width="9.28515625" style="4" customWidth="1"/>
    <col min="6918" max="6919" width="8.140625" style="4" customWidth="1"/>
    <col min="6920" max="6920" width="8.28515625" style="4" customWidth="1"/>
    <col min="6921" max="6921" width="10" style="4" customWidth="1"/>
    <col min="6922" max="6922" width="11" style="4" customWidth="1"/>
    <col min="6923" max="6923" width="2.7109375" style="4" customWidth="1"/>
    <col min="6924" max="6924" width="15.7109375" style="4" bestFit="1" customWidth="1"/>
    <col min="6925" max="6927" width="15.7109375" style="4" customWidth="1"/>
    <col min="6928" max="7167" width="9.140625" style="4"/>
    <col min="7168" max="7168" width="3.7109375" style="4" bestFit="1" customWidth="1"/>
    <col min="7169" max="7169" width="21.140625" style="4" customWidth="1"/>
    <col min="7170" max="7170" width="7.28515625" style="4" customWidth="1"/>
    <col min="7171" max="7171" width="9.5703125" style="4" customWidth="1"/>
    <col min="7172" max="7173" width="9.28515625" style="4" customWidth="1"/>
    <col min="7174" max="7175" width="8.140625" style="4" customWidth="1"/>
    <col min="7176" max="7176" width="8.28515625" style="4" customWidth="1"/>
    <col min="7177" max="7177" width="10" style="4" customWidth="1"/>
    <col min="7178" max="7178" width="11" style="4" customWidth="1"/>
    <col min="7179" max="7179" width="2.7109375" style="4" customWidth="1"/>
    <col min="7180" max="7180" width="15.7109375" style="4" bestFit="1" customWidth="1"/>
    <col min="7181" max="7183" width="15.7109375" style="4" customWidth="1"/>
    <col min="7184" max="7423" width="9.140625" style="4"/>
    <col min="7424" max="7424" width="3.7109375" style="4" bestFit="1" customWidth="1"/>
    <col min="7425" max="7425" width="21.140625" style="4" customWidth="1"/>
    <col min="7426" max="7426" width="7.28515625" style="4" customWidth="1"/>
    <col min="7427" max="7427" width="9.5703125" style="4" customWidth="1"/>
    <col min="7428" max="7429" width="9.28515625" style="4" customWidth="1"/>
    <col min="7430" max="7431" width="8.140625" style="4" customWidth="1"/>
    <col min="7432" max="7432" width="8.28515625" style="4" customWidth="1"/>
    <col min="7433" max="7433" width="10" style="4" customWidth="1"/>
    <col min="7434" max="7434" width="11" style="4" customWidth="1"/>
    <col min="7435" max="7435" width="2.7109375" style="4" customWidth="1"/>
    <col min="7436" max="7436" width="15.7109375" style="4" bestFit="1" customWidth="1"/>
    <col min="7437" max="7439" width="15.7109375" style="4" customWidth="1"/>
    <col min="7440" max="7679" width="9.140625" style="4"/>
    <col min="7680" max="7680" width="3.7109375" style="4" bestFit="1" customWidth="1"/>
    <col min="7681" max="7681" width="21.140625" style="4" customWidth="1"/>
    <col min="7682" max="7682" width="7.28515625" style="4" customWidth="1"/>
    <col min="7683" max="7683" width="9.5703125" style="4" customWidth="1"/>
    <col min="7684" max="7685" width="9.28515625" style="4" customWidth="1"/>
    <col min="7686" max="7687" width="8.140625" style="4" customWidth="1"/>
    <col min="7688" max="7688" width="8.28515625" style="4" customWidth="1"/>
    <col min="7689" max="7689" width="10" style="4" customWidth="1"/>
    <col min="7690" max="7690" width="11" style="4" customWidth="1"/>
    <col min="7691" max="7691" width="2.7109375" style="4" customWidth="1"/>
    <col min="7692" max="7692" width="15.7109375" style="4" bestFit="1" customWidth="1"/>
    <col min="7693" max="7695" width="15.7109375" style="4" customWidth="1"/>
    <col min="7696" max="7935" width="9.140625" style="4"/>
    <col min="7936" max="7936" width="3.7109375" style="4" bestFit="1" customWidth="1"/>
    <col min="7937" max="7937" width="21.140625" style="4" customWidth="1"/>
    <col min="7938" max="7938" width="7.28515625" style="4" customWidth="1"/>
    <col min="7939" max="7939" width="9.5703125" style="4" customWidth="1"/>
    <col min="7940" max="7941" width="9.28515625" style="4" customWidth="1"/>
    <col min="7942" max="7943" width="8.140625" style="4" customWidth="1"/>
    <col min="7944" max="7944" width="8.28515625" style="4" customWidth="1"/>
    <col min="7945" max="7945" width="10" style="4" customWidth="1"/>
    <col min="7946" max="7946" width="11" style="4" customWidth="1"/>
    <col min="7947" max="7947" width="2.7109375" style="4" customWidth="1"/>
    <col min="7948" max="7948" width="15.7109375" style="4" bestFit="1" customWidth="1"/>
    <col min="7949" max="7951" width="15.7109375" style="4" customWidth="1"/>
    <col min="7952" max="8191" width="9.140625" style="4"/>
    <col min="8192" max="8192" width="3.7109375" style="4" bestFit="1" customWidth="1"/>
    <col min="8193" max="8193" width="21.140625" style="4" customWidth="1"/>
    <col min="8194" max="8194" width="7.28515625" style="4" customWidth="1"/>
    <col min="8195" max="8195" width="9.5703125" style="4" customWidth="1"/>
    <col min="8196" max="8197" width="9.28515625" style="4" customWidth="1"/>
    <col min="8198" max="8199" width="8.140625" style="4" customWidth="1"/>
    <col min="8200" max="8200" width="8.28515625" style="4" customWidth="1"/>
    <col min="8201" max="8201" width="10" style="4" customWidth="1"/>
    <col min="8202" max="8202" width="11" style="4" customWidth="1"/>
    <col min="8203" max="8203" width="2.7109375" style="4" customWidth="1"/>
    <col min="8204" max="8204" width="15.7109375" style="4" bestFit="1" customWidth="1"/>
    <col min="8205" max="8207" width="15.7109375" style="4" customWidth="1"/>
    <col min="8208" max="8447" width="9.140625" style="4"/>
    <col min="8448" max="8448" width="3.7109375" style="4" bestFit="1" customWidth="1"/>
    <col min="8449" max="8449" width="21.140625" style="4" customWidth="1"/>
    <col min="8450" max="8450" width="7.28515625" style="4" customWidth="1"/>
    <col min="8451" max="8451" width="9.5703125" style="4" customWidth="1"/>
    <col min="8452" max="8453" width="9.28515625" style="4" customWidth="1"/>
    <col min="8454" max="8455" width="8.140625" style="4" customWidth="1"/>
    <col min="8456" max="8456" width="8.28515625" style="4" customWidth="1"/>
    <col min="8457" max="8457" width="10" style="4" customWidth="1"/>
    <col min="8458" max="8458" width="11" style="4" customWidth="1"/>
    <col min="8459" max="8459" width="2.7109375" style="4" customWidth="1"/>
    <col min="8460" max="8460" width="15.7109375" style="4" bestFit="1" customWidth="1"/>
    <col min="8461" max="8463" width="15.7109375" style="4" customWidth="1"/>
    <col min="8464" max="8703" width="9.140625" style="4"/>
    <col min="8704" max="8704" width="3.7109375" style="4" bestFit="1" customWidth="1"/>
    <col min="8705" max="8705" width="21.140625" style="4" customWidth="1"/>
    <col min="8706" max="8706" width="7.28515625" style="4" customWidth="1"/>
    <col min="8707" max="8707" width="9.5703125" style="4" customWidth="1"/>
    <col min="8708" max="8709" width="9.28515625" style="4" customWidth="1"/>
    <col min="8710" max="8711" width="8.140625" style="4" customWidth="1"/>
    <col min="8712" max="8712" width="8.28515625" style="4" customWidth="1"/>
    <col min="8713" max="8713" width="10" style="4" customWidth="1"/>
    <col min="8714" max="8714" width="11" style="4" customWidth="1"/>
    <col min="8715" max="8715" width="2.7109375" style="4" customWidth="1"/>
    <col min="8716" max="8716" width="15.7109375" style="4" bestFit="1" customWidth="1"/>
    <col min="8717" max="8719" width="15.7109375" style="4" customWidth="1"/>
    <col min="8720" max="8959" width="9.140625" style="4"/>
    <col min="8960" max="8960" width="3.7109375" style="4" bestFit="1" customWidth="1"/>
    <col min="8961" max="8961" width="21.140625" style="4" customWidth="1"/>
    <col min="8962" max="8962" width="7.28515625" style="4" customWidth="1"/>
    <col min="8963" max="8963" width="9.5703125" style="4" customWidth="1"/>
    <col min="8964" max="8965" width="9.28515625" style="4" customWidth="1"/>
    <col min="8966" max="8967" width="8.140625" style="4" customWidth="1"/>
    <col min="8968" max="8968" width="8.28515625" style="4" customWidth="1"/>
    <col min="8969" max="8969" width="10" style="4" customWidth="1"/>
    <col min="8970" max="8970" width="11" style="4" customWidth="1"/>
    <col min="8971" max="8971" width="2.7109375" style="4" customWidth="1"/>
    <col min="8972" max="8972" width="15.7109375" style="4" bestFit="1" customWidth="1"/>
    <col min="8973" max="8975" width="15.7109375" style="4" customWidth="1"/>
    <col min="8976" max="9215" width="9.140625" style="4"/>
    <col min="9216" max="9216" width="3.7109375" style="4" bestFit="1" customWidth="1"/>
    <col min="9217" max="9217" width="21.140625" style="4" customWidth="1"/>
    <col min="9218" max="9218" width="7.28515625" style="4" customWidth="1"/>
    <col min="9219" max="9219" width="9.5703125" style="4" customWidth="1"/>
    <col min="9220" max="9221" width="9.28515625" style="4" customWidth="1"/>
    <col min="9222" max="9223" width="8.140625" style="4" customWidth="1"/>
    <col min="9224" max="9224" width="8.28515625" style="4" customWidth="1"/>
    <col min="9225" max="9225" width="10" style="4" customWidth="1"/>
    <col min="9226" max="9226" width="11" style="4" customWidth="1"/>
    <col min="9227" max="9227" width="2.7109375" style="4" customWidth="1"/>
    <col min="9228" max="9228" width="15.7109375" style="4" bestFit="1" customWidth="1"/>
    <col min="9229" max="9231" width="15.7109375" style="4" customWidth="1"/>
    <col min="9232" max="9471" width="9.140625" style="4"/>
    <col min="9472" max="9472" width="3.7109375" style="4" bestFit="1" customWidth="1"/>
    <col min="9473" max="9473" width="21.140625" style="4" customWidth="1"/>
    <col min="9474" max="9474" width="7.28515625" style="4" customWidth="1"/>
    <col min="9475" max="9475" width="9.5703125" style="4" customWidth="1"/>
    <col min="9476" max="9477" width="9.28515625" style="4" customWidth="1"/>
    <col min="9478" max="9479" width="8.140625" style="4" customWidth="1"/>
    <col min="9480" max="9480" width="8.28515625" style="4" customWidth="1"/>
    <col min="9481" max="9481" width="10" style="4" customWidth="1"/>
    <col min="9482" max="9482" width="11" style="4" customWidth="1"/>
    <col min="9483" max="9483" width="2.7109375" style="4" customWidth="1"/>
    <col min="9484" max="9484" width="15.7109375" style="4" bestFit="1" customWidth="1"/>
    <col min="9485" max="9487" width="15.7109375" style="4" customWidth="1"/>
    <col min="9488" max="9727" width="9.140625" style="4"/>
    <col min="9728" max="9728" width="3.7109375" style="4" bestFit="1" customWidth="1"/>
    <col min="9729" max="9729" width="21.140625" style="4" customWidth="1"/>
    <col min="9730" max="9730" width="7.28515625" style="4" customWidth="1"/>
    <col min="9731" max="9731" width="9.5703125" style="4" customWidth="1"/>
    <col min="9732" max="9733" width="9.28515625" style="4" customWidth="1"/>
    <col min="9734" max="9735" width="8.140625" style="4" customWidth="1"/>
    <col min="9736" max="9736" width="8.28515625" style="4" customWidth="1"/>
    <col min="9737" max="9737" width="10" style="4" customWidth="1"/>
    <col min="9738" max="9738" width="11" style="4" customWidth="1"/>
    <col min="9739" max="9739" width="2.7109375" style="4" customWidth="1"/>
    <col min="9740" max="9740" width="15.7109375" style="4" bestFit="1" customWidth="1"/>
    <col min="9741" max="9743" width="15.7109375" style="4" customWidth="1"/>
    <col min="9744" max="9983" width="9.140625" style="4"/>
    <col min="9984" max="9984" width="3.7109375" style="4" bestFit="1" customWidth="1"/>
    <col min="9985" max="9985" width="21.140625" style="4" customWidth="1"/>
    <col min="9986" max="9986" width="7.28515625" style="4" customWidth="1"/>
    <col min="9987" max="9987" width="9.5703125" style="4" customWidth="1"/>
    <col min="9988" max="9989" width="9.28515625" style="4" customWidth="1"/>
    <col min="9990" max="9991" width="8.140625" style="4" customWidth="1"/>
    <col min="9992" max="9992" width="8.28515625" style="4" customWidth="1"/>
    <col min="9993" max="9993" width="10" style="4" customWidth="1"/>
    <col min="9994" max="9994" width="11" style="4" customWidth="1"/>
    <col min="9995" max="9995" width="2.7109375" style="4" customWidth="1"/>
    <col min="9996" max="9996" width="15.7109375" style="4" bestFit="1" customWidth="1"/>
    <col min="9997" max="9999" width="15.7109375" style="4" customWidth="1"/>
    <col min="10000" max="10239" width="9.140625" style="4"/>
    <col min="10240" max="10240" width="3.7109375" style="4" bestFit="1" customWidth="1"/>
    <col min="10241" max="10241" width="21.140625" style="4" customWidth="1"/>
    <col min="10242" max="10242" width="7.28515625" style="4" customWidth="1"/>
    <col min="10243" max="10243" width="9.5703125" style="4" customWidth="1"/>
    <col min="10244" max="10245" width="9.28515625" style="4" customWidth="1"/>
    <col min="10246" max="10247" width="8.140625" style="4" customWidth="1"/>
    <col min="10248" max="10248" width="8.28515625" style="4" customWidth="1"/>
    <col min="10249" max="10249" width="10" style="4" customWidth="1"/>
    <col min="10250" max="10250" width="11" style="4" customWidth="1"/>
    <col min="10251" max="10251" width="2.7109375" style="4" customWidth="1"/>
    <col min="10252" max="10252" width="15.7109375" style="4" bestFit="1" customWidth="1"/>
    <col min="10253" max="10255" width="15.7109375" style="4" customWidth="1"/>
    <col min="10256" max="10495" width="9.140625" style="4"/>
    <col min="10496" max="10496" width="3.7109375" style="4" bestFit="1" customWidth="1"/>
    <col min="10497" max="10497" width="21.140625" style="4" customWidth="1"/>
    <col min="10498" max="10498" width="7.28515625" style="4" customWidth="1"/>
    <col min="10499" max="10499" width="9.5703125" style="4" customWidth="1"/>
    <col min="10500" max="10501" width="9.28515625" style="4" customWidth="1"/>
    <col min="10502" max="10503" width="8.140625" style="4" customWidth="1"/>
    <col min="10504" max="10504" width="8.28515625" style="4" customWidth="1"/>
    <col min="10505" max="10505" width="10" style="4" customWidth="1"/>
    <col min="10506" max="10506" width="11" style="4" customWidth="1"/>
    <col min="10507" max="10507" width="2.7109375" style="4" customWidth="1"/>
    <col min="10508" max="10508" width="15.7109375" style="4" bestFit="1" customWidth="1"/>
    <col min="10509" max="10511" width="15.7109375" style="4" customWidth="1"/>
    <col min="10512" max="10751" width="9.140625" style="4"/>
    <col min="10752" max="10752" width="3.7109375" style="4" bestFit="1" customWidth="1"/>
    <col min="10753" max="10753" width="21.140625" style="4" customWidth="1"/>
    <col min="10754" max="10754" width="7.28515625" style="4" customWidth="1"/>
    <col min="10755" max="10755" width="9.5703125" style="4" customWidth="1"/>
    <col min="10756" max="10757" width="9.28515625" style="4" customWidth="1"/>
    <col min="10758" max="10759" width="8.140625" style="4" customWidth="1"/>
    <col min="10760" max="10760" width="8.28515625" style="4" customWidth="1"/>
    <col min="10761" max="10761" width="10" style="4" customWidth="1"/>
    <col min="10762" max="10762" width="11" style="4" customWidth="1"/>
    <col min="10763" max="10763" width="2.7109375" style="4" customWidth="1"/>
    <col min="10764" max="10764" width="15.7109375" style="4" bestFit="1" customWidth="1"/>
    <col min="10765" max="10767" width="15.7109375" style="4" customWidth="1"/>
    <col min="10768" max="11007" width="9.140625" style="4"/>
    <col min="11008" max="11008" width="3.7109375" style="4" bestFit="1" customWidth="1"/>
    <col min="11009" max="11009" width="21.140625" style="4" customWidth="1"/>
    <col min="11010" max="11010" width="7.28515625" style="4" customWidth="1"/>
    <col min="11011" max="11011" width="9.5703125" style="4" customWidth="1"/>
    <col min="11012" max="11013" width="9.28515625" style="4" customWidth="1"/>
    <col min="11014" max="11015" width="8.140625" style="4" customWidth="1"/>
    <col min="11016" max="11016" width="8.28515625" style="4" customWidth="1"/>
    <col min="11017" max="11017" width="10" style="4" customWidth="1"/>
    <col min="11018" max="11018" width="11" style="4" customWidth="1"/>
    <col min="11019" max="11019" width="2.7109375" style="4" customWidth="1"/>
    <col min="11020" max="11020" width="15.7109375" style="4" bestFit="1" customWidth="1"/>
    <col min="11021" max="11023" width="15.7109375" style="4" customWidth="1"/>
    <col min="11024" max="11263" width="9.140625" style="4"/>
    <col min="11264" max="11264" width="3.7109375" style="4" bestFit="1" customWidth="1"/>
    <col min="11265" max="11265" width="21.140625" style="4" customWidth="1"/>
    <col min="11266" max="11266" width="7.28515625" style="4" customWidth="1"/>
    <col min="11267" max="11267" width="9.5703125" style="4" customWidth="1"/>
    <col min="11268" max="11269" width="9.28515625" style="4" customWidth="1"/>
    <col min="11270" max="11271" width="8.140625" style="4" customWidth="1"/>
    <col min="11272" max="11272" width="8.28515625" style="4" customWidth="1"/>
    <col min="11273" max="11273" width="10" style="4" customWidth="1"/>
    <col min="11274" max="11274" width="11" style="4" customWidth="1"/>
    <col min="11275" max="11275" width="2.7109375" style="4" customWidth="1"/>
    <col min="11276" max="11276" width="15.7109375" style="4" bestFit="1" customWidth="1"/>
    <col min="11277" max="11279" width="15.7109375" style="4" customWidth="1"/>
    <col min="11280" max="11519" width="9.140625" style="4"/>
    <col min="11520" max="11520" width="3.7109375" style="4" bestFit="1" customWidth="1"/>
    <col min="11521" max="11521" width="21.140625" style="4" customWidth="1"/>
    <col min="11522" max="11522" width="7.28515625" style="4" customWidth="1"/>
    <col min="11523" max="11523" width="9.5703125" style="4" customWidth="1"/>
    <col min="11524" max="11525" width="9.28515625" style="4" customWidth="1"/>
    <col min="11526" max="11527" width="8.140625" style="4" customWidth="1"/>
    <col min="11528" max="11528" width="8.28515625" style="4" customWidth="1"/>
    <col min="11529" max="11529" width="10" style="4" customWidth="1"/>
    <col min="11530" max="11530" width="11" style="4" customWidth="1"/>
    <col min="11531" max="11531" width="2.7109375" style="4" customWidth="1"/>
    <col min="11532" max="11532" width="15.7109375" style="4" bestFit="1" customWidth="1"/>
    <col min="11533" max="11535" width="15.7109375" style="4" customWidth="1"/>
    <col min="11536" max="11775" width="9.140625" style="4"/>
    <col min="11776" max="11776" width="3.7109375" style="4" bestFit="1" customWidth="1"/>
    <col min="11777" max="11777" width="21.140625" style="4" customWidth="1"/>
    <col min="11778" max="11778" width="7.28515625" style="4" customWidth="1"/>
    <col min="11779" max="11779" width="9.5703125" style="4" customWidth="1"/>
    <col min="11780" max="11781" width="9.28515625" style="4" customWidth="1"/>
    <col min="11782" max="11783" width="8.140625" style="4" customWidth="1"/>
    <col min="11784" max="11784" width="8.28515625" style="4" customWidth="1"/>
    <col min="11785" max="11785" width="10" style="4" customWidth="1"/>
    <col min="11786" max="11786" width="11" style="4" customWidth="1"/>
    <col min="11787" max="11787" width="2.7109375" style="4" customWidth="1"/>
    <col min="11788" max="11788" width="15.7109375" style="4" bestFit="1" customWidth="1"/>
    <col min="11789" max="11791" width="15.7109375" style="4" customWidth="1"/>
    <col min="11792" max="12031" width="9.140625" style="4"/>
    <col min="12032" max="12032" width="3.7109375" style="4" bestFit="1" customWidth="1"/>
    <col min="12033" max="12033" width="21.140625" style="4" customWidth="1"/>
    <col min="12034" max="12034" width="7.28515625" style="4" customWidth="1"/>
    <col min="12035" max="12035" width="9.5703125" style="4" customWidth="1"/>
    <col min="12036" max="12037" width="9.28515625" style="4" customWidth="1"/>
    <col min="12038" max="12039" width="8.140625" style="4" customWidth="1"/>
    <col min="12040" max="12040" width="8.28515625" style="4" customWidth="1"/>
    <col min="12041" max="12041" width="10" style="4" customWidth="1"/>
    <col min="12042" max="12042" width="11" style="4" customWidth="1"/>
    <col min="12043" max="12043" width="2.7109375" style="4" customWidth="1"/>
    <col min="12044" max="12044" width="15.7109375" style="4" bestFit="1" customWidth="1"/>
    <col min="12045" max="12047" width="15.7109375" style="4" customWidth="1"/>
    <col min="12048" max="12287" width="9.140625" style="4"/>
    <col min="12288" max="12288" width="3.7109375" style="4" bestFit="1" customWidth="1"/>
    <col min="12289" max="12289" width="21.140625" style="4" customWidth="1"/>
    <col min="12290" max="12290" width="7.28515625" style="4" customWidth="1"/>
    <col min="12291" max="12291" width="9.5703125" style="4" customWidth="1"/>
    <col min="12292" max="12293" width="9.28515625" style="4" customWidth="1"/>
    <col min="12294" max="12295" width="8.140625" style="4" customWidth="1"/>
    <col min="12296" max="12296" width="8.28515625" style="4" customWidth="1"/>
    <col min="12297" max="12297" width="10" style="4" customWidth="1"/>
    <col min="12298" max="12298" width="11" style="4" customWidth="1"/>
    <col min="12299" max="12299" width="2.7109375" style="4" customWidth="1"/>
    <col min="12300" max="12300" width="15.7109375" style="4" bestFit="1" customWidth="1"/>
    <col min="12301" max="12303" width="15.7109375" style="4" customWidth="1"/>
    <col min="12304" max="12543" width="9.140625" style="4"/>
    <col min="12544" max="12544" width="3.7109375" style="4" bestFit="1" customWidth="1"/>
    <col min="12545" max="12545" width="21.140625" style="4" customWidth="1"/>
    <col min="12546" max="12546" width="7.28515625" style="4" customWidth="1"/>
    <col min="12547" max="12547" width="9.5703125" style="4" customWidth="1"/>
    <col min="12548" max="12549" width="9.28515625" style="4" customWidth="1"/>
    <col min="12550" max="12551" width="8.140625" style="4" customWidth="1"/>
    <col min="12552" max="12552" width="8.28515625" style="4" customWidth="1"/>
    <col min="12553" max="12553" width="10" style="4" customWidth="1"/>
    <col min="12554" max="12554" width="11" style="4" customWidth="1"/>
    <col min="12555" max="12555" width="2.7109375" style="4" customWidth="1"/>
    <col min="12556" max="12556" width="15.7109375" style="4" bestFit="1" customWidth="1"/>
    <col min="12557" max="12559" width="15.7109375" style="4" customWidth="1"/>
    <col min="12560" max="12799" width="9.140625" style="4"/>
    <col min="12800" max="12800" width="3.7109375" style="4" bestFit="1" customWidth="1"/>
    <col min="12801" max="12801" width="21.140625" style="4" customWidth="1"/>
    <col min="12802" max="12802" width="7.28515625" style="4" customWidth="1"/>
    <col min="12803" max="12803" width="9.5703125" style="4" customWidth="1"/>
    <col min="12804" max="12805" width="9.28515625" style="4" customWidth="1"/>
    <col min="12806" max="12807" width="8.140625" style="4" customWidth="1"/>
    <col min="12808" max="12808" width="8.28515625" style="4" customWidth="1"/>
    <col min="12809" max="12809" width="10" style="4" customWidth="1"/>
    <col min="12810" max="12810" width="11" style="4" customWidth="1"/>
    <col min="12811" max="12811" width="2.7109375" style="4" customWidth="1"/>
    <col min="12812" max="12812" width="15.7109375" style="4" bestFit="1" customWidth="1"/>
    <col min="12813" max="12815" width="15.7109375" style="4" customWidth="1"/>
    <col min="12816" max="13055" width="9.140625" style="4"/>
    <col min="13056" max="13056" width="3.7109375" style="4" bestFit="1" customWidth="1"/>
    <col min="13057" max="13057" width="21.140625" style="4" customWidth="1"/>
    <col min="13058" max="13058" width="7.28515625" style="4" customWidth="1"/>
    <col min="13059" max="13059" width="9.5703125" style="4" customWidth="1"/>
    <col min="13060" max="13061" width="9.28515625" style="4" customWidth="1"/>
    <col min="13062" max="13063" width="8.140625" style="4" customWidth="1"/>
    <col min="13064" max="13064" width="8.28515625" style="4" customWidth="1"/>
    <col min="13065" max="13065" width="10" style="4" customWidth="1"/>
    <col min="13066" max="13066" width="11" style="4" customWidth="1"/>
    <col min="13067" max="13067" width="2.7109375" style="4" customWidth="1"/>
    <col min="13068" max="13068" width="15.7109375" style="4" bestFit="1" customWidth="1"/>
    <col min="13069" max="13071" width="15.7109375" style="4" customWidth="1"/>
    <col min="13072" max="13311" width="9.140625" style="4"/>
    <col min="13312" max="13312" width="3.7109375" style="4" bestFit="1" customWidth="1"/>
    <col min="13313" max="13313" width="21.140625" style="4" customWidth="1"/>
    <col min="13314" max="13314" width="7.28515625" style="4" customWidth="1"/>
    <col min="13315" max="13315" width="9.5703125" style="4" customWidth="1"/>
    <col min="13316" max="13317" width="9.28515625" style="4" customWidth="1"/>
    <col min="13318" max="13319" width="8.140625" style="4" customWidth="1"/>
    <col min="13320" max="13320" width="8.28515625" style="4" customWidth="1"/>
    <col min="13321" max="13321" width="10" style="4" customWidth="1"/>
    <col min="13322" max="13322" width="11" style="4" customWidth="1"/>
    <col min="13323" max="13323" width="2.7109375" style="4" customWidth="1"/>
    <col min="13324" max="13324" width="15.7109375" style="4" bestFit="1" customWidth="1"/>
    <col min="13325" max="13327" width="15.7109375" style="4" customWidth="1"/>
    <col min="13328" max="13567" width="9.140625" style="4"/>
    <col min="13568" max="13568" width="3.7109375" style="4" bestFit="1" customWidth="1"/>
    <col min="13569" max="13569" width="21.140625" style="4" customWidth="1"/>
    <col min="13570" max="13570" width="7.28515625" style="4" customWidth="1"/>
    <col min="13571" max="13571" width="9.5703125" style="4" customWidth="1"/>
    <col min="13572" max="13573" width="9.28515625" style="4" customWidth="1"/>
    <col min="13574" max="13575" width="8.140625" style="4" customWidth="1"/>
    <col min="13576" max="13576" width="8.28515625" style="4" customWidth="1"/>
    <col min="13577" max="13577" width="10" style="4" customWidth="1"/>
    <col min="13578" max="13578" width="11" style="4" customWidth="1"/>
    <col min="13579" max="13579" width="2.7109375" style="4" customWidth="1"/>
    <col min="13580" max="13580" width="15.7109375" style="4" bestFit="1" customWidth="1"/>
    <col min="13581" max="13583" width="15.7109375" style="4" customWidth="1"/>
    <col min="13584" max="13823" width="9.140625" style="4"/>
    <col min="13824" max="13824" width="3.7109375" style="4" bestFit="1" customWidth="1"/>
    <col min="13825" max="13825" width="21.140625" style="4" customWidth="1"/>
    <col min="13826" max="13826" width="7.28515625" style="4" customWidth="1"/>
    <col min="13827" max="13827" width="9.5703125" style="4" customWidth="1"/>
    <col min="13828" max="13829" width="9.28515625" style="4" customWidth="1"/>
    <col min="13830" max="13831" width="8.140625" style="4" customWidth="1"/>
    <col min="13832" max="13832" width="8.28515625" style="4" customWidth="1"/>
    <col min="13833" max="13833" width="10" style="4" customWidth="1"/>
    <col min="13834" max="13834" width="11" style="4" customWidth="1"/>
    <col min="13835" max="13835" width="2.7109375" style="4" customWidth="1"/>
    <col min="13836" max="13836" width="15.7109375" style="4" bestFit="1" customWidth="1"/>
    <col min="13837" max="13839" width="15.7109375" style="4" customWidth="1"/>
    <col min="13840" max="14079" width="9.140625" style="4"/>
    <col min="14080" max="14080" width="3.7109375" style="4" bestFit="1" customWidth="1"/>
    <col min="14081" max="14081" width="21.140625" style="4" customWidth="1"/>
    <col min="14082" max="14082" width="7.28515625" style="4" customWidth="1"/>
    <col min="14083" max="14083" width="9.5703125" style="4" customWidth="1"/>
    <col min="14084" max="14085" width="9.28515625" style="4" customWidth="1"/>
    <col min="14086" max="14087" width="8.140625" style="4" customWidth="1"/>
    <col min="14088" max="14088" width="8.28515625" style="4" customWidth="1"/>
    <col min="14089" max="14089" width="10" style="4" customWidth="1"/>
    <col min="14090" max="14090" width="11" style="4" customWidth="1"/>
    <col min="14091" max="14091" width="2.7109375" style="4" customWidth="1"/>
    <col min="14092" max="14092" width="15.7109375" style="4" bestFit="1" customWidth="1"/>
    <col min="14093" max="14095" width="15.7109375" style="4" customWidth="1"/>
    <col min="14096" max="14335" width="9.140625" style="4"/>
    <col min="14336" max="14336" width="3.7109375" style="4" bestFit="1" customWidth="1"/>
    <col min="14337" max="14337" width="21.140625" style="4" customWidth="1"/>
    <col min="14338" max="14338" width="7.28515625" style="4" customWidth="1"/>
    <col min="14339" max="14339" width="9.5703125" style="4" customWidth="1"/>
    <col min="14340" max="14341" width="9.28515625" style="4" customWidth="1"/>
    <col min="14342" max="14343" width="8.140625" style="4" customWidth="1"/>
    <col min="14344" max="14344" width="8.28515625" style="4" customWidth="1"/>
    <col min="14345" max="14345" width="10" style="4" customWidth="1"/>
    <col min="14346" max="14346" width="11" style="4" customWidth="1"/>
    <col min="14347" max="14347" width="2.7109375" style="4" customWidth="1"/>
    <col min="14348" max="14348" width="15.7109375" style="4" bestFit="1" customWidth="1"/>
    <col min="14349" max="14351" width="15.7109375" style="4" customWidth="1"/>
    <col min="14352" max="14591" width="9.140625" style="4"/>
    <col min="14592" max="14592" width="3.7109375" style="4" bestFit="1" customWidth="1"/>
    <col min="14593" max="14593" width="21.140625" style="4" customWidth="1"/>
    <col min="14594" max="14594" width="7.28515625" style="4" customWidth="1"/>
    <col min="14595" max="14595" width="9.5703125" style="4" customWidth="1"/>
    <col min="14596" max="14597" width="9.28515625" style="4" customWidth="1"/>
    <col min="14598" max="14599" width="8.140625" style="4" customWidth="1"/>
    <col min="14600" max="14600" width="8.28515625" style="4" customWidth="1"/>
    <col min="14601" max="14601" width="10" style="4" customWidth="1"/>
    <col min="14602" max="14602" width="11" style="4" customWidth="1"/>
    <col min="14603" max="14603" width="2.7109375" style="4" customWidth="1"/>
    <col min="14604" max="14604" width="15.7109375" style="4" bestFit="1" customWidth="1"/>
    <col min="14605" max="14607" width="15.7109375" style="4" customWidth="1"/>
    <col min="14608" max="14847" width="9.140625" style="4"/>
    <col min="14848" max="14848" width="3.7109375" style="4" bestFit="1" customWidth="1"/>
    <col min="14849" max="14849" width="21.140625" style="4" customWidth="1"/>
    <col min="14850" max="14850" width="7.28515625" style="4" customWidth="1"/>
    <col min="14851" max="14851" width="9.5703125" style="4" customWidth="1"/>
    <col min="14852" max="14853" width="9.28515625" style="4" customWidth="1"/>
    <col min="14854" max="14855" width="8.140625" style="4" customWidth="1"/>
    <col min="14856" max="14856" width="8.28515625" style="4" customWidth="1"/>
    <col min="14857" max="14857" width="10" style="4" customWidth="1"/>
    <col min="14858" max="14858" width="11" style="4" customWidth="1"/>
    <col min="14859" max="14859" width="2.7109375" style="4" customWidth="1"/>
    <col min="14860" max="14860" width="15.7109375" style="4" bestFit="1" customWidth="1"/>
    <col min="14861" max="14863" width="15.7109375" style="4" customWidth="1"/>
    <col min="14864" max="15103" width="9.140625" style="4"/>
    <col min="15104" max="15104" width="3.7109375" style="4" bestFit="1" customWidth="1"/>
    <col min="15105" max="15105" width="21.140625" style="4" customWidth="1"/>
    <col min="15106" max="15106" width="7.28515625" style="4" customWidth="1"/>
    <col min="15107" max="15107" width="9.5703125" style="4" customWidth="1"/>
    <col min="15108" max="15109" width="9.28515625" style="4" customWidth="1"/>
    <col min="15110" max="15111" width="8.140625" style="4" customWidth="1"/>
    <col min="15112" max="15112" width="8.28515625" style="4" customWidth="1"/>
    <col min="15113" max="15113" width="10" style="4" customWidth="1"/>
    <col min="15114" max="15114" width="11" style="4" customWidth="1"/>
    <col min="15115" max="15115" width="2.7109375" style="4" customWidth="1"/>
    <col min="15116" max="15116" width="15.7109375" style="4" bestFit="1" customWidth="1"/>
    <col min="15117" max="15119" width="15.7109375" style="4" customWidth="1"/>
    <col min="15120" max="15359" width="9.140625" style="4"/>
    <col min="15360" max="15360" width="3.7109375" style="4" bestFit="1" customWidth="1"/>
    <col min="15361" max="15361" width="21.140625" style="4" customWidth="1"/>
    <col min="15362" max="15362" width="7.28515625" style="4" customWidth="1"/>
    <col min="15363" max="15363" width="9.5703125" style="4" customWidth="1"/>
    <col min="15364" max="15365" width="9.28515625" style="4" customWidth="1"/>
    <col min="15366" max="15367" width="8.140625" style="4" customWidth="1"/>
    <col min="15368" max="15368" width="8.28515625" style="4" customWidth="1"/>
    <col min="15369" max="15369" width="10" style="4" customWidth="1"/>
    <col min="15370" max="15370" width="11" style="4" customWidth="1"/>
    <col min="15371" max="15371" width="2.7109375" style="4" customWidth="1"/>
    <col min="15372" max="15372" width="15.7109375" style="4" bestFit="1" customWidth="1"/>
    <col min="15373" max="15375" width="15.7109375" style="4" customWidth="1"/>
    <col min="15376" max="15615" width="9.140625" style="4"/>
    <col min="15616" max="15616" width="3.7109375" style="4" bestFit="1" customWidth="1"/>
    <col min="15617" max="15617" width="21.140625" style="4" customWidth="1"/>
    <col min="15618" max="15618" width="7.28515625" style="4" customWidth="1"/>
    <col min="15619" max="15619" width="9.5703125" style="4" customWidth="1"/>
    <col min="15620" max="15621" width="9.28515625" style="4" customWidth="1"/>
    <col min="15622" max="15623" width="8.140625" style="4" customWidth="1"/>
    <col min="15624" max="15624" width="8.28515625" style="4" customWidth="1"/>
    <col min="15625" max="15625" width="10" style="4" customWidth="1"/>
    <col min="15626" max="15626" width="11" style="4" customWidth="1"/>
    <col min="15627" max="15627" width="2.7109375" style="4" customWidth="1"/>
    <col min="15628" max="15628" width="15.7109375" style="4" bestFit="1" customWidth="1"/>
    <col min="15629" max="15631" width="15.7109375" style="4" customWidth="1"/>
    <col min="15632" max="15871" width="9.140625" style="4"/>
    <col min="15872" max="15872" width="3.7109375" style="4" bestFit="1" customWidth="1"/>
    <col min="15873" max="15873" width="21.140625" style="4" customWidth="1"/>
    <col min="15874" max="15874" width="7.28515625" style="4" customWidth="1"/>
    <col min="15875" max="15875" width="9.5703125" style="4" customWidth="1"/>
    <col min="15876" max="15877" width="9.28515625" style="4" customWidth="1"/>
    <col min="15878" max="15879" width="8.140625" style="4" customWidth="1"/>
    <col min="15880" max="15880" width="8.28515625" style="4" customWidth="1"/>
    <col min="15881" max="15881" width="10" style="4" customWidth="1"/>
    <col min="15882" max="15882" width="11" style="4" customWidth="1"/>
    <col min="15883" max="15883" width="2.7109375" style="4" customWidth="1"/>
    <col min="15884" max="15884" width="15.7109375" style="4" bestFit="1" customWidth="1"/>
    <col min="15885" max="15887" width="15.7109375" style="4" customWidth="1"/>
    <col min="15888" max="16127" width="9.140625" style="4"/>
    <col min="16128" max="16128" width="3.7109375" style="4" bestFit="1" customWidth="1"/>
    <col min="16129" max="16129" width="21.140625" style="4" customWidth="1"/>
    <col min="16130" max="16130" width="7.28515625" style="4" customWidth="1"/>
    <col min="16131" max="16131" width="9.5703125" style="4" customWidth="1"/>
    <col min="16132" max="16133" width="9.28515625" style="4" customWidth="1"/>
    <col min="16134" max="16135" width="8.140625" style="4" customWidth="1"/>
    <col min="16136" max="16136" width="8.28515625" style="4" customWidth="1"/>
    <col min="16137" max="16137" width="10" style="4" customWidth="1"/>
    <col min="16138" max="16138" width="11" style="4" customWidth="1"/>
    <col min="16139" max="16139" width="2.7109375" style="4" customWidth="1"/>
    <col min="16140" max="16140" width="15.7109375" style="4" bestFit="1" customWidth="1"/>
    <col min="16141" max="16143" width="15.7109375" style="4" customWidth="1"/>
    <col min="16144" max="16384" width="9.140625" style="4"/>
  </cols>
  <sheetData>
    <row r="2" spans="1:24" x14ac:dyDescent="0.25">
      <c r="A2" s="4"/>
      <c r="B2" s="4"/>
      <c r="C2" s="4"/>
      <c r="D2" s="4"/>
    </row>
    <row r="5" spans="1:24" ht="15.75" x14ac:dyDescent="0.25">
      <c r="A5" s="222" t="s">
        <v>0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84"/>
    </row>
    <row r="9" spans="1:24" s="10" customFormat="1" ht="24.75" customHeight="1" x14ac:dyDescent="0.25">
      <c r="A9" s="210" t="s">
        <v>473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9"/>
      <c r="M9" s="204">
        <v>2018</v>
      </c>
      <c r="N9" s="205"/>
      <c r="O9" s="208"/>
    </row>
    <row r="10" spans="1:24" s="10" customFormat="1" x14ac:dyDescent="0.25">
      <c r="A10" s="211" t="s">
        <v>1</v>
      </c>
      <c r="B10" s="211" t="s">
        <v>2</v>
      </c>
      <c r="C10" s="211" t="s">
        <v>3</v>
      </c>
      <c r="D10" s="211" t="s">
        <v>4</v>
      </c>
      <c r="E10" s="212" t="s">
        <v>5</v>
      </c>
      <c r="F10" s="213"/>
      <c r="G10" s="218" t="s">
        <v>6</v>
      </c>
      <c r="H10" s="218"/>
      <c r="I10" s="218"/>
      <c r="J10" s="59" t="s">
        <v>7</v>
      </c>
      <c r="K10" s="12" t="s">
        <v>8</v>
      </c>
      <c r="L10" s="13"/>
      <c r="M10" s="79"/>
      <c r="N10" s="184"/>
      <c r="O10" s="79"/>
      <c r="R10" s="86"/>
      <c r="S10" s="86"/>
      <c r="T10" s="86"/>
      <c r="U10" s="86"/>
      <c r="V10" s="86"/>
      <c r="W10" s="86"/>
      <c r="X10" s="86"/>
    </row>
    <row r="11" spans="1:24" s="10" customFormat="1" x14ac:dyDescent="0.25">
      <c r="A11" s="211"/>
      <c r="B11" s="211"/>
      <c r="C11" s="211"/>
      <c r="D11" s="211"/>
      <c r="E11" s="214"/>
      <c r="F11" s="215"/>
      <c r="G11" s="219">
        <v>1</v>
      </c>
      <c r="H11" s="219">
        <v>2</v>
      </c>
      <c r="I11" s="221">
        <v>3</v>
      </c>
      <c r="J11" s="11" t="s">
        <v>9</v>
      </c>
      <c r="K11" s="15" t="s">
        <v>10</v>
      </c>
      <c r="L11" s="13"/>
      <c r="M11" s="78"/>
      <c r="N11" s="185"/>
      <c r="O11" s="78"/>
      <c r="R11" s="88"/>
      <c r="S11" s="88"/>
      <c r="T11" s="88"/>
      <c r="U11" s="88"/>
      <c r="V11" s="88"/>
      <c r="W11" s="88"/>
      <c r="X11" s="89"/>
    </row>
    <row r="12" spans="1:24" s="10" customFormat="1" x14ac:dyDescent="0.25">
      <c r="A12" s="211"/>
      <c r="B12" s="211"/>
      <c r="C12" s="211"/>
      <c r="D12" s="211"/>
      <c r="E12" s="216"/>
      <c r="F12" s="217"/>
      <c r="G12" s="219"/>
      <c r="H12" s="219"/>
      <c r="I12" s="221"/>
      <c r="J12" s="19" t="s">
        <v>10</v>
      </c>
      <c r="K12" s="20" t="s">
        <v>20</v>
      </c>
      <c r="L12" s="21"/>
      <c r="M12" s="77"/>
      <c r="N12" s="186"/>
      <c r="O12" s="77"/>
      <c r="R12" s="88"/>
      <c r="S12" s="92"/>
      <c r="T12" s="92"/>
      <c r="U12" s="92"/>
      <c r="V12" s="92"/>
      <c r="W12" s="92"/>
      <c r="X12" s="89"/>
    </row>
    <row r="13" spans="1:24" x14ac:dyDescent="0.25">
      <c r="M13" s="131"/>
      <c r="N13" s="131"/>
      <c r="O13" s="187"/>
      <c r="R13" s="3"/>
      <c r="S13" s="3"/>
      <c r="T13" s="3"/>
      <c r="U13" s="3"/>
      <c r="V13" s="3"/>
      <c r="W13" s="3"/>
      <c r="X13" s="3"/>
    </row>
    <row r="14" spans="1:24" ht="14.1" customHeight="1" x14ac:dyDescent="0.25">
      <c r="A14" s="26">
        <f t="shared" ref="A14:A23" si="0">A13+1</f>
        <v>1</v>
      </c>
      <c r="B14" s="72"/>
      <c r="C14" s="28"/>
      <c r="D14" s="29"/>
      <c r="E14" s="30">
        <f>MAX(M14:O14)</f>
        <v>0</v>
      </c>
      <c r="F14" s="30" t="e">
        <f>VLOOKUP(E14,Tab!$AA$2:$AB$255,2,TRUE)</f>
        <v>#N/A</v>
      </c>
      <c r="G14" s="31">
        <f>LARGE(M14:O14,1)</f>
        <v>0</v>
      </c>
      <c r="H14" s="31">
        <f>LARGE(M14:O14,2)</f>
        <v>0</v>
      </c>
      <c r="I14" s="31">
        <f>LARGE(M14:O14,3)</f>
        <v>0</v>
      </c>
      <c r="J14" s="32">
        <f t="shared" ref="J14:J23" si="1">SUM(G14:I14)</f>
        <v>0</v>
      </c>
      <c r="K14" s="33">
        <f t="shared" ref="K14:K23" si="2">J14/3</f>
        <v>0</v>
      </c>
      <c r="L14" s="34"/>
      <c r="M14" s="36">
        <v>0</v>
      </c>
      <c r="N14" s="36">
        <v>0</v>
      </c>
      <c r="O14" s="36">
        <v>0</v>
      </c>
      <c r="R14" s="95"/>
      <c r="S14" s="95"/>
      <c r="T14" s="95"/>
      <c r="U14" s="95"/>
      <c r="V14" s="95"/>
      <c r="W14" s="95"/>
      <c r="X14" s="95"/>
    </row>
    <row r="15" spans="1:24" ht="14.1" customHeight="1" x14ac:dyDescent="0.25">
      <c r="A15" s="26">
        <f t="shared" si="0"/>
        <v>2</v>
      </c>
      <c r="B15" s="72"/>
      <c r="C15" s="28"/>
      <c r="D15" s="29"/>
      <c r="E15" s="30">
        <f t="shared" ref="E15:E23" si="3">MAX(M15:O15)</f>
        <v>0</v>
      </c>
      <c r="F15" s="30" t="e">
        <f>VLOOKUP(E15,Tab!$AA$2:$AB$255,2,TRUE)</f>
        <v>#N/A</v>
      </c>
      <c r="G15" s="31">
        <f>LARGE(M15:O15,1)</f>
        <v>0</v>
      </c>
      <c r="H15" s="31">
        <f>LARGE(M15:O15,2)</f>
        <v>0</v>
      </c>
      <c r="I15" s="31">
        <f>LARGE(M15:O15,3)</f>
        <v>0</v>
      </c>
      <c r="J15" s="32">
        <f t="shared" si="1"/>
        <v>0</v>
      </c>
      <c r="K15" s="33">
        <f t="shared" si="2"/>
        <v>0</v>
      </c>
      <c r="L15" s="34"/>
      <c r="M15" s="36">
        <v>0</v>
      </c>
      <c r="N15" s="36">
        <v>0</v>
      </c>
      <c r="O15" s="36">
        <v>0</v>
      </c>
      <c r="R15" s="95"/>
      <c r="S15" s="95"/>
      <c r="T15" s="95"/>
      <c r="U15" s="95"/>
      <c r="V15" s="95"/>
      <c r="W15" s="95"/>
      <c r="X15" s="95"/>
    </row>
    <row r="16" spans="1:24" ht="14.1" customHeight="1" x14ac:dyDescent="0.25">
      <c r="A16" s="26">
        <f t="shared" si="0"/>
        <v>3</v>
      </c>
      <c r="B16" s="40"/>
      <c r="C16" s="28"/>
      <c r="D16" s="29"/>
      <c r="E16" s="30">
        <f t="shared" si="3"/>
        <v>0</v>
      </c>
      <c r="F16" s="30" t="e">
        <f>VLOOKUP(E16,Tab!$AA$2:$AB$255,2,TRUE)</f>
        <v>#N/A</v>
      </c>
      <c r="G16" s="31">
        <v>0</v>
      </c>
      <c r="H16" s="31">
        <v>0</v>
      </c>
      <c r="I16" s="31">
        <v>0</v>
      </c>
      <c r="J16" s="32">
        <f t="shared" si="1"/>
        <v>0</v>
      </c>
      <c r="K16" s="33">
        <f t="shared" si="2"/>
        <v>0</v>
      </c>
      <c r="L16" s="34"/>
      <c r="M16" s="36">
        <v>0</v>
      </c>
      <c r="N16" s="36">
        <v>0</v>
      </c>
      <c r="O16" s="36">
        <v>0</v>
      </c>
      <c r="R16" s="95"/>
      <c r="S16" s="95"/>
      <c r="T16" s="95"/>
      <c r="U16" s="95"/>
      <c r="V16" s="95"/>
      <c r="W16" s="95"/>
      <c r="X16" s="95"/>
    </row>
    <row r="17" spans="1:24" ht="14.1" customHeight="1" x14ac:dyDescent="0.25">
      <c r="A17" s="26">
        <f t="shared" si="0"/>
        <v>4</v>
      </c>
      <c r="B17" s="37"/>
      <c r="C17" s="38"/>
      <c r="D17" s="37"/>
      <c r="E17" s="30">
        <f t="shared" si="3"/>
        <v>0</v>
      </c>
      <c r="F17" s="30" t="e">
        <f>VLOOKUP(E17,Tab!$AA$2:$AB$255,2,TRUE)</f>
        <v>#N/A</v>
      </c>
      <c r="G17" s="31">
        <f t="shared" ref="G17:G23" si="4">LARGE(M17:O17,1)</f>
        <v>0</v>
      </c>
      <c r="H17" s="31">
        <f t="shared" ref="H17:H23" si="5">LARGE(M17:O17,2)</f>
        <v>0</v>
      </c>
      <c r="I17" s="31">
        <f t="shared" ref="I17:I23" si="6">LARGE(M17:O17,3)</f>
        <v>0</v>
      </c>
      <c r="J17" s="32">
        <f t="shared" si="1"/>
        <v>0</v>
      </c>
      <c r="K17" s="33">
        <f t="shared" si="2"/>
        <v>0</v>
      </c>
      <c r="L17" s="34"/>
      <c r="M17" s="36">
        <v>0</v>
      </c>
      <c r="N17" s="36">
        <v>0</v>
      </c>
      <c r="O17" s="36">
        <v>0</v>
      </c>
      <c r="R17" s="95"/>
      <c r="S17" s="95"/>
      <c r="T17" s="95"/>
      <c r="U17" s="95"/>
      <c r="V17" s="95"/>
      <c r="W17" s="95"/>
      <c r="X17" s="95"/>
    </row>
    <row r="18" spans="1:24" ht="14.1" customHeight="1" x14ac:dyDescent="0.25">
      <c r="A18" s="26">
        <f t="shared" si="0"/>
        <v>5</v>
      </c>
      <c r="B18" s="40"/>
      <c r="C18" s="28"/>
      <c r="D18" s="40"/>
      <c r="E18" s="30">
        <f t="shared" si="3"/>
        <v>0</v>
      </c>
      <c r="F18" s="30" t="e">
        <f>VLOOKUP(E18,Tab!$AA$2:$AB$255,2,TRUE)</f>
        <v>#N/A</v>
      </c>
      <c r="G18" s="31">
        <f t="shared" si="4"/>
        <v>0</v>
      </c>
      <c r="H18" s="31">
        <f t="shared" si="5"/>
        <v>0</v>
      </c>
      <c r="I18" s="31">
        <f t="shared" si="6"/>
        <v>0</v>
      </c>
      <c r="J18" s="32">
        <f t="shared" si="1"/>
        <v>0</v>
      </c>
      <c r="K18" s="33">
        <f t="shared" si="2"/>
        <v>0</v>
      </c>
      <c r="L18" s="34"/>
      <c r="M18" s="36">
        <v>0</v>
      </c>
      <c r="N18" s="36">
        <v>0</v>
      </c>
      <c r="O18" s="36">
        <v>0</v>
      </c>
      <c r="R18" s="95"/>
      <c r="S18" s="95"/>
      <c r="T18" s="95"/>
      <c r="U18" s="95"/>
      <c r="V18" s="95"/>
      <c r="W18" s="95"/>
      <c r="X18" s="95"/>
    </row>
    <row r="19" spans="1:24" ht="14.1" customHeight="1" x14ac:dyDescent="0.25">
      <c r="A19" s="26">
        <f t="shared" si="0"/>
        <v>6</v>
      </c>
      <c r="B19" s="40"/>
      <c r="C19" s="28"/>
      <c r="D19" s="40"/>
      <c r="E19" s="30">
        <f t="shared" si="3"/>
        <v>0</v>
      </c>
      <c r="F19" s="30" t="e">
        <f>VLOOKUP(E19,Tab!$AA$2:$AB$255,2,TRUE)</f>
        <v>#N/A</v>
      </c>
      <c r="G19" s="31">
        <f t="shared" si="4"/>
        <v>0</v>
      </c>
      <c r="H19" s="31">
        <f t="shared" si="5"/>
        <v>0</v>
      </c>
      <c r="I19" s="31">
        <f t="shared" si="6"/>
        <v>0</v>
      </c>
      <c r="J19" s="32">
        <f t="shared" si="1"/>
        <v>0</v>
      </c>
      <c r="K19" s="33">
        <f t="shared" si="2"/>
        <v>0</v>
      </c>
      <c r="L19" s="34"/>
      <c r="M19" s="36">
        <v>0</v>
      </c>
      <c r="N19" s="36">
        <v>0</v>
      </c>
      <c r="O19" s="36">
        <v>0</v>
      </c>
      <c r="R19" s="95"/>
      <c r="S19" s="95"/>
      <c r="T19" s="95"/>
      <c r="U19" s="95"/>
      <c r="V19" s="95"/>
      <c r="W19" s="95"/>
      <c r="X19" s="95"/>
    </row>
    <row r="20" spans="1:24" ht="14.1" customHeight="1" x14ac:dyDescent="0.25">
      <c r="A20" s="26">
        <f t="shared" si="0"/>
        <v>7</v>
      </c>
      <c r="B20" s="37"/>
      <c r="C20" s="38"/>
      <c r="D20" s="37"/>
      <c r="E20" s="30">
        <f t="shared" si="3"/>
        <v>0</v>
      </c>
      <c r="F20" s="30" t="e">
        <f>VLOOKUP(E20,Tab!$AA$2:$AB$255,2,TRUE)</f>
        <v>#N/A</v>
      </c>
      <c r="G20" s="31">
        <f t="shared" si="4"/>
        <v>0</v>
      </c>
      <c r="H20" s="31">
        <f t="shared" si="5"/>
        <v>0</v>
      </c>
      <c r="I20" s="31">
        <f t="shared" si="6"/>
        <v>0</v>
      </c>
      <c r="J20" s="32">
        <f t="shared" si="1"/>
        <v>0</v>
      </c>
      <c r="K20" s="33">
        <f t="shared" si="2"/>
        <v>0</v>
      </c>
      <c r="L20" s="34"/>
      <c r="M20" s="36">
        <v>0</v>
      </c>
      <c r="N20" s="36">
        <v>0</v>
      </c>
      <c r="O20" s="36">
        <v>0</v>
      </c>
      <c r="R20" s="95"/>
      <c r="S20" s="95"/>
      <c r="T20" s="95"/>
      <c r="U20" s="95"/>
      <c r="V20" s="95"/>
      <c r="W20" s="95"/>
      <c r="X20" s="95"/>
    </row>
    <row r="21" spans="1:24" ht="14.1" customHeight="1" x14ac:dyDescent="0.25">
      <c r="A21" s="26">
        <f t="shared" si="0"/>
        <v>8</v>
      </c>
      <c r="B21" s="37"/>
      <c r="C21" s="38"/>
      <c r="D21" s="37"/>
      <c r="E21" s="30">
        <f t="shared" si="3"/>
        <v>0</v>
      </c>
      <c r="F21" s="30" t="e">
        <f>VLOOKUP(E21,Tab!$AA$2:$AB$255,2,TRUE)</f>
        <v>#N/A</v>
      </c>
      <c r="G21" s="31">
        <f t="shared" si="4"/>
        <v>0</v>
      </c>
      <c r="H21" s="31">
        <f t="shared" si="5"/>
        <v>0</v>
      </c>
      <c r="I21" s="31">
        <f t="shared" si="6"/>
        <v>0</v>
      </c>
      <c r="J21" s="32">
        <f t="shared" si="1"/>
        <v>0</v>
      </c>
      <c r="K21" s="33">
        <f t="shared" si="2"/>
        <v>0</v>
      </c>
      <c r="L21" s="34"/>
      <c r="M21" s="36">
        <v>0</v>
      </c>
      <c r="N21" s="36">
        <v>0</v>
      </c>
      <c r="O21" s="36">
        <v>0</v>
      </c>
      <c r="R21" s="95"/>
      <c r="S21" s="95"/>
      <c r="T21" s="95"/>
      <c r="U21" s="95"/>
      <c r="V21" s="95"/>
      <c r="W21" s="95"/>
      <c r="X21" s="95"/>
    </row>
    <row r="22" spans="1:24" ht="14.1" customHeight="1" x14ac:dyDescent="0.25">
      <c r="A22" s="26">
        <f t="shared" si="0"/>
        <v>9</v>
      </c>
      <c r="B22" s="40"/>
      <c r="C22" s="28"/>
      <c r="D22" s="40"/>
      <c r="E22" s="30">
        <f t="shared" si="3"/>
        <v>0</v>
      </c>
      <c r="F22" s="30" t="e">
        <f>VLOOKUP(E22,Tab!$AA$2:$AB$255,2,TRUE)</f>
        <v>#N/A</v>
      </c>
      <c r="G22" s="31">
        <f t="shared" si="4"/>
        <v>0</v>
      </c>
      <c r="H22" s="31">
        <f t="shared" si="5"/>
        <v>0</v>
      </c>
      <c r="I22" s="31">
        <f t="shared" si="6"/>
        <v>0</v>
      </c>
      <c r="J22" s="32">
        <f t="shared" si="1"/>
        <v>0</v>
      </c>
      <c r="K22" s="33">
        <f t="shared" si="2"/>
        <v>0</v>
      </c>
      <c r="L22" s="34"/>
      <c r="M22" s="36">
        <v>0</v>
      </c>
      <c r="N22" s="36">
        <v>0</v>
      </c>
      <c r="O22" s="36">
        <v>0</v>
      </c>
      <c r="R22" s="95"/>
      <c r="S22" s="95"/>
      <c r="T22" s="95"/>
      <c r="U22" s="95"/>
      <c r="V22" s="95"/>
      <c r="W22" s="95"/>
      <c r="X22" s="95"/>
    </row>
    <row r="23" spans="1:24" ht="14.1" customHeight="1" x14ac:dyDescent="0.25">
      <c r="A23" s="26">
        <f t="shared" si="0"/>
        <v>10</v>
      </c>
      <c r="B23" s="40"/>
      <c r="C23" s="28"/>
      <c r="D23" s="40"/>
      <c r="E23" s="30">
        <f t="shared" si="3"/>
        <v>0</v>
      </c>
      <c r="F23" s="30" t="e">
        <f>VLOOKUP(E23,Tab!$AA$2:$AB$255,2,TRUE)</f>
        <v>#N/A</v>
      </c>
      <c r="G23" s="31">
        <f t="shared" si="4"/>
        <v>0</v>
      </c>
      <c r="H23" s="31">
        <f t="shared" si="5"/>
        <v>0</v>
      </c>
      <c r="I23" s="31">
        <f t="shared" si="6"/>
        <v>0</v>
      </c>
      <c r="J23" s="32">
        <f t="shared" si="1"/>
        <v>0</v>
      </c>
      <c r="K23" s="33">
        <f t="shared" si="2"/>
        <v>0</v>
      </c>
      <c r="L23" s="34"/>
      <c r="M23" s="36">
        <v>0</v>
      </c>
      <c r="N23" s="36">
        <v>0</v>
      </c>
      <c r="O23" s="36">
        <v>0</v>
      </c>
      <c r="R23" s="95"/>
      <c r="S23" s="95"/>
      <c r="T23" s="95"/>
      <c r="U23" s="95"/>
      <c r="V23" s="95"/>
      <c r="W23" s="95"/>
      <c r="X23" s="95"/>
    </row>
  </sheetData>
  <sortState ref="B14:O23">
    <sortCondition descending="1" ref="J14:J23"/>
    <sortCondition descending="1" ref="E14:E23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61" priority="1" stopIfTrue="1" operator="between">
      <formula>563</formula>
      <formula>569</formula>
    </cfRule>
    <cfRule type="cellIs" dxfId="60" priority="2" stopIfTrue="1" operator="between">
      <formula>570</formula>
      <formula>571</formula>
    </cfRule>
    <cfRule type="cellIs" dxfId="59" priority="3" stopIfTrue="1" operator="between">
      <formula>572</formula>
      <formula>600</formula>
    </cfRule>
  </conditionalFormatting>
  <conditionalFormatting sqref="E14:E23">
    <cfRule type="cellIs" dxfId="58" priority="4" stopIfTrue="1" operator="between">
      <formula>563</formula>
      <formula>600</formula>
    </cfRule>
  </conditionalFormatting>
  <conditionalFormatting sqref="F14:F23">
    <cfRule type="cellIs" dxfId="57" priority="5" stopIfTrue="1" operator="equal">
      <formula>"A"</formula>
    </cfRule>
    <cfRule type="cellIs" dxfId="56" priority="6" stopIfTrue="1" operator="equal">
      <formula>"B"</formula>
    </cfRule>
    <cfRule type="cellIs" dxfId="55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2" manualBreakCount="2">
    <brk id="12" max="1048575" man="1"/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178"/>
  <sheetViews>
    <sheetView showGridLines="0" zoomScaleNormal="100" zoomScaleSheetLayoutView="100" workbookViewId="0">
      <selection activeCell="A9" sqref="A9:K9"/>
    </sheetView>
  </sheetViews>
  <sheetFormatPr defaultRowHeight="15" x14ac:dyDescent="0.2"/>
  <cols>
    <col min="1" max="1" width="4" style="3" bestFit="1" customWidth="1"/>
    <col min="2" max="2" width="22.42578125" style="2" customWidth="1"/>
    <col min="3" max="3" width="7.28515625" style="2" customWidth="1"/>
    <col min="4" max="4" width="10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33" width="16.42578125" style="5" customWidth="1"/>
    <col min="34" max="34" width="9.140625" style="4"/>
    <col min="35" max="44" width="9.140625" style="6"/>
    <col min="45" max="16384" width="9.140625" style="4"/>
  </cols>
  <sheetData>
    <row r="2" spans="1:33" x14ac:dyDescent="0.2">
      <c r="A2" s="4"/>
      <c r="B2" s="4"/>
      <c r="C2" s="4"/>
      <c r="D2" s="4"/>
    </row>
    <row r="5" spans="1:33" x14ac:dyDescent="0.2">
      <c r="A5" s="209" t="s">
        <v>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9" spans="1:33" s="10" customFormat="1" ht="24.75" customHeight="1" x14ac:dyDescent="0.25">
      <c r="A9" s="226" t="s">
        <v>380</v>
      </c>
      <c r="B9" s="227"/>
      <c r="C9" s="227"/>
      <c r="D9" s="227"/>
      <c r="E9" s="227"/>
      <c r="F9" s="227"/>
      <c r="G9" s="227"/>
      <c r="H9" s="227"/>
      <c r="I9" s="227"/>
      <c r="J9" s="227"/>
      <c r="K9" s="228"/>
      <c r="L9" s="9"/>
      <c r="M9" s="223">
        <v>2018</v>
      </c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5"/>
    </row>
    <row r="10" spans="1:33" s="10" customFormat="1" x14ac:dyDescent="0.2">
      <c r="A10" s="220" t="s">
        <v>1</v>
      </c>
      <c r="B10" s="220" t="s">
        <v>2</v>
      </c>
      <c r="C10" s="220" t="s">
        <v>3</v>
      </c>
      <c r="D10" s="220" t="s">
        <v>4</v>
      </c>
      <c r="E10" s="212" t="s">
        <v>5</v>
      </c>
      <c r="F10" s="213"/>
      <c r="G10" s="221" t="s">
        <v>6</v>
      </c>
      <c r="H10" s="230"/>
      <c r="I10" s="231"/>
      <c r="J10" s="59" t="s">
        <v>7</v>
      </c>
      <c r="K10" s="12" t="s">
        <v>8</v>
      </c>
      <c r="L10" s="13"/>
      <c r="M10" s="137">
        <v>43380</v>
      </c>
      <c r="N10" s="137">
        <v>43379</v>
      </c>
      <c r="O10" s="137">
        <v>43260</v>
      </c>
      <c r="P10" s="137">
        <v>43232</v>
      </c>
      <c r="Q10" s="137">
        <v>43337</v>
      </c>
      <c r="R10" s="137">
        <v>43267</v>
      </c>
      <c r="S10" s="137">
        <v>43246</v>
      </c>
      <c r="T10" s="137">
        <v>43233</v>
      </c>
      <c r="U10" s="137">
        <v>43218</v>
      </c>
      <c r="V10" s="137">
        <v>43211</v>
      </c>
      <c r="W10" s="137">
        <v>43204</v>
      </c>
      <c r="X10" s="137">
        <v>43198</v>
      </c>
      <c r="Y10" s="137">
        <v>43197</v>
      </c>
      <c r="Z10" s="137">
        <v>43183</v>
      </c>
      <c r="AA10" s="137">
        <v>43169</v>
      </c>
      <c r="AB10" s="137">
        <v>43155</v>
      </c>
      <c r="AC10" s="137">
        <v>43141</v>
      </c>
      <c r="AD10" s="137">
        <v>43135</v>
      </c>
      <c r="AE10" s="137">
        <v>43135</v>
      </c>
      <c r="AF10" s="137">
        <v>43134</v>
      </c>
      <c r="AG10" s="14">
        <v>43120</v>
      </c>
    </row>
    <row r="11" spans="1:33" s="10" customFormat="1" x14ac:dyDescent="0.2">
      <c r="A11" s="229"/>
      <c r="B11" s="229"/>
      <c r="C11" s="229"/>
      <c r="D11" s="229"/>
      <c r="E11" s="214"/>
      <c r="F11" s="215"/>
      <c r="G11" s="220">
        <v>1</v>
      </c>
      <c r="H11" s="220">
        <v>2</v>
      </c>
      <c r="I11" s="220">
        <v>3</v>
      </c>
      <c r="J11" s="11" t="s">
        <v>9</v>
      </c>
      <c r="K11" s="15" t="s">
        <v>10</v>
      </c>
      <c r="L11" s="13"/>
      <c r="M11" s="16" t="s">
        <v>605</v>
      </c>
      <c r="N11" s="16" t="s">
        <v>482</v>
      </c>
      <c r="O11" s="16" t="s">
        <v>378</v>
      </c>
      <c r="P11" s="16" t="s">
        <v>482</v>
      </c>
      <c r="Q11" s="16" t="s">
        <v>601</v>
      </c>
      <c r="R11" s="16" t="s">
        <v>14</v>
      </c>
      <c r="S11" s="16" t="s">
        <v>18</v>
      </c>
      <c r="T11" s="16" t="s">
        <v>561</v>
      </c>
      <c r="U11" s="16" t="s">
        <v>18</v>
      </c>
      <c r="V11" s="16" t="s">
        <v>12</v>
      </c>
      <c r="W11" s="16" t="s">
        <v>18</v>
      </c>
      <c r="X11" s="16" t="s">
        <v>379</v>
      </c>
      <c r="Y11" s="16" t="s">
        <v>535</v>
      </c>
      <c r="Z11" s="16" t="s">
        <v>12</v>
      </c>
      <c r="AA11" s="16" t="s">
        <v>18</v>
      </c>
      <c r="AB11" s="16" t="s">
        <v>11</v>
      </c>
      <c r="AC11" s="16" t="s">
        <v>482</v>
      </c>
      <c r="AD11" s="16" t="s">
        <v>15</v>
      </c>
      <c r="AE11" s="16" t="s">
        <v>325</v>
      </c>
      <c r="AF11" s="16" t="s">
        <v>378</v>
      </c>
      <c r="AG11" s="16" t="s">
        <v>482</v>
      </c>
    </row>
    <row r="12" spans="1:33" s="10" customFormat="1" x14ac:dyDescent="0.2">
      <c r="A12" s="211"/>
      <c r="B12" s="211"/>
      <c r="C12" s="211"/>
      <c r="D12" s="211"/>
      <c r="E12" s="216"/>
      <c r="F12" s="217"/>
      <c r="G12" s="211"/>
      <c r="H12" s="211"/>
      <c r="I12" s="211"/>
      <c r="J12" s="19" t="s">
        <v>10</v>
      </c>
      <c r="K12" s="20" t="s">
        <v>20</v>
      </c>
      <c r="L12" s="21"/>
      <c r="M12" s="24" t="s">
        <v>606</v>
      </c>
      <c r="N12" s="24" t="s">
        <v>25</v>
      </c>
      <c r="O12" s="24" t="s">
        <v>27</v>
      </c>
      <c r="P12" s="24" t="s">
        <v>24</v>
      </c>
      <c r="Q12" s="24" t="s">
        <v>226</v>
      </c>
      <c r="R12" s="24" t="s">
        <v>32</v>
      </c>
      <c r="S12" s="24" t="s">
        <v>35</v>
      </c>
      <c r="T12" s="24" t="s">
        <v>555</v>
      </c>
      <c r="U12" s="24" t="s">
        <v>38</v>
      </c>
      <c r="V12" s="24" t="s">
        <v>525</v>
      </c>
      <c r="W12" s="24" t="s">
        <v>34</v>
      </c>
      <c r="X12" s="24" t="s">
        <v>534</v>
      </c>
      <c r="Y12" s="24" t="s">
        <v>536</v>
      </c>
      <c r="Z12" s="24" t="s">
        <v>31</v>
      </c>
      <c r="AA12" s="24" t="s">
        <v>36</v>
      </c>
      <c r="AB12" s="24" t="s">
        <v>324</v>
      </c>
      <c r="AC12" s="24" t="s">
        <v>27</v>
      </c>
      <c r="AD12" s="24" t="s">
        <v>517</v>
      </c>
      <c r="AE12" s="24" t="s">
        <v>30</v>
      </c>
      <c r="AF12" s="24" t="s">
        <v>23</v>
      </c>
      <c r="AG12" s="24" t="s">
        <v>23</v>
      </c>
    </row>
    <row r="13" spans="1:33" x14ac:dyDescent="0.2"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</row>
    <row r="14" spans="1:33" ht="14.1" customHeight="1" x14ac:dyDescent="0.25">
      <c r="A14" s="26">
        <f t="shared" ref="A14:A45" si="0">A13+1</f>
        <v>1</v>
      </c>
      <c r="B14" s="40" t="s">
        <v>41</v>
      </c>
      <c r="C14" s="28">
        <v>498</v>
      </c>
      <c r="D14" s="29" t="s">
        <v>33</v>
      </c>
      <c r="E14" s="30">
        <f t="shared" ref="E14:E45" si="1">MAX(M14:V14)</f>
        <v>572</v>
      </c>
      <c r="F14" s="30" t="str">
        <f>VLOOKUP(E14,Tab!$U$2:$V$255,2,TRUE)</f>
        <v>B</v>
      </c>
      <c r="G14" s="31">
        <f t="shared" ref="G14:G45" si="2">LARGE(M14:AG14,1)</f>
        <v>572</v>
      </c>
      <c r="H14" s="31">
        <f t="shared" ref="H14:H45" si="3">LARGE(M14:AG14,2)</f>
        <v>566</v>
      </c>
      <c r="I14" s="31">
        <f t="shared" ref="I14:I45" si="4">LARGE(M14:AG14,3)</f>
        <v>563</v>
      </c>
      <c r="J14" s="32">
        <f t="shared" ref="J14:J45" si="5">SUM(G14:I14)</f>
        <v>1701</v>
      </c>
      <c r="K14" s="33">
        <f t="shared" ref="K14:K45" si="6">J14/3</f>
        <v>567</v>
      </c>
      <c r="L14" s="34"/>
      <c r="M14" s="80">
        <v>558</v>
      </c>
      <c r="N14" s="80">
        <v>0</v>
      </c>
      <c r="O14" s="80">
        <v>0</v>
      </c>
      <c r="P14" s="80">
        <v>0</v>
      </c>
      <c r="Q14" s="80">
        <v>0</v>
      </c>
      <c r="R14" s="80">
        <v>572</v>
      </c>
      <c r="S14" s="80">
        <v>0</v>
      </c>
      <c r="T14" s="80">
        <v>0</v>
      </c>
      <c r="U14" s="80">
        <v>0</v>
      </c>
      <c r="V14" s="80">
        <v>0</v>
      </c>
      <c r="W14" s="80">
        <v>563</v>
      </c>
      <c r="X14" s="80">
        <v>0</v>
      </c>
      <c r="Y14" s="80">
        <v>0</v>
      </c>
      <c r="Z14" s="80">
        <v>566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191">
        <v>0</v>
      </c>
    </row>
    <row r="15" spans="1:33" ht="14.1" customHeight="1" x14ac:dyDescent="0.25">
      <c r="A15" s="26">
        <f t="shared" si="0"/>
        <v>2</v>
      </c>
      <c r="B15" s="40" t="s">
        <v>137</v>
      </c>
      <c r="C15" s="28">
        <v>602</v>
      </c>
      <c r="D15" s="29" t="s">
        <v>75</v>
      </c>
      <c r="E15" s="30">
        <f t="shared" si="1"/>
        <v>554</v>
      </c>
      <c r="F15" s="30" t="str">
        <f>VLOOKUP(E15,Tab!$U$2:$V$255,2,TRUE)</f>
        <v>C</v>
      </c>
      <c r="G15" s="31">
        <f t="shared" si="2"/>
        <v>562</v>
      </c>
      <c r="H15" s="31">
        <f t="shared" si="3"/>
        <v>556</v>
      </c>
      <c r="I15" s="31">
        <f t="shared" si="4"/>
        <v>554</v>
      </c>
      <c r="J15" s="32">
        <f t="shared" si="5"/>
        <v>1672</v>
      </c>
      <c r="K15" s="33">
        <f t="shared" si="6"/>
        <v>557.33333333333337</v>
      </c>
      <c r="L15" s="34"/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542</v>
      </c>
      <c r="S15" s="80">
        <v>549</v>
      </c>
      <c r="T15" s="80">
        <v>554</v>
      </c>
      <c r="U15" s="80">
        <v>0</v>
      </c>
      <c r="V15" s="80">
        <v>0</v>
      </c>
      <c r="W15" s="80">
        <v>556</v>
      </c>
      <c r="X15" s="80">
        <v>562</v>
      </c>
      <c r="Y15" s="80">
        <v>0</v>
      </c>
      <c r="Z15" s="80">
        <v>505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191">
        <v>0</v>
      </c>
    </row>
    <row r="16" spans="1:33" ht="14.1" customHeight="1" x14ac:dyDescent="0.25">
      <c r="A16" s="26">
        <f t="shared" si="0"/>
        <v>3</v>
      </c>
      <c r="B16" s="37" t="s">
        <v>79</v>
      </c>
      <c r="C16" s="38">
        <v>6350</v>
      </c>
      <c r="D16" s="39" t="s">
        <v>50</v>
      </c>
      <c r="E16" s="30">
        <f t="shared" si="1"/>
        <v>547</v>
      </c>
      <c r="F16" s="30" t="str">
        <f>VLOOKUP(E16,Tab!$U$2:$V$255,2,TRUE)</f>
        <v>Não</v>
      </c>
      <c r="G16" s="31">
        <f t="shared" si="2"/>
        <v>548</v>
      </c>
      <c r="H16" s="31">
        <f t="shared" si="3"/>
        <v>547</v>
      </c>
      <c r="I16" s="31">
        <f t="shared" si="4"/>
        <v>546</v>
      </c>
      <c r="J16" s="32">
        <f t="shared" si="5"/>
        <v>1641</v>
      </c>
      <c r="K16" s="33">
        <f t="shared" si="6"/>
        <v>547</v>
      </c>
      <c r="L16" s="34"/>
      <c r="M16" s="80">
        <v>0</v>
      </c>
      <c r="N16" s="80">
        <v>0</v>
      </c>
      <c r="O16" s="80">
        <v>0</v>
      </c>
      <c r="P16" s="80">
        <v>0</v>
      </c>
      <c r="Q16" s="80">
        <v>536</v>
      </c>
      <c r="R16" s="80">
        <v>547</v>
      </c>
      <c r="S16" s="80">
        <v>0</v>
      </c>
      <c r="T16" s="80">
        <v>0</v>
      </c>
      <c r="U16" s="80">
        <v>0</v>
      </c>
      <c r="V16" s="80">
        <v>546</v>
      </c>
      <c r="W16" s="80">
        <v>0</v>
      </c>
      <c r="X16" s="80">
        <v>0</v>
      </c>
      <c r="Y16" s="80">
        <v>0</v>
      </c>
      <c r="Z16" s="80">
        <v>0</v>
      </c>
      <c r="AA16" s="80">
        <v>533</v>
      </c>
      <c r="AB16" s="80">
        <v>0</v>
      </c>
      <c r="AC16" s="80">
        <v>548</v>
      </c>
      <c r="AD16" s="80">
        <v>0</v>
      </c>
      <c r="AE16" s="80">
        <v>0</v>
      </c>
      <c r="AF16" s="80">
        <v>541</v>
      </c>
      <c r="AG16" s="191">
        <v>545</v>
      </c>
    </row>
    <row r="17" spans="1:33" ht="14.1" customHeight="1" x14ac:dyDescent="0.25">
      <c r="A17" s="26">
        <f t="shared" si="0"/>
        <v>4</v>
      </c>
      <c r="B17" s="37" t="s">
        <v>44</v>
      </c>
      <c r="C17" s="38">
        <v>1671</v>
      </c>
      <c r="D17" s="39" t="s">
        <v>45</v>
      </c>
      <c r="E17" s="30">
        <f t="shared" si="1"/>
        <v>540</v>
      </c>
      <c r="F17" s="30" t="str">
        <f>VLOOKUP(E17,Tab!$U$2:$V$255,2,TRUE)</f>
        <v>Não</v>
      </c>
      <c r="G17" s="31">
        <f t="shared" si="2"/>
        <v>552</v>
      </c>
      <c r="H17" s="31">
        <f t="shared" si="3"/>
        <v>540</v>
      </c>
      <c r="I17" s="31">
        <f t="shared" si="4"/>
        <v>539</v>
      </c>
      <c r="J17" s="32">
        <f t="shared" si="5"/>
        <v>1631</v>
      </c>
      <c r="K17" s="33">
        <f t="shared" si="6"/>
        <v>543.66666666666663</v>
      </c>
      <c r="L17" s="34"/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540</v>
      </c>
      <c r="S17" s="80">
        <v>0</v>
      </c>
      <c r="T17" s="80">
        <v>0</v>
      </c>
      <c r="U17" s="80">
        <v>0</v>
      </c>
      <c r="V17" s="80">
        <v>0</v>
      </c>
      <c r="W17" s="80">
        <v>552</v>
      </c>
      <c r="X17" s="80">
        <v>535</v>
      </c>
      <c r="Y17" s="80">
        <v>0</v>
      </c>
      <c r="Z17" s="80">
        <v>539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191">
        <v>0</v>
      </c>
    </row>
    <row r="18" spans="1:33" ht="14.1" customHeight="1" x14ac:dyDescent="0.25">
      <c r="A18" s="26">
        <f t="shared" si="0"/>
        <v>5</v>
      </c>
      <c r="B18" s="40" t="s">
        <v>52</v>
      </c>
      <c r="C18" s="28">
        <v>633</v>
      </c>
      <c r="D18" s="29" t="s">
        <v>33</v>
      </c>
      <c r="E18" s="30">
        <f t="shared" si="1"/>
        <v>536</v>
      </c>
      <c r="F18" s="30" t="str">
        <f>VLOOKUP(E18,Tab!$U$2:$V$255,2,TRUE)</f>
        <v>Não</v>
      </c>
      <c r="G18" s="31">
        <f t="shared" si="2"/>
        <v>546</v>
      </c>
      <c r="H18" s="31">
        <f t="shared" si="3"/>
        <v>545</v>
      </c>
      <c r="I18" s="31">
        <f t="shared" si="4"/>
        <v>536</v>
      </c>
      <c r="J18" s="32">
        <f t="shared" si="5"/>
        <v>1627</v>
      </c>
      <c r="K18" s="33">
        <f t="shared" si="6"/>
        <v>542.33333333333337</v>
      </c>
      <c r="L18" s="34"/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536</v>
      </c>
      <c r="S18" s="80">
        <v>0</v>
      </c>
      <c r="T18" s="80">
        <v>0</v>
      </c>
      <c r="U18" s="80">
        <v>0</v>
      </c>
      <c r="V18" s="80">
        <v>0</v>
      </c>
      <c r="W18" s="80">
        <v>546</v>
      </c>
      <c r="X18" s="80">
        <v>545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191">
        <v>0</v>
      </c>
    </row>
    <row r="19" spans="1:33" ht="14.1" customHeight="1" x14ac:dyDescent="0.25">
      <c r="A19" s="26">
        <f t="shared" si="0"/>
        <v>6</v>
      </c>
      <c r="B19" s="37" t="s">
        <v>142</v>
      </c>
      <c r="C19" s="38">
        <v>3617</v>
      </c>
      <c r="D19" s="39" t="s">
        <v>143</v>
      </c>
      <c r="E19" s="30">
        <f t="shared" si="1"/>
        <v>544</v>
      </c>
      <c r="F19" s="30" t="str">
        <f>VLOOKUP(E19,Tab!$U$2:$V$255,2,TRUE)</f>
        <v>Não</v>
      </c>
      <c r="G19" s="31">
        <f t="shared" si="2"/>
        <v>544</v>
      </c>
      <c r="H19" s="31">
        <f t="shared" si="3"/>
        <v>542</v>
      </c>
      <c r="I19" s="31">
        <f t="shared" si="4"/>
        <v>540</v>
      </c>
      <c r="J19" s="32">
        <f t="shared" si="5"/>
        <v>1626</v>
      </c>
      <c r="K19" s="33">
        <f t="shared" si="6"/>
        <v>542</v>
      </c>
      <c r="L19" s="34"/>
      <c r="M19" s="80">
        <v>0</v>
      </c>
      <c r="N19" s="80">
        <v>544</v>
      </c>
      <c r="O19" s="80">
        <v>542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540</v>
      </c>
      <c r="W19" s="80">
        <v>0</v>
      </c>
      <c r="X19" s="80">
        <v>0</v>
      </c>
      <c r="Y19" s="80">
        <v>0</v>
      </c>
      <c r="Z19" s="80">
        <v>0</v>
      </c>
      <c r="AA19" s="80">
        <v>539</v>
      </c>
      <c r="AB19" s="80">
        <v>0</v>
      </c>
      <c r="AC19" s="80">
        <v>525</v>
      </c>
      <c r="AD19" s="80">
        <v>0</v>
      </c>
      <c r="AE19" s="80">
        <v>0</v>
      </c>
      <c r="AF19" s="80">
        <v>533</v>
      </c>
      <c r="AG19" s="191">
        <v>522</v>
      </c>
    </row>
    <row r="20" spans="1:33" ht="14.1" customHeight="1" x14ac:dyDescent="0.25">
      <c r="A20" s="26">
        <f t="shared" si="0"/>
        <v>7</v>
      </c>
      <c r="B20" s="37" t="s">
        <v>61</v>
      </c>
      <c r="C20" s="38">
        <v>10772</v>
      </c>
      <c r="D20" s="39" t="s">
        <v>54</v>
      </c>
      <c r="E20" s="30">
        <f t="shared" si="1"/>
        <v>537</v>
      </c>
      <c r="F20" s="30" t="str">
        <f>VLOOKUP(E20,Tab!$U$2:$V$255,2,TRUE)</f>
        <v>Não</v>
      </c>
      <c r="G20" s="31">
        <f t="shared" si="2"/>
        <v>546</v>
      </c>
      <c r="H20" s="31">
        <f t="shared" si="3"/>
        <v>539</v>
      </c>
      <c r="I20" s="31">
        <f t="shared" si="4"/>
        <v>537</v>
      </c>
      <c r="J20" s="32">
        <f t="shared" si="5"/>
        <v>1622</v>
      </c>
      <c r="K20" s="33">
        <f t="shared" si="6"/>
        <v>540.66666666666663</v>
      </c>
      <c r="L20" s="34"/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537</v>
      </c>
      <c r="S20" s="80">
        <v>0</v>
      </c>
      <c r="T20" s="80">
        <v>0</v>
      </c>
      <c r="U20" s="80">
        <v>0</v>
      </c>
      <c r="V20" s="80">
        <v>0</v>
      </c>
      <c r="W20" s="80">
        <v>525</v>
      </c>
      <c r="X20" s="80">
        <v>546</v>
      </c>
      <c r="Y20" s="80">
        <v>0</v>
      </c>
      <c r="Z20" s="80">
        <v>539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191">
        <v>0</v>
      </c>
    </row>
    <row r="21" spans="1:33" ht="14.1" customHeight="1" x14ac:dyDescent="0.25">
      <c r="A21" s="26">
        <f t="shared" si="0"/>
        <v>8</v>
      </c>
      <c r="B21" s="37" t="s">
        <v>376</v>
      </c>
      <c r="C21" s="38">
        <v>10124</v>
      </c>
      <c r="D21" s="39" t="s">
        <v>30</v>
      </c>
      <c r="E21" s="30">
        <f t="shared" si="1"/>
        <v>536</v>
      </c>
      <c r="F21" s="30" t="str">
        <f>VLOOKUP(E21,Tab!$U$2:$V$255,2,TRUE)</f>
        <v>Não</v>
      </c>
      <c r="G21" s="31">
        <f t="shared" si="2"/>
        <v>539</v>
      </c>
      <c r="H21" s="31">
        <f t="shared" si="3"/>
        <v>537</v>
      </c>
      <c r="I21" s="31">
        <f t="shared" si="4"/>
        <v>536</v>
      </c>
      <c r="J21" s="32">
        <f t="shared" si="5"/>
        <v>1612</v>
      </c>
      <c r="K21" s="33">
        <f t="shared" si="6"/>
        <v>537.33333333333337</v>
      </c>
      <c r="L21" s="34"/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521</v>
      </c>
      <c r="S21" s="80">
        <v>0</v>
      </c>
      <c r="T21" s="80">
        <v>0</v>
      </c>
      <c r="U21" s="80">
        <v>536</v>
      </c>
      <c r="V21" s="80">
        <v>0</v>
      </c>
      <c r="W21" s="80">
        <v>0</v>
      </c>
      <c r="X21" s="80">
        <v>0</v>
      </c>
      <c r="Y21" s="80">
        <v>521</v>
      </c>
      <c r="Z21" s="80">
        <v>0</v>
      </c>
      <c r="AA21" s="80">
        <v>0</v>
      </c>
      <c r="AB21" s="80">
        <v>537</v>
      </c>
      <c r="AC21" s="80">
        <v>0</v>
      </c>
      <c r="AD21" s="80">
        <v>0</v>
      </c>
      <c r="AE21" s="80">
        <v>539</v>
      </c>
      <c r="AF21" s="80">
        <v>0</v>
      </c>
      <c r="AG21" s="191">
        <v>0</v>
      </c>
    </row>
    <row r="22" spans="1:33" ht="14.1" customHeight="1" x14ac:dyDescent="0.25">
      <c r="A22" s="26">
        <f t="shared" si="0"/>
        <v>9</v>
      </c>
      <c r="B22" s="37" t="s">
        <v>201</v>
      </c>
      <c r="C22" s="38">
        <v>13683</v>
      </c>
      <c r="D22" s="39" t="s">
        <v>77</v>
      </c>
      <c r="E22" s="30">
        <f t="shared" si="1"/>
        <v>526</v>
      </c>
      <c r="F22" s="30" t="str">
        <f>VLOOKUP(E22,Tab!$U$2:$V$255,2,TRUE)</f>
        <v>Não</v>
      </c>
      <c r="G22" s="31">
        <f t="shared" si="2"/>
        <v>531</v>
      </c>
      <c r="H22" s="31">
        <f t="shared" si="3"/>
        <v>526</v>
      </c>
      <c r="I22" s="31">
        <f t="shared" si="4"/>
        <v>525</v>
      </c>
      <c r="J22" s="32">
        <f t="shared" si="5"/>
        <v>1582</v>
      </c>
      <c r="K22" s="33">
        <f t="shared" si="6"/>
        <v>527.33333333333337</v>
      </c>
      <c r="L22" s="34"/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515</v>
      </c>
      <c r="S22" s="80">
        <v>0</v>
      </c>
      <c r="T22" s="80">
        <v>526</v>
      </c>
      <c r="U22" s="80">
        <v>0</v>
      </c>
      <c r="V22" s="80">
        <v>0</v>
      </c>
      <c r="W22" s="80">
        <v>525</v>
      </c>
      <c r="X22" s="80">
        <v>531</v>
      </c>
      <c r="Y22" s="80">
        <v>0</v>
      </c>
      <c r="Z22" s="80">
        <v>217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191">
        <v>0</v>
      </c>
    </row>
    <row r="23" spans="1:33" ht="14.1" customHeight="1" x14ac:dyDescent="0.25">
      <c r="A23" s="26">
        <f t="shared" si="0"/>
        <v>10</v>
      </c>
      <c r="B23" s="37" t="s">
        <v>49</v>
      </c>
      <c r="C23" s="38">
        <v>7139</v>
      </c>
      <c r="D23" s="39" t="s">
        <v>50</v>
      </c>
      <c r="E23" s="30">
        <f t="shared" si="1"/>
        <v>525</v>
      </c>
      <c r="F23" s="30" t="str">
        <f>VLOOKUP(E23,Tab!$U$2:$V$255,2,TRUE)</f>
        <v>Não</v>
      </c>
      <c r="G23" s="31">
        <f t="shared" si="2"/>
        <v>535</v>
      </c>
      <c r="H23" s="31">
        <f t="shared" si="3"/>
        <v>525</v>
      </c>
      <c r="I23" s="31">
        <f t="shared" si="4"/>
        <v>521</v>
      </c>
      <c r="J23" s="32">
        <f t="shared" si="5"/>
        <v>1581</v>
      </c>
      <c r="K23" s="33">
        <f t="shared" si="6"/>
        <v>527</v>
      </c>
      <c r="L23" s="34"/>
      <c r="M23" s="80">
        <v>0</v>
      </c>
      <c r="N23" s="80">
        <v>0</v>
      </c>
      <c r="O23" s="80">
        <v>521</v>
      </c>
      <c r="P23" s="80">
        <v>520</v>
      </c>
      <c r="Q23" s="80">
        <v>0</v>
      </c>
      <c r="R23" s="80">
        <v>515</v>
      </c>
      <c r="S23" s="80">
        <v>0</v>
      </c>
      <c r="T23" s="80">
        <v>0</v>
      </c>
      <c r="U23" s="80">
        <v>0</v>
      </c>
      <c r="V23" s="80">
        <v>525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516</v>
      </c>
      <c r="AD23" s="80">
        <v>0</v>
      </c>
      <c r="AE23" s="80">
        <v>0</v>
      </c>
      <c r="AF23" s="80">
        <v>535</v>
      </c>
      <c r="AG23" s="191">
        <v>508</v>
      </c>
    </row>
    <row r="24" spans="1:33" ht="14.1" customHeight="1" x14ac:dyDescent="0.25">
      <c r="A24" s="26">
        <f t="shared" si="0"/>
        <v>11</v>
      </c>
      <c r="B24" s="37" t="s">
        <v>42</v>
      </c>
      <c r="C24" s="38">
        <v>11945</v>
      </c>
      <c r="D24" s="39" t="s">
        <v>43</v>
      </c>
      <c r="E24" s="30">
        <f t="shared" si="1"/>
        <v>494</v>
      </c>
      <c r="F24" s="30" t="e">
        <f>VLOOKUP(E24,Tab!$U$2:$V$255,2,TRUE)</f>
        <v>#N/A</v>
      </c>
      <c r="G24" s="31">
        <f t="shared" si="2"/>
        <v>545</v>
      </c>
      <c r="H24" s="31">
        <f t="shared" si="3"/>
        <v>538</v>
      </c>
      <c r="I24" s="31">
        <f t="shared" si="4"/>
        <v>494</v>
      </c>
      <c r="J24" s="32">
        <f t="shared" si="5"/>
        <v>1577</v>
      </c>
      <c r="K24" s="33">
        <f t="shared" si="6"/>
        <v>525.66666666666663</v>
      </c>
      <c r="L24" s="34"/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494</v>
      </c>
      <c r="T24" s="80">
        <v>0</v>
      </c>
      <c r="U24" s="80">
        <v>0</v>
      </c>
      <c r="V24" s="80">
        <v>0</v>
      </c>
      <c r="W24" s="80">
        <v>538</v>
      </c>
      <c r="X24" s="80">
        <v>545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191">
        <v>0</v>
      </c>
    </row>
    <row r="25" spans="1:33" ht="14.1" customHeight="1" x14ac:dyDescent="0.25">
      <c r="A25" s="26">
        <f t="shared" si="0"/>
        <v>12</v>
      </c>
      <c r="B25" s="37" t="s">
        <v>377</v>
      </c>
      <c r="C25" s="38">
        <v>154</v>
      </c>
      <c r="D25" s="39" t="s">
        <v>77</v>
      </c>
      <c r="E25" s="30">
        <f t="shared" si="1"/>
        <v>518</v>
      </c>
      <c r="F25" s="30" t="str">
        <f>VLOOKUP(E25,Tab!$U$2:$V$255,2,TRUE)</f>
        <v>Não</v>
      </c>
      <c r="G25" s="31">
        <f t="shared" si="2"/>
        <v>540</v>
      </c>
      <c r="H25" s="31">
        <f t="shared" si="3"/>
        <v>518</v>
      </c>
      <c r="I25" s="31">
        <f t="shared" si="4"/>
        <v>513</v>
      </c>
      <c r="J25" s="32">
        <f t="shared" si="5"/>
        <v>1571</v>
      </c>
      <c r="K25" s="33">
        <f t="shared" si="6"/>
        <v>523.66666666666663</v>
      </c>
      <c r="L25" s="34"/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518</v>
      </c>
      <c r="S25" s="80">
        <v>0</v>
      </c>
      <c r="T25" s="80">
        <v>0</v>
      </c>
      <c r="U25" s="80">
        <v>0</v>
      </c>
      <c r="V25" s="80">
        <v>0</v>
      </c>
      <c r="W25" s="80">
        <v>513</v>
      </c>
      <c r="X25" s="80">
        <v>0</v>
      </c>
      <c r="Y25" s="80">
        <v>0</v>
      </c>
      <c r="Z25" s="80">
        <v>540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191">
        <v>0</v>
      </c>
    </row>
    <row r="26" spans="1:33" ht="14.1" customHeight="1" x14ac:dyDescent="0.25">
      <c r="A26" s="26">
        <f t="shared" si="0"/>
        <v>13</v>
      </c>
      <c r="B26" s="37" t="s">
        <v>355</v>
      </c>
      <c r="C26" s="160">
        <v>13965</v>
      </c>
      <c r="D26" s="39" t="s">
        <v>50</v>
      </c>
      <c r="E26" s="30">
        <f t="shared" si="1"/>
        <v>528</v>
      </c>
      <c r="F26" s="30" t="str">
        <f>VLOOKUP(E26,Tab!$U$2:$V$255,2,TRUE)</f>
        <v>Não</v>
      </c>
      <c r="G26" s="31">
        <f t="shared" si="2"/>
        <v>528</v>
      </c>
      <c r="H26" s="31">
        <f t="shared" si="3"/>
        <v>524</v>
      </c>
      <c r="I26" s="31">
        <f t="shared" si="4"/>
        <v>517</v>
      </c>
      <c r="J26" s="32">
        <f t="shared" si="5"/>
        <v>1569</v>
      </c>
      <c r="K26" s="33">
        <f t="shared" si="6"/>
        <v>523</v>
      </c>
      <c r="L26" s="34"/>
      <c r="M26" s="80">
        <v>0</v>
      </c>
      <c r="N26" s="80">
        <v>0</v>
      </c>
      <c r="O26" s="80">
        <v>517</v>
      </c>
      <c r="P26" s="80">
        <v>528</v>
      </c>
      <c r="Q26" s="80">
        <v>510</v>
      </c>
      <c r="R26" s="80">
        <v>524</v>
      </c>
      <c r="S26" s="80">
        <v>0</v>
      </c>
      <c r="T26" s="80">
        <v>0</v>
      </c>
      <c r="U26" s="80">
        <v>0</v>
      </c>
      <c r="V26" s="80">
        <v>515</v>
      </c>
      <c r="W26" s="80">
        <v>0</v>
      </c>
      <c r="X26" s="80">
        <v>0</v>
      </c>
      <c r="Y26" s="80">
        <v>0</v>
      </c>
      <c r="Z26" s="80">
        <v>0</v>
      </c>
      <c r="AA26" s="80">
        <v>508</v>
      </c>
      <c r="AB26" s="80">
        <v>0</v>
      </c>
      <c r="AC26" s="80">
        <v>485</v>
      </c>
      <c r="AD26" s="80">
        <v>0</v>
      </c>
      <c r="AE26" s="80">
        <v>0</v>
      </c>
      <c r="AF26" s="80">
        <v>512</v>
      </c>
      <c r="AG26" s="191">
        <v>510</v>
      </c>
    </row>
    <row r="27" spans="1:33" ht="14.1" customHeight="1" x14ac:dyDescent="0.25">
      <c r="A27" s="26">
        <f t="shared" si="0"/>
        <v>14</v>
      </c>
      <c r="B27" s="37" t="s">
        <v>53</v>
      </c>
      <c r="C27" s="38">
        <v>12626</v>
      </c>
      <c r="D27" s="39" t="s">
        <v>54</v>
      </c>
      <c r="E27" s="30">
        <f t="shared" si="1"/>
        <v>0</v>
      </c>
      <c r="F27" s="30" t="e">
        <f>VLOOKUP(E27,Tab!$U$2:$V$255,2,TRUE)</f>
        <v>#N/A</v>
      </c>
      <c r="G27" s="31">
        <f t="shared" si="2"/>
        <v>538</v>
      </c>
      <c r="H27" s="31">
        <f t="shared" si="3"/>
        <v>515</v>
      </c>
      <c r="I27" s="31">
        <f t="shared" si="4"/>
        <v>513</v>
      </c>
      <c r="J27" s="32">
        <f t="shared" si="5"/>
        <v>1566</v>
      </c>
      <c r="K27" s="33">
        <f t="shared" si="6"/>
        <v>522</v>
      </c>
      <c r="L27" s="34"/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515</v>
      </c>
      <c r="X27" s="80">
        <v>513</v>
      </c>
      <c r="Y27" s="80">
        <v>0</v>
      </c>
      <c r="Z27" s="80">
        <v>538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191">
        <v>0</v>
      </c>
    </row>
    <row r="28" spans="1:33" ht="14.1" customHeight="1" x14ac:dyDescent="0.25">
      <c r="A28" s="26">
        <f t="shared" si="0"/>
        <v>15</v>
      </c>
      <c r="B28" s="37" t="s">
        <v>144</v>
      </c>
      <c r="C28" s="38">
        <v>320</v>
      </c>
      <c r="D28" s="39" t="s">
        <v>73</v>
      </c>
      <c r="E28" s="30">
        <f t="shared" si="1"/>
        <v>524</v>
      </c>
      <c r="F28" s="30" t="str">
        <f>VLOOKUP(E28,Tab!$U$2:$V$255,2,TRUE)</f>
        <v>Não</v>
      </c>
      <c r="G28" s="31">
        <f t="shared" si="2"/>
        <v>525</v>
      </c>
      <c r="H28" s="31">
        <f t="shared" si="3"/>
        <v>524</v>
      </c>
      <c r="I28" s="31">
        <f t="shared" si="4"/>
        <v>516</v>
      </c>
      <c r="J28" s="32">
        <f t="shared" si="5"/>
        <v>1565</v>
      </c>
      <c r="K28" s="33">
        <f t="shared" si="6"/>
        <v>521.66666666666663</v>
      </c>
      <c r="L28" s="34"/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524</v>
      </c>
      <c r="T28" s="80">
        <v>0</v>
      </c>
      <c r="U28" s="80">
        <v>0</v>
      </c>
      <c r="V28" s="80">
        <v>0</v>
      </c>
      <c r="W28" s="80">
        <v>525</v>
      </c>
      <c r="X28" s="80">
        <v>0</v>
      </c>
      <c r="Y28" s="80">
        <v>0</v>
      </c>
      <c r="Z28" s="80">
        <v>516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191">
        <v>0</v>
      </c>
    </row>
    <row r="29" spans="1:33" ht="14.1" customHeight="1" x14ac:dyDescent="0.25">
      <c r="A29" s="26">
        <f t="shared" si="0"/>
        <v>16</v>
      </c>
      <c r="B29" s="37" t="s">
        <v>82</v>
      </c>
      <c r="C29" s="38">
        <v>12263</v>
      </c>
      <c r="D29" s="39" t="s">
        <v>54</v>
      </c>
      <c r="E29" s="30">
        <f t="shared" si="1"/>
        <v>507</v>
      </c>
      <c r="F29" s="30" t="str">
        <f>VLOOKUP(E29,Tab!$U$2:$V$255,2,TRUE)</f>
        <v>Não</v>
      </c>
      <c r="G29" s="31">
        <f t="shared" si="2"/>
        <v>535</v>
      </c>
      <c r="H29" s="31">
        <f t="shared" si="3"/>
        <v>516</v>
      </c>
      <c r="I29" s="31">
        <f t="shared" si="4"/>
        <v>507</v>
      </c>
      <c r="J29" s="32">
        <f t="shared" si="5"/>
        <v>1558</v>
      </c>
      <c r="K29" s="33">
        <f t="shared" si="6"/>
        <v>519.33333333333337</v>
      </c>
      <c r="L29" s="34"/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507</v>
      </c>
      <c r="S29" s="80">
        <v>0</v>
      </c>
      <c r="T29" s="80">
        <v>0</v>
      </c>
      <c r="U29" s="80">
        <v>0</v>
      </c>
      <c r="V29" s="80">
        <v>0</v>
      </c>
      <c r="W29" s="80">
        <v>507</v>
      </c>
      <c r="X29" s="80">
        <v>535</v>
      </c>
      <c r="Y29" s="80">
        <v>0</v>
      </c>
      <c r="Z29" s="80">
        <v>516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191">
        <v>0</v>
      </c>
    </row>
    <row r="30" spans="1:33" ht="14.1" customHeight="1" x14ac:dyDescent="0.25">
      <c r="A30" s="26">
        <f t="shared" si="0"/>
        <v>17</v>
      </c>
      <c r="B30" s="37" t="s">
        <v>62</v>
      </c>
      <c r="C30" s="38">
        <v>449</v>
      </c>
      <c r="D30" s="39" t="s">
        <v>30</v>
      </c>
      <c r="E30" s="30">
        <f t="shared" si="1"/>
        <v>0</v>
      </c>
      <c r="F30" s="30" t="e">
        <f>VLOOKUP(E30,Tab!$U$2:$V$255,2,TRUE)</f>
        <v>#N/A</v>
      </c>
      <c r="G30" s="31">
        <f t="shared" si="2"/>
        <v>534</v>
      </c>
      <c r="H30" s="31">
        <f t="shared" si="3"/>
        <v>511</v>
      </c>
      <c r="I30" s="31">
        <f t="shared" si="4"/>
        <v>504</v>
      </c>
      <c r="J30" s="32">
        <f t="shared" si="5"/>
        <v>1549</v>
      </c>
      <c r="K30" s="33">
        <f t="shared" si="6"/>
        <v>516.33333333333337</v>
      </c>
      <c r="L30" s="34"/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504</v>
      </c>
      <c r="Z30" s="80">
        <v>0</v>
      </c>
      <c r="AA30" s="80">
        <v>0</v>
      </c>
      <c r="AB30" s="80">
        <v>511</v>
      </c>
      <c r="AC30" s="80">
        <v>0</v>
      </c>
      <c r="AD30" s="80">
        <v>0</v>
      </c>
      <c r="AE30" s="80">
        <v>534</v>
      </c>
      <c r="AF30" s="80">
        <v>0</v>
      </c>
      <c r="AG30" s="191">
        <v>0</v>
      </c>
    </row>
    <row r="31" spans="1:33" ht="14.1" customHeight="1" x14ac:dyDescent="0.25">
      <c r="A31" s="26">
        <f t="shared" si="0"/>
        <v>18</v>
      </c>
      <c r="B31" s="37" t="s">
        <v>74</v>
      </c>
      <c r="C31" s="160">
        <v>779</v>
      </c>
      <c r="D31" s="39" t="s">
        <v>54</v>
      </c>
      <c r="E31" s="30">
        <f t="shared" si="1"/>
        <v>0</v>
      </c>
      <c r="F31" s="30" t="e">
        <f>VLOOKUP(E31,Tab!$U$2:$V$255,2,TRUE)</f>
        <v>#N/A</v>
      </c>
      <c r="G31" s="31">
        <f t="shared" si="2"/>
        <v>531</v>
      </c>
      <c r="H31" s="31">
        <f t="shared" si="3"/>
        <v>523</v>
      </c>
      <c r="I31" s="31">
        <f t="shared" si="4"/>
        <v>494</v>
      </c>
      <c r="J31" s="32">
        <f t="shared" si="5"/>
        <v>1548</v>
      </c>
      <c r="K31" s="33">
        <f t="shared" si="6"/>
        <v>516</v>
      </c>
      <c r="L31" s="34"/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531</v>
      </c>
      <c r="X31" s="80">
        <v>494</v>
      </c>
      <c r="Y31" s="80">
        <v>0</v>
      </c>
      <c r="Z31" s="80">
        <v>523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191">
        <v>0</v>
      </c>
    </row>
    <row r="32" spans="1:33" ht="14.1" customHeight="1" x14ac:dyDescent="0.25">
      <c r="A32" s="26">
        <f t="shared" si="0"/>
        <v>19</v>
      </c>
      <c r="B32" s="37" t="s">
        <v>363</v>
      </c>
      <c r="C32" s="38">
        <v>1207</v>
      </c>
      <c r="D32" s="39" t="s">
        <v>50</v>
      </c>
      <c r="E32" s="30">
        <f t="shared" si="1"/>
        <v>0</v>
      </c>
      <c r="F32" s="30" t="e">
        <f>VLOOKUP(E32,Tab!$U$2:$V$255,2,TRUE)</f>
        <v>#N/A</v>
      </c>
      <c r="G32" s="31">
        <f t="shared" si="2"/>
        <v>516</v>
      </c>
      <c r="H32" s="31">
        <f t="shared" si="3"/>
        <v>514</v>
      </c>
      <c r="I32" s="31">
        <f t="shared" si="4"/>
        <v>503</v>
      </c>
      <c r="J32" s="32">
        <f t="shared" si="5"/>
        <v>1533</v>
      </c>
      <c r="K32" s="33">
        <f t="shared" si="6"/>
        <v>511</v>
      </c>
      <c r="L32" s="34"/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516</v>
      </c>
      <c r="AD32" s="80">
        <v>0</v>
      </c>
      <c r="AE32" s="80">
        <v>0</v>
      </c>
      <c r="AF32" s="80">
        <v>503</v>
      </c>
      <c r="AG32" s="191">
        <v>514</v>
      </c>
    </row>
    <row r="33" spans="1:33" ht="14.1" customHeight="1" x14ac:dyDescent="0.25">
      <c r="A33" s="26">
        <f t="shared" si="0"/>
        <v>20</v>
      </c>
      <c r="B33" s="44" t="s">
        <v>180</v>
      </c>
      <c r="C33" s="61">
        <v>8047</v>
      </c>
      <c r="D33" s="45" t="s">
        <v>88</v>
      </c>
      <c r="E33" s="30">
        <f t="shared" si="1"/>
        <v>500</v>
      </c>
      <c r="F33" s="30" t="str">
        <f>VLOOKUP(E33,Tab!$U$2:$V$255,2,TRUE)</f>
        <v>Não</v>
      </c>
      <c r="G33" s="31">
        <f t="shared" si="2"/>
        <v>525</v>
      </c>
      <c r="H33" s="31">
        <f t="shared" si="3"/>
        <v>503</v>
      </c>
      <c r="I33" s="31">
        <f t="shared" si="4"/>
        <v>500</v>
      </c>
      <c r="J33" s="32">
        <f t="shared" si="5"/>
        <v>1528</v>
      </c>
      <c r="K33" s="33">
        <f t="shared" si="6"/>
        <v>509.33333333333331</v>
      </c>
      <c r="L33" s="34"/>
      <c r="M33" s="80">
        <v>0</v>
      </c>
      <c r="N33" s="80">
        <v>0</v>
      </c>
      <c r="O33" s="80">
        <v>0</v>
      </c>
      <c r="P33" s="80">
        <v>497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500</v>
      </c>
      <c r="W33" s="80">
        <v>0</v>
      </c>
      <c r="X33" s="80">
        <v>0</v>
      </c>
      <c r="Y33" s="80">
        <v>0</v>
      </c>
      <c r="Z33" s="80">
        <v>0</v>
      </c>
      <c r="AA33" s="80">
        <v>503</v>
      </c>
      <c r="AB33" s="80">
        <v>0</v>
      </c>
      <c r="AC33" s="80">
        <v>0</v>
      </c>
      <c r="AD33" s="80">
        <v>0</v>
      </c>
      <c r="AE33" s="80">
        <v>0</v>
      </c>
      <c r="AF33" s="80">
        <v>525</v>
      </c>
      <c r="AG33" s="191">
        <v>0</v>
      </c>
    </row>
    <row r="34" spans="1:33" ht="14.1" customHeight="1" x14ac:dyDescent="0.25">
      <c r="A34" s="26">
        <f t="shared" si="0"/>
        <v>21</v>
      </c>
      <c r="B34" s="37" t="s">
        <v>458</v>
      </c>
      <c r="C34" s="38">
        <v>14379</v>
      </c>
      <c r="D34" s="39" t="s">
        <v>88</v>
      </c>
      <c r="E34" s="30">
        <f t="shared" si="1"/>
        <v>514</v>
      </c>
      <c r="F34" s="30" t="str">
        <f>VLOOKUP(E34,Tab!$U$2:$V$255,2,TRUE)</f>
        <v>Não</v>
      </c>
      <c r="G34" s="31">
        <f t="shared" si="2"/>
        <v>514</v>
      </c>
      <c r="H34" s="31">
        <f t="shared" si="3"/>
        <v>508</v>
      </c>
      <c r="I34" s="31">
        <f t="shared" si="4"/>
        <v>505</v>
      </c>
      <c r="J34" s="32">
        <f t="shared" si="5"/>
        <v>1527</v>
      </c>
      <c r="K34" s="33">
        <f t="shared" si="6"/>
        <v>509</v>
      </c>
      <c r="L34" s="34"/>
      <c r="M34" s="80">
        <v>0</v>
      </c>
      <c r="N34" s="80">
        <v>505</v>
      </c>
      <c r="O34" s="80">
        <v>514</v>
      </c>
      <c r="P34" s="80">
        <v>493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508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471</v>
      </c>
      <c r="AD34" s="80">
        <v>0</v>
      </c>
      <c r="AE34" s="80">
        <v>0</v>
      </c>
      <c r="AF34" s="80">
        <v>0</v>
      </c>
      <c r="AG34" s="191">
        <v>0</v>
      </c>
    </row>
    <row r="35" spans="1:33" ht="14.1" customHeight="1" x14ac:dyDescent="0.25">
      <c r="A35" s="26">
        <f t="shared" si="0"/>
        <v>22</v>
      </c>
      <c r="B35" s="159" t="s">
        <v>206</v>
      </c>
      <c r="C35" s="160">
        <v>362</v>
      </c>
      <c r="D35" s="161" t="s">
        <v>77</v>
      </c>
      <c r="E35" s="30">
        <f t="shared" si="1"/>
        <v>533</v>
      </c>
      <c r="F35" s="30" t="str">
        <f>VLOOKUP(E35,Tab!$U$2:$V$255,2,TRUE)</f>
        <v>Não</v>
      </c>
      <c r="G35" s="31">
        <f t="shared" si="2"/>
        <v>534</v>
      </c>
      <c r="H35" s="31">
        <f t="shared" si="3"/>
        <v>533</v>
      </c>
      <c r="I35" s="31">
        <f t="shared" si="4"/>
        <v>458</v>
      </c>
      <c r="J35" s="32">
        <f t="shared" si="5"/>
        <v>1525</v>
      </c>
      <c r="K35" s="33">
        <f t="shared" si="6"/>
        <v>508.33333333333331</v>
      </c>
      <c r="L35" s="34"/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533</v>
      </c>
      <c r="S35" s="80">
        <v>0</v>
      </c>
      <c r="T35" s="80">
        <v>0</v>
      </c>
      <c r="U35" s="80">
        <v>0</v>
      </c>
      <c r="V35" s="80">
        <v>0</v>
      </c>
      <c r="W35" s="80">
        <v>458</v>
      </c>
      <c r="X35" s="80">
        <v>0</v>
      </c>
      <c r="Y35" s="80">
        <v>0</v>
      </c>
      <c r="Z35" s="80">
        <v>534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191">
        <v>0</v>
      </c>
    </row>
    <row r="36" spans="1:33" ht="14.1" customHeight="1" x14ac:dyDescent="0.25">
      <c r="A36" s="26">
        <f t="shared" si="0"/>
        <v>23</v>
      </c>
      <c r="B36" s="37" t="s">
        <v>162</v>
      </c>
      <c r="C36" s="160">
        <v>38</v>
      </c>
      <c r="D36" s="39" t="s">
        <v>33</v>
      </c>
      <c r="E36" s="30">
        <f t="shared" si="1"/>
        <v>497</v>
      </c>
      <c r="F36" s="30" t="e">
        <f>VLOOKUP(E36,Tab!$U$2:$V$255,2,TRUE)</f>
        <v>#N/A</v>
      </c>
      <c r="G36" s="31">
        <f t="shared" si="2"/>
        <v>523</v>
      </c>
      <c r="H36" s="31">
        <f t="shared" si="3"/>
        <v>497</v>
      </c>
      <c r="I36" s="31">
        <f t="shared" si="4"/>
        <v>490</v>
      </c>
      <c r="J36" s="32">
        <f t="shared" si="5"/>
        <v>1510</v>
      </c>
      <c r="K36" s="33">
        <f t="shared" si="6"/>
        <v>503.33333333333331</v>
      </c>
      <c r="L36" s="34"/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497</v>
      </c>
      <c r="S36" s="80">
        <v>0</v>
      </c>
      <c r="T36" s="80">
        <v>0</v>
      </c>
      <c r="U36" s="80">
        <v>0</v>
      </c>
      <c r="V36" s="80">
        <v>0</v>
      </c>
      <c r="W36" s="80">
        <v>490</v>
      </c>
      <c r="X36" s="80">
        <v>0</v>
      </c>
      <c r="Y36" s="80">
        <v>0</v>
      </c>
      <c r="Z36" s="80">
        <v>523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  <c r="AG36" s="191">
        <v>0</v>
      </c>
    </row>
    <row r="37" spans="1:33" ht="14.1" customHeight="1" x14ac:dyDescent="0.25">
      <c r="A37" s="26">
        <f t="shared" si="0"/>
        <v>24</v>
      </c>
      <c r="B37" s="37" t="s">
        <v>150</v>
      </c>
      <c r="C37" s="38">
        <v>14112</v>
      </c>
      <c r="D37" s="39" t="s">
        <v>88</v>
      </c>
      <c r="E37" s="30">
        <f t="shared" si="1"/>
        <v>498</v>
      </c>
      <c r="F37" s="30" t="e">
        <f>VLOOKUP(E37,Tab!$U$2:$V$255,2,TRUE)</f>
        <v>#N/A</v>
      </c>
      <c r="G37" s="31">
        <f t="shared" si="2"/>
        <v>515</v>
      </c>
      <c r="H37" s="31">
        <f t="shared" si="3"/>
        <v>498</v>
      </c>
      <c r="I37" s="31">
        <f t="shared" si="4"/>
        <v>496</v>
      </c>
      <c r="J37" s="32">
        <f t="shared" si="5"/>
        <v>1509</v>
      </c>
      <c r="K37" s="33">
        <f t="shared" si="6"/>
        <v>503</v>
      </c>
      <c r="L37" s="34"/>
      <c r="M37" s="80">
        <v>0</v>
      </c>
      <c r="N37" s="80">
        <v>0</v>
      </c>
      <c r="O37" s="80">
        <v>496</v>
      </c>
      <c r="P37" s="80">
        <v>488</v>
      </c>
      <c r="Q37" s="80">
        <v>473</v>
      </c>
      <c r="R37" s="80">
        <v>0</v>
      </c>
      <c r="S37" s="80">
        <v>0</v>
      </c>
      <c r="T37" s="80">
        <v>0</v>
      </c>
      <c r="U37" s="80">
        <v>0</v>
      </c>
      <c r="V37" s="80">
        <v>498</v>
      </c>
      <c r="W37" s="80">
        <v>0</v>
      </c>
      <c r="X37" s="80">
        <v>0</v>
      </c>
      <c r="Y37" s="80">
        <v>0</v>
      </c>
      <c r="Z37" s="80">
        <v>0</v>
      </c>
      <c r="AA37" s="80">
        <v>489</v>
      </c>
      <c r="AB37" s="80">
        <v>0</v>
      </c>
      <c r="AC37" s="80">
        <v>515</v>
      </c>
      <c r="AD37" s="80">
        <v>0</v>
      </c>
      <c r="AE37" s="80">
        <v>0</v>
      </c>
      <c r="AF37" s="80">
        <v>0</v>
      </c>
      <c r="AG37" s="191">
        <v>407</v>
      </c>
    </row>
    <row r="38" spans="1:33" ht="14.1" customHeight="1" x14ac:dyDescent="0.25">
      <c r="A38" s="26">
        <f t="shared" si="0"/>
        <v>25</v>
      </c>
      <c r="B38" s="159" t="s">
        <v>99</v>
      </c>
      <c r="C38" s="160">
        <v>314</v>
      </c>
      <c r="D38" s="161" t="s">
        <v>30</v>
      </c>
      <c r="E38" s="30">
        <f t="shared" si="1"/>
        <v>490</v>
      </c>
      <c r="F38" s="30" t="e">
        <f>VLOOKUP(E38,Tab!$U$2:$V$255,2,TRUE)</f>
        <v>#N/A</v>
      </c>
      <c r="G38" s="31">
        <f t="shared" si="2"/>
        <v>526</v>
      </c>
      <c r="H38" s="31">
        <f t="shared" si="3"/>
        <v>492</v>
      </c>
      <c r="I38" s="31">
        <f t="shared" si="4"/>
        <v>491</v>
      </c>
      <c r="J38" s="32">
        <f t="shared" si="5"/>
        <v>1509</v>
      </c>
      <c r="K38" s="33">
        <f t="shared" si="6"/>
        <v>503</v>
      </c>
      <c r="L38" s="34"/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477</v>
      </c>
      <c r="S38" s="80">
        <v>0</v>
      </c>
      <c r="T38" s="80">
        <v>0</v>
      </c>
      <c r="U38" s="80">
        <v>490</v>
      </c>
      <c r="V38" s="80">
        <v>0</v>
      </c>
      <c r="W38" s="80">
        <v>0</v>
      </c>
      <c r="X38" s="80">
        <v>0</v>
      </c>
      <c r="Y38" s="80">
        <v>492</v>
      </c>
      <c r="Z38" s="80">
        <v>0</v>
      </c>
      <c r="AA38" s="80">
        <v>0</v>
      </c>
      <c r="AB38" s="80">
        <v>526</v>
      </c>
      <c r="AC38" s="80">
        <v>0</v>
      </c>
      <c r="AD38" s="80">
        <v>0</v>
      </c>
      <c r="AE38" s="80">
        <v>491</v>
      </c>
      <c r="AF38" s="80">
        <v>0</v>
      </c>
      <c r="AG38" s="191">
        <v>0</v>
      </c>
    </row>
    <row r="39" spans="1:33" ht="14.1" customHeight="1" x14ac:dyDescent="0.25">
      <c r="A39" s="26">
        <f t="shared" si="0"/>
        <v>26</v>
      </c>
      <c r="B39" s="44" t="s">
        <v>374</v>
      </c>
      <c r="C39" s="61">
        <v>599</v>
      </c>
      <c r="D39" s="45" t="s">
        <v>50</v>
      </c>
      <c r="E39" s="30">
        <f t="shared" si="1"/>
        <v>483</v>
      </c>
      <c r="F39" s="30" t="e">
        <f>VLOOKUP(E39,Tab!$U$2:$V$255,2,TRUE)</f>
        <v>#N/A</v>
      </c>
      <c r="G39" s="31">
        <f t="shared" si="2"/>
        <v>512</v>
      </c>
      <c r="H39" s="31">
        <f t="shared" si="3"/>
        <v>498</v>
      </c>
      <c r="I39" s="31">
        <f t="shared" si="4"/>
        <v>498</v>
      </c>
      <c r="J39" s="32">
        <f t="shared" si="5"/>
        <v>1508</v>
      </c>
      <c r="K39" s="33">
        <f t="shared" si="6"/>
        <v>502.66666666666669</v>
      </c>
      <c r="L39" s="34"/>
      <c r="M39" s="80">
        <v>0</v>
      </c>
      <c r="N39" s="80">
        <v>0</v>
      </c>
      <c r="O39" s="80">
        <v>0</v>
      </c>
      <c r="P39" s="80">
        <v>0</v>
      </c>
      <c r="Q39" s="80">
        <v>483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498</v>
      </c>
      <c r="AB39" s="80">
        <v>0</v>
      </c>
      <c r="AC39" s="80">
        <v>491</v>
      </c>
      <c r="AD39" s="80">
        <v>0</v>
      </c>
      <c r="AE39" s="80">
        <v>0</v>
      </c>
      <c r="AF39" s="80">
        <v>512</v>
      </c>
      <c r="AG39" s="191">
        <v>498</v>
      </c>
    </row>
    <row r="40" spans="1:33" ht="14.1" customHeight="1" x14ac:dyDescent="0.25">
      <c r="A40" s="26">
        <f t="shared" si="0"/>
        <v>27</v>
      </c>
      <c r="B40" s="37" t="s">
        <v>375</v>
      </c>
      <c r="C40" s="38">
        <v>358</v>
      </c>
      <c r="D40" s="39" t="s">
        <v>70</v>
      </c>
      <c r="E40" s="30">
        <f t="shared" si="1"/>
        <v>512</v>
      </c>
      <c r="F40" s="30" t="str">
        <f>VLOOKUP(E40,Tab!$U$2:$V$255,2,TRUE)</f>
        <v>Não</v>
      </c>
      <c r="G40" s="31">
        <f t="shared" si="2"/>
        <v>512</v>
      </c>
      <c r="H40" s="31">
        <f t="shared" si="3"/>
        <v>500</v>
      </c>
      <c r="I40" s="31">
        <f t="shared" si="4"/>
        <v>494</v>
      </c>
      <c r="J40" s="32">
        <f t="shared" si="5"/>
        <v>1506</v>
      </c>
      <c r="K40" s="33">
        <f t="shared" si="6"/>
        <v>502</v>
      </c>
      <c r="L40" s="34"/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512</v>
      </c>
      <c r="S40" s="80">
        <v>494</v>
      </c>
      <c r="T40" s="80">
        <v>0</v>
      </c>
      <c r="U40" s="80">
        <v>0</v>
      </c>
      <c r="V40" s="80">
        <v>0</v>
      </c>
      <c r="W40" s="80">
        <v>500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  <c r="AG40" s="191">
        <v>0</v>
      </c>
    </row>
    <row r="41" spans="1:33" ht="14.1" customHeight="1" x14ac:dyDescent="0.25">
      <c r="A41" s="26">
        <f t="shared" si="0"/>
        <v>28</v>
      </c>
      <c r="B41" s="37" t="s">
        <v>373</v>
      </c>
      <c r="C41" s="38">
        <v>49</v>
      </c>
      <c r="D41" s="39" t="s">
        <v>50</v>
      </c>
      <c r="E41" s="30">
        <f t="shared" si="1"/>
        <v>512</v>
      </c>
      <c r="F41" s="30" t="str">
        <f>VLOOKUP(E41,Tab!$U$2:$V$255,2,TRUE)</f>
        <v>Não</v>
      </c>
      <c r="G41" s="31">
        <f t="shared" si="2"/>
        <v>512</v>
      </c>
      <c r="H41" s="31">
        <f t="shared" si="3"/>
        <v>497</v>
      </c>
      <c r="I41" s="31">
        <f t="shared" si="4"/>
        <v>492</v>
      </c>
      <c r="J41" s="32">
        <f t="shared" si="5"/>
        <v>1501</v>
      </c>
      <c r="K41" s="33">
        <f t="shared" si="6"/>
        <v>500.33333333333331</v>
      </c>
      <c r="L41" s="34"/>
      <c r="M41" s="80">
        <v>0</v>
      </c>
      <c r="N41" s="80">
        <v>512</v>
      </c>
      <c r="O41" s="80">
        <v>482</v>
      </c>
      <c r="P41" s="80">
        <v>473</v>
      </c>
      <c r="Q41" s="80">
        <v>492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484</v>
      </c>
      <c r="AB41" s="80">
        <v>0</v>
      </c>
      <c r="AC41" s="80">
        <v>491</v>
      </c>
      <c r="AD41" s="80">
        <v>0</v>
      </c>
      <c r="AE41" s="80">
        <v>0</v>
      </c>
      <c r="AF41" s="80">
        <v>0</v>
      </c>
      <c r="AG41" s="191">
        <v>497</v>
      </c>
    </row>
    <row r="42" spans="1:33" ht="14.1" customHeight="1" x14ac:dyDescent="0.25">
      <c r="A42" s="26">
        <f t="shared" si="0"/>
        <v>29</v>
      </c>
      <c r="B42" s="37" t="s">
        <v>76</v>
      </c>
      <c r="C42" s="38">
        <v>2090</v>
      </c>
      <c r="D42" s="39" t="s">
        <v>77</v>
      </c>
      <c r="E42" s="30">
        <f t="shared" si="1"/>
        <v>492</v>
      </c>
      <c r="F42" s="30" t="e">
        <f>VLOOKUP(E42,Tab!$U$2:$V$255,2,TRUE)</f>
        <v>#N/A</v>
      </c>
      <c r="G42" s="31">
        <f t="shared" si="2"/>
        <v>505</v>
      </c>
      <c r="H42" s="31">
        <f t="shared" si="3"/>
        <v>499</v>
      </c>
      <c r="I42" s="31">
        <f t="shared" si="4"/>
        <v>492</v>
      </c>
      <c r="J42" s="32">
        <f t="shared" si="5"/>
        <v>1496</v>
      </c>
      <c r="K42" s="33">
        <f t="shared" si="6"/>
        <v>498.66666666666669</v>
      </c>
      <c r="L42" s="34"/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492</v>
      </c>
      <c r="S42" s="80">
        <v>0</v>
      </c>
      <c r="T42" s="80">
        <v>0</v>
      </c>
      <c r="U42" s="80">
        <v>0</v>
      </c>
      <c r="V42" s="80">
        <v>0</v>
      </c>
      <c r="W42" s="80">
        <v>499</v>
      </c>
      <c r="X42" s="80">
        <v>0</v>
      </c>
      <c r="Y42" s="80">
        <v>0</v>
      </c>
      <c r="Z42" s="80">
        <v>505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191">
        <v>0</v>
      </c>
    </row>
    <row r="43" spans="1:33" ht="14.1" customHeight="1" x14ac:dyDescent="0.25">
      <c r="A43" s="26">
        <f t="shared" si="0"/>
        <v>30</v>
      </c>
      <c r="B43" s="37" t="s">
        <v>87</v>
      </c>
      <c r="C43" s="38">
        <v>738</v>
      </c>
      <c r="D43" s="39" t="s">
        <v>88</v>
      </c>
      <c r="E43" s="30">
        <f t="shared" si="1"/>
        <v>508</v>
      </c>
      <c r="F43" s="30" t="str">
        <f>VLOOKUP(E43,Tab!$U$2:$V$255,2,TRUE)</f>
        <v>Não</v>
      </c>
      <c r="G43" s="31">
        <f t="shared" si="2"/>
        <v>508</v>
      </c>
      <c r="H43" s="31">
        <f t="shared" si="3"/>
        <v>495</v>
      </c>
      <c r="I43" s="31">
        <f t="shared" si="4"/>
        <v>490</v>
      </c>
      <c r="J43" s="32">
        <f t="shared" si="5"/>
        <v>1493</v>
      </c>
      <c r="K43" s="33">
        <f t="shared" si="6"/>
        <v>497.66666666666669</v>
      </c>
      <c r="L43" s="34"/>
      <c r="M43" s="80">
        <v>0</v>
      </c>
      <c r="N43" s="80">
        <v>490</v>
      </c>
      <c r="O43" s="80">
        <v>0</v>
      </c>
      <c r="P43" s="80">
        <v>495</v>
      </c>
      <c r="Q43" s="80">
        <v>317</v>
      </c>
      <c r="R43" s="80">
        <v>0</v>
      </c>
      <c r="S43" s="80">
        <v>0</v>
      </c>
      <c r="T43" s="80">
        <v>0</v>
      </c>
      <c r="U43" s="80">
        <v>0</v>
      </c>
      <c r="V43" s="80">
        <v>508</v>
      </c>
      <c r="W43" s="80">
        <v>0</v>
      </c>
      <c r="X43" s="80">
        <v>0</v>
      </c>
      <c r="Y43" s="80">
        <v>0</v>
      </c>
      <c r="Z43" s="80">
        <v>0</v>
      </c>
      <c r="AA43" s="80">
        <v>470</v>
      </c>
      <c r="AB43" s="80">
        <v>0</v>
      </c>
      <c r="AC43" s="80">
        <v>480</v>
      </c>
      <c r="AD43" s="80">
        <v>0</v>
      </c>
      <c r="AE43" s="80">
        <v>0</v>
      </c>
      <c r="AF43" s="80">
        <v>463</v>
      </c>
      <c r="AG43" s="191">
        <v>490</v>
      </c>
    </row>
    <row r="44" spans="1:33" ht="14.1" customHeight="1" x14ac:dyDescent="0.25">
      <c r="A44" s="26">
        <f t="shared" si="0"/>
        <v>31</v>
      </c>
      <c r="B44" s="37" t="s">
        <v>93</v>
      </c>
      <c r="C44" s="38">
        <v>10</v>
      </c>
      <c r="D44" s="39" t="s">
        <v>54</v>
      </c>
      <c r="E44" s="30">
        <f t="shared" si="1"/>
        <v>491</v>
      </c>
      <c r="F44" s="30" t="e">
        <f>VLOOKUP(E44,Tab!$U$2:$V$255,2,TRUE)</f>
        <v>#N/A</v>
      </c>
      <c r="G44" s="31">
        <f t="shared" si="2"/>
        <v>504</v>
      </c>
      <c r="H44" s="31">
        <f t="shared" si="3"/>
        <v>491</v>
      </c>
      <c r="I44" s="31">
        <f t="shared" si="4"/>
        <v>486</v>
      </c>
      <c r="J44" s="32">
        <f t="shared" si="5"/>
        <v>1481</v>
      </c>
      <c r="K44" s="33">
        <f t="shared" si="6"/>
        <v>493.66666666666669</v>
      </c>
      <c r="L44" s="34"/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491</v>
      </c>
      <c r="S44" s="80">
        <v>0</v>
      </c>
      <c r="T44" s="80">
        <v>0</v>
      </c>
      <c r="U44" s="80">
        <v>0</v>
      </c>
      <c r="V44" s="80">
        <v>0</v>
      </c>
      <c r="W44" s="80">
        <v>486</v>
      </c>
      <c r="X44" s="80">
        <v>486</v>
      </c>
      <c r="Y44" s="80">
        <v>0</v>
      </c>
      <c r="Z44" s="80">
        <v>504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191">
        <v>0</v>
      </c>
    </row>
    <row r="45" spans="1:33" ht="14.1" customHeight="1" x14ac:dyDescent="0.25">
      <c r="A45" s="26">
        <f t="shared" si="0"/>
        <v>32</v>
      </c>
      <c r="B45" s="37" t="s">
        <v>454</v>
      </c>
      <c r="C45" s="38">
        <v>13828</v>
      </c>
      <c r="D45" s="39" t="s">
        <v>54</v>
      </c>
      <c r="E45" s="30">
        <f t="shared" si="1"/>
        <v>502</v>
      </c>
      <c r="F45" s="30" t="str">
        <f>VLOOKUP(E45,Tab!$U$2:$V$255,2,TRUE)</f>
        <v>Não</v>
      </c>
      <c r="G45" s="31">
        <f t="shared" si="2"/>
        <v>511</v>
      </c>
      <c r="H45" s="31">
        <f t="shared" si="3"/>
        <v>502</v>
      </c>
      <c r="I45" s="31">
        <f t="shared" si="4"/>
        <v>427</v>
      </c>
      <c r="J45" s="32">
        <f t="shared" si="5"/>
        <v>1440</v>
      </c>
      <c r="K45" s="33">
        <f t="shared" si="6"/>
        <v>480</v>
      </c>
      <c r="L45" s="34"/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502</v>
      </c>
      <c r="U45" s="80">
        <v>0</v>
      </c>
      <c r="V45" s="80">
        <v>0</v>
      </c>
      <c r="W45" s="80">
        <v>511</v>
      </c>
      <c r="X45" s="80">
        <v>0</v>
      </c>
      <c r="Y45" s="80">
        <v>0</v>
      </c>
      <c r="Z45" s="80">
        <v>427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191">
        <v>0</v>
      </c>
    </row>
    <row r="46" spans="1:33" ht="14.1" customHeight="1" x14ac:dyDescent="0.25">
      <c r="A46" s="26">
        <f t="shared" ref="A46:A77" si="7">A45+1</f>
        <v>33</v>
      </c>
      <c r="B46" s="37" t="s">
        <v>116</v>
      </c>
      <c r="C46" s="38">
        <v>11751</v>
      </c>
      <c r="D46" s="39" t="s">
        <v>117</v>
      </c>
      <c r="E46" s="30">
        <f t="shared" ref="E46:E77" si="8">MAX(M46:V46)</f>
        <v>0</v>
      </c>
      <c r="F46" s="30" t="e">
        <f>VLOOKUP(E46,Tab!$U$2:$V$255,2,TRUE)</f>
        <v>#N/A</v>
      </c>
      <c r="G46" s="31">
        <f t="shared" ref="G46:G77" si="9">LARGE(M46:AG46,1)</f>
        <v>491</v>
      </c>
      <c r="H46" s="31">
        <f t="shared" ref="H46:H77" si="10">LARGE(M46:AG46,2)</f>
        <v>466</v>
      </c>
      <c r="I46" s="31">
        <f t="shared" ref="I46:I77" si="11">LARGE(M46:AG46,3)</f>
        <v>465</v>
      </c>
      <c r="J46" s="32">
        <f t="shared" ref="J46:J77" si="12">SUM(G46:I46)</f>
        <v>1422</v>
      </c>
      <c r="K46" s="33">
        <f t="shared" ref="K46:K77" si="13">J46/3</f>
        <v>474</v>
      </c>
      <c r="L46" s="34"/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466</v>
      </c>
      <c r="Z46" s="80">
        <v>0</v>
      </c>
      <c r="AA46" s="80">
        <v>0</v>
      </c>
      <c r="AB46" s="80">
        <v>465</v>
      </c>
      <c r="AC46" s="80">
        <v>0</v>
      </c>
      <c r="AD46" s="80">
        <v>0</v>
      </c>
      <c r="AE46" s="80">
        <v>491</v>
      </c>
      <c r="AF46" s="80">
        <v>0</v>
      </c>
      <c r="AG46" s="191">
        <v>0</v>
      </c>
    </row>
    <row r="47" spans="1:33" ht="14.1" customHeight="1" x14ac:dyDescent="0.25">
      <c r="A47" s="26">
        <f t="shared" si="7"/>
        <v>34</v>
      </c>
      <c r="B47" s="37" t="s">
        <v>114</v>
      </c>
      <c r="C47" s="38">
        <v>7899</v>
      </c>
      <c r="D47" s="39" t="s">
        <v>50</v>
      </c>
      <c r="E47" s="30">
        <f t="shared" si="8"/>
        <v>470</v>
      </c>
      <c r="F47" s="30" t="e">
        <f>VLOOKUP(E47,Tab!$U$2:$V$255,2,TRUE)</f>
        <v>#N/A</v>
      </c>
      <c r="G47" s="31">
        <f t="shared" si="9"/>
        <v>486</v>
      </c>
      <c r="H47" s="31">
        <f t="shared" si="10"/>
        <v>470</v>
      </c>
      <c r="I47" s="31">
        <f t="shared" si="11"/>
        <v>454</v>
      </c>
      <c r="J47" s="32">
        <f t="shared" si="12"/>
        <v>1410</v>
      </c>
      <c r="K47" s="33">
        <f t="shared" si="13"/>
        <v>470</v>
      </c>
      <c r="L47" s="34"/>
      <c r="M47" s="80">
        <v>0</v>
      </c>
      <c r="N47" s="80">
        <v>0</v>
      </c>
      <c r="O47" s="80">
        <v>450</v>
      </c>
      <c r="P47" s="80">
        <v>470</v>
      </c>
      <c r="Q47" s="80">
        <v>438</v>
      </c>
      <c r="R47" s="80">
        <v>0</v>
      </c>
      <c r="S47" s="80">
        <v>0</v>
      </c>
      <c r="T47" s="80">
        <v>0</v>
      </c>
      <c r="U47" s="80">
        <v>0</v>
      </c>
      <c r="V47" s="80">
        <v>453</v>
      </c>
      <c r="W47" s="80">
        <v>0</v>
      </c>
      <c r="X47" s="80">
        <v>0</v>
      </c>
      <c r="Y47" s="80">
        <v>0</v>
      </c>
      <c r="Z47" s="80">
        <v>0</v>
      </c>
      <c r="AA47" s="80">
        <v>421</v>
      </c>
      <c r="AB47" s="80">
        <v>0</v>
      </c>
      <c r="AC47" s="80">
        <v>486</v>
      </c>
      <c r="AD47" s="80">
        <v>0</v>
      </c>
      <c r="AE47" s="80">
        <v>0</v>
      </c>
      <c r="AF47" s="80">
        <v>0</v>
      </c>
      <c r="AG47" s="191">
        <v>454</v>
      </c>
    </row>
    <row r="48" spans="1:33" ht="14.1" customHeight="1" x14ac:dyDescent="0.25">
      <c r="A48" s="26">
        <f t="shared" si="7"/>
        <v>35</v>
      </c>
      <c r="B48" s="37" t="s">
        <v>371</v>
      </c>
      <c r="C48" s="38">
        <v>8791</v>
      </c>
      <c r="D48" s="39" t="s">
        <v>50</v>
      </c>
      <c r="E48" s="30">
        <f t="shared" si="8"/>
        <v>465</v>
      </c>
      <c r="F48" s="30" t="e">
        <f>VLOOKUP(E48,Tab!$U$2:$V$255,2,TRUE)</f>
        <v>#N/A</v>
      </c>
      <c r="G48" s="31">
        <f t="shared" si="9"/>
        <v>487</v>
      </c>
      <c r="H48" s="31">
        <f t="shared" si="10"/>
        <v>465</v>
      </c>
      <c r="I48" s="31">
        <f t="shared" si="11"/>
        <v>440</v>
      </c>
      <c r="J48" s="32">
        <f t="shared" si="12"/>
        <v>1392</v>
      </c>
      <c r="K48" s="33">
        <f t="shared" si="13"/>
        <v>464</v>
      </c>
      <c r="L48" s="34"/>
      <c r="M48" s="80">
        <v>0</v>
      </c>
      <c r="N48" s="80">
        <v>0</v>
      </c>
      <c r="O48" s="80">
        <v>0</v>
      </c>
      <c r="P48" s="80">
        <v>0</v>
      </c>
      <c r="Q48" s="80">
        <v>465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440</v>
      </c>
      <c r="AG48" s="191">
        <v>487</v>
      </c>
    </row>
    <row r="49" spans="1:33" ht="14.1" customHeight="1" x14ac:dyDescent="0.25">
      <c r="A49" s="26">
        <f t="shared" si="7"/>
        <v>36</v>
      </c>
      <c r="B49" s="37" t="s">
        <v>86</v>
      </c>
      <c r="C49" s="38">
        <v>4833</v>
      </c>
      <c r="D49" s="39" t="s">
        <v>54</v>
      </c>
      <c r="E49" s="30">
        <f t="shared" si="8"/>
        <v>466</v>
      </c>
      <c r="F49" s="30" t="e">
        <f>VLOOKUP(E49,Tab!$U$2:$V$255,2,TRUE)</f>
        <v>#N/A</v>
      </c>
      <c r="G49" s="31">
        <f t="shared" si="9"/>
        <v>469</v>
      </c>
      <c r="H49" s="31">
        <f t="shared" si="10"/>
        <v>466</v>
      </c>
      <c r="I49" s="31">
        <f t="shared" si="11"/>
        <v>449</v>
      </c>
      <c r="J49" s="32">
        <f t="shared" si="12"/>
        <v>1384</v>
      </c>
      <c r="K49" s="33">
        <f t="shared" si="13"/>
        <v>461.33333333333331</v>
      </c>
      <c r="L49" s="34"/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466</v>
      </c>
      <c r="S49" s="80">
        <v>0</v>
      </c>
      <c r="T49" s="80">
        <v>0</v>
      </c>
      <c r="U49" s="80">
        <v>0</v>
      </c>
      <c r="V49" s="80">
        <v>0</v>
      </c>
      <c r="W49" s="80">
        <v>449</v>
      </c>
      <c r="X49" s="80">
        <v>469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191">
        <v>0</v>
      </c>
    </row>
    <row r="50" spans="1:33" ht="14.1" customHeight="1" x14ac:dyDescent="0.25">
      <c r="A50" s="26">
        <f t="shared" si="7"/>
        <v>37</v>
      </c>
      <c r="B50" s="37" t="s">
        <v>120</v>
      </c>
      <c r="C50" s="38">
        <v>11931</v>
      </c>
      <c r="D50" s="39" t="s">
        <v>88</v>
      </c>
      <c r="E50" s="30">
        <f t="shared" si="8"/>
        <v>409</v>
      </c>
      <c r="F50" s="30" t="e">
        <f>VLOOKUP(E50,Tab!$U$2:$V$255,2,TRUE)</f>
        <v>#N/A</v>
      </c>
      <c r="G50" s="31">
        <f t="shared" si="9"/>
        <v>471</v>
      </c>
      <c r="H50" s="31">
        <f t="shared" si="10"/>
        <v>448</v>
      </c>
      <c r="I50" s="31">
        <f t="shared" si="11"/>
        <v>432</v>
      </c>
      <c r="J50" s="32">
        <f t="shared" si="12"/>
        <v>1351</v>
      </c>
      <c r="K50" s="33">
        <f t="shared" si="13"/>
        <v>450.33333333333331</v>
      </c>
      <c r="L50" s="34"/>
      <c r="M50" s="80">
        <v>0</v>
      </c>
      <c r="N50" s="80">
        <v>404</v>
      </c>
      <c r="O50" s="80">
        <v>0</v>
      </c>
      <c r="P50" s="80">
        <v>409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448</v>
      </c>
      <c r="AB50" s="80">
        <v>0</v>
      </c>
      <c r="AC50" s="80">
        <v>471</v>
      </c>
      <c r="AD50" s="80">
        <v>0</v>
      </c>
      <c r="AE50" s="80">
        <v>0</v>
      </c>
      <c r="AF50" s="80">
        <v>0</v>
      </c>
      <c r="AG50" s="191">
        <v>432</v>
      </c>
    </row>
    <row r="51" spans="1:33" ht="14.1" customHeight="1" x14ac:dyDescent="0.25">
      <c r="A51" s="26">
        <f t="shared" si="7"/>
        <v>38</v>
      </c>
      <c r="B51" s="37" t="s">
        <v>348</v>
      </c>
      <c r="C51" s="38">
        <v>8676</v>
      </c>
      <c r="D51" s="39" t="s">
        <v>50</v>
      </c>
      <c r="E51" s="30">
        <f t="shared" si="8"/>
        <v>407</v>
      </c>
      <c r="F51" s="30" t="e">
        <f>VLOOKUP(E51,Tab!$U$2:$V$255,2,TRUE)</f>
        <v>#N/A</v>
      </c>
      <c r="G51" s="31">
        <f t="shared" si="9"/>
        <v>472</v>
      </c>
      <c r="H51" s="31">
        <f t="shared" si="10"/>
        <v>471</v>
      </c>
      <c r="I51" s="31">
        <f t="shared" si="11"/>
        <v>407</v>
      </c>
      <c r="J51" s="32">
        <f t="shared" si="12"/>
        <v>1350</v>
      </c>
      <c r="K51" s="33">
        <f t="shared" si="13"/>
        <v>450</v>
      </c>
      <c r="L51" s="34"/>
      <c r="M51" s="80">
        <v>0</v>
      </c>
      <c r="N51" s="80">
        <v>0</v>
      </c>
      <c r="O51" s="80">
        <v>0</v>
      </c>
      <c r="P51" s="80">
        <v>0</v>
      </c>
      <c r="Q51" s="80">
        <v>407</v>
      </c>
      <c r="R51" s="80">
        <v>0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472</v>
      </c>
      <c r="AB51" s="80">
        <v>0</v>
      </c>
      <c r="AC51" s="80">
        <v>471</v>
      </c>
      <c r="AD51" s="80">
        <v>0</v>
      </c>
      <c r="AE51" s="80">
        <v>0</v>
      </c>
      <c r="AF51" s="80">
        <v>378</v>
      </c>
      <c r="AG51" s="191">
        <v>0</v>
      </c>
    </row>
    <row r="52" spans="1:33" ht="14.1" customHeight="1" x14ac:dyDescent="0.25">
      <c r="A52" s="26">
        <f t="shared" si="7"/>
        <v>39</v>
      </c>
      <c r="B52" s="37" t="s">
        <v>368</v>
      </c>
      <c r="C52" s="38">
        <v>1024</v>
      </c>
      <c r="D52" s="39" t="s">
        <v>54</v>
      </c>
      <c r="E52" s="30">
        <f t="shared" si="8"/>
        <v>443</v>
      </c>
      <c r="F52" s="30" t="e">
        <f>VLOOKUP(E52,Tab!$U$2:$V$255,2,TRUE)</f>
        <v>#N/A</v>
      </c>
      <c r="G52" s="31">
        <f t="shared" si="9"/>
        <v>448</v>
      </c>
      <c r="H52" s="31">
        <f t="shared" si="10"/>
        <v>443</v>
      </c>
      <c r="I52" s="31">
        <f t="shared" si="11"/>
        <v>442</v>
      </c>
      <c r="J52" s="32">
        <f t="shared" si="12"/>
        <v>1333</v>
      </c>
      <c r="K52" s="33">
        <f t="shared" si="13"/>
        <v>444.33333333333331</v>
      </c>
      <c r="L52" s="34"/>
      <c r="M52" s="80">
        <v>0</v>
      </c>
      <c r="N52" s="80">
        <v>0</v>
      </c>
      <c r="O52" s="80">
        <v>0</v>
      </c>
      <c r="P52" s="80">
        <v>0</v>
      </c>
      <c r="Q52" s="80">
        <v>0</v>
      </c>
      <c r="R52" s="80">
        <v>443</v>
      </c>
      <c r="S52" s="80">
        <v>0</v>
      </c>
      <c r="T52" s="80">
        <v>0</v>
      </c>
      <c r="U52" s="80">
        <v>0</v>
      </c>
      <c r="V52" s="80">
        <v>0</v>
      </c>
      <c r="W52" s="80">
        <v>448</v>
      </c>
      <c r="X52" s="80">
        <v>416</v>
      </c>
      <c r="Y52" s="80">
        <v>0</v>
      </c>
      <c r="Z52" s="80">
        <v>442</v>
      </c>
      <c r="AA52" s="80">
        <v>0</v>
      </c>
      <c r="AB52" s="80">
        <v>0</v>
      </c>
      <c r="AC52" s="80">
        <v>0</v>
      </c>
      <c r="AD52" s="80">
        <v>0</v>
      </c>
      <c r="AE52" s="80">
        <v>0</v>
      </c>
      <c r="AF52" s="80">
        <v>0</v>
      </c>
      <c r="AG52" s="191">
        <v>0</v>
      </c>
    </row>
    <row r="53" spans="1:33" ht="14.1" customHeight="1" x14ac:dyDescent="0.25">
      <c r="A53" s="26">
        <f t="shared" si="7"/>
        <v>40</v>
      </c>
      <c r="B53" s="37" t="s">
        <v>483</v>
      </c>
      <c r="C53" s="38">
        <v>14113</v>
      </c>
      <c r="D53" s="39" t="s">
        <v>88</v>
      </c>
      <c r="E53" s="30">
        <f t="shared" si="8"/>
        <v>451</v>
      </c>
      <c r="F53" s="30" t="e">
        <f>VLOOKUP(E53,Tab!$U$2:$V$255,2,TRUE)</f>
        <v>#N/A</v>
      </c>
      <c r="G53" s="31">
        <f t="shared" si="9"/>
        <v>451</v>
      </c>
      <c r="H53" s="31">
        <f t="shared" si="10"/>
        <v>436</v>
      </c>
      <c r="I53" s="31">
        <f t="shared" si="11"/>
        <v>435</v>
      </c>
      <c r="J53" s="32">
        <f t="shared" si="12"/>
        <v>1322</v>
      </c>
      <c r="K53" s="33">
        <f t="shared" si="13"/>
        <v>440.66666666666669</v>
      </c>
      <c r="L53" s="34"/>
      <c r="M53" s="80">
        <v>0</v>
      </c>
      <c r="N53" s="80">
        <v>0</v>
      </c>
      <c r="O53" s="80">
        <v>0</v>
      </c>
      <c r="P53" s="80">
        <v>413</v>
      </c>
      <c r="Q53" s="80">
        <v>451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80">
        <v>436</v>
      </c>
      <c r="AB53" s="80">
        <v>0</v>
      </c>
      <c r="AC53" s="80">
        <v>435</v>
      </c>
      <c r="AD53" s="80">
        <v>0</v>
      </c>
      <c r="AE53" s="80">
        <v>0</v>
      </c>
      <c r="AF53" s="80">
        <v>0</v>
      </c>
      <c r="AG53" s="191">
        <v>406</v>
      </c>
    </row>
    <row r="54" spans="1:33" ht="14.1" customHeight="1" x14ac:dyDescent="0.25">
      <c r="A54" s="26">
        <f t="shared" si="7"/>
        <v>41</v>
      </c>
      <c r="B54" s="37" t="s">
        <v>370</v>
      </c>
      <c r="C54" s="38">
        <v>5370</v>
      </c>
      <c r="D54" s="39" t="s">
        <v>50</v>
      </c>
      <c r="E54" s="30">
        <f t="shared" si="8"/>
        <v>428</v>
      </c>
      <c r="F54" s="30" t="e">
        <f>VLOOKUP(E54,Tab!$U$2:$V$255,2,TRUE)</f>
        <v>#N/A</v>
      </c>
      <c r="G54" s="31">
        <f t="shared" si="9"/>
        <v>441</v>
      </c>
      <c r="H54" s="31">
        <f t="shared" si="10"/>
        <v>428</v>
      </c>
      <c r="I54" s="31">
        <f t="shared" si="11"/>
        <v>423</v>
      </c>
      <c r="J54" s="32">
        <f t="shared" si="12"/>
        <v>1292</v>
      </c>
      <c r="K54" s="33">
        <f t="shared" si="13"/>
        <v>430.66666666666669</v>
      </c>
      <c r="L54" s="34"/>
      <c r="M54" s="80">
        <v>0</v>
      </c>
      <c r="N54" s="80">
        <v>0</v>
      </c>
      <c r="O54" s="80">
        <v>423</v>
      </c>
      <c r="P54" s="80">
        <v>0</v>
      </c>
      <c r="Q54" s="80">
        <v>428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0</v>
      </c>
      <c r="AA54" s="80">
        <v>441</v>
      </c>
      <c r="AB54" s="80">
        <v>0</v>
      </c>
      <c r="AC54" s="80">
        <v>0</v>
      </c>
      <c r="AD54" s="80">
        <v>0</v>
      </c>
      <c r="AE54" s="80">
        <v>0</v>
      </c>
      <c r="AF54" s="80">
        <v>0</v>
      </c>
      <c r="AG54" s="191">
        <v>0</v>
      </c>
    </row>
    <row r="55" spans="1:33" ht="14.1" customHeight="1" x14ac:dyDescent="0.25">
      <c r="A55" s="26">
        <f t="shared" si="7"/>
        <v>42</v>
      </c>
      <c r="B55" s="37" t="s">
        <v>349</v>
      </c>
      <c r="C55" s="38">
        <v>10463</v>
      </c>
      <c r="D55" s="39" t="s">
        <v>50</v>
      </c>
      <c r="E55" s="30">
        <f t="shared" si="8"/>
        <v>0</v>
      </c>
      <c r="F55" s="30" t="e">
        <f>VLOOKUP(E55,Tab!$U$2:$V$255,2,TRUE)</f>
        <v>#N/A</v>
      </c>
      <c r="G55" s="31">
        <f t="shared" si="9"/>
        <v>461</v>
      </c>
      <c r="H55" s="31">
        <f t="shared" si="10"/>
        <v>453</v>
      </c>
      <c r="I55" s="31">
        <f t="shared" si="11"/>
        <v>371</v>
      </c>
      <c r="J55" s="32">
        <f t="shared" si="12"/>
        <v>1285</v>
      </c>
      <c r="K55" s="33">
        <f t="shared" si="13"/>
        <v>428.33333333333331</v>
      </c>
      <c r="L55" s="34"/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371</v>
      </c>
      <c r="AB55" s="80">
        <v>0</v>
      </c>
      <c r="AC55" s="80">
        <v>453</v>
      </c>
      <c r="AD55" s="80">
        <v>0</v>
      </c>
      <c r="AE55" s="80">
        <v>0</v>
      </c>
      <c r="AF55" s="80">
        <v>0</v>
      </c>
      <c r="AG55" s="191">
        <v>461</v>
      </c>
    </row>
    <row r="56" spans="1:33" ht="14.1" customHeight="1" x14ac:dyDescent="0.25">
      <c r="A56" s="26">
        <f t="shared" si="7"/>
        <v>43</v>
      </c>
      <c r="B56" s="37" t="s">
        <v>119</v>
      </c>
      <c r="C56" s="38">
        <v>6304</v>
      </c>
      <c r="D56" s="39" t="s">
        <v>50</v>
      </c>
      <c r="E56" s="30">
        <f t="shared" si="8"/>
        <v>425</v>
      </c>
      <c r="F56" s="30" t="e">
        <f>VLOOKUP(E56,Tab!$U$2:$V$255,2,TRUE)</f>
        <v>#N/A</v>
      </c>
      <c r="G56" s="31">
        <f t="shared" si="9"/>
        <v>427</v>
      </c>
      <c r="H56" s="31">
        <f t="shared" si="10"/>
        <v>425</v>
      </c>
      <c r="I56" s="31">
        <f t="shared" si="11"/>
        <v>424</v>
      </c>
      <c r="J56" s="32">
        <f t="shared" si="12"/>
        <v>1276</v>
      </c>
      <c r="K56" s="33">
        <f t="shared" si="13"/>
        <v>425.33333333333331</v>
      </c>
      <c r="L56" s="34"/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424</v>
      </c>
      <c r="S56" s="80">
        <v>0</v>
      </c>
      <c r="T56" s="80">
        <v>0</v>
      </c>
      <c r="U56" s="80">
        <v>0</v>
      </c>
      <c r="V56" s="80">
        <v>425</v>
      </c>
      <c r="W56" s="80">
        <v>0</v>
      </c>
      <c r="X56" s="80">
        <v>0</v>
      </c>
      <c r="Y56" s="80">
        <v>0</v>
      </c>
      <c r="Z56" s="80">
        <v>0</v>
      </c>
      <c r="AA56" s="80">
        <v>427</v>
      </c>
      <c r="AB56" s="80">
        <v>0</v>
      </c>
      <c r="AC56" s="80">
        <v>420</v>
      </c>
      <c r="AD56" s="80">
        <v>0</v>
      </c>
      <c r="AE56" s="80">
        <v>0</v>
      </c>
      <c r="AF56" s="80">
        <v>0</v>
      </c>
      <c r="AG56" s="191">
        <v>0</v>
      </c>
    </row>
    <row r="57" spans="1:33" ht="14.1" customHeight="1" x14ac:dyDescent="0.25">
      <c r="A57" s="26">
        <f t="shared" si="7"/>
        <v>44</v>
      </c>
      <c r="B57" s="37" t="s">
        <v>200</v>
      </c>
      <c r="C57" s="38">
        <v>12</v>
      </c>
      <c r="D57" s="39" t="s">
        <v>54</v>
      </c>
      <c r="E57" s="30">
        <f t="shared" si="8"/>
        <v>333</v>
      </c>
      <c r="F57" s="30" t="e">
        <f>VLOOKUP(E57,Tab!$U$2:$V$255,2,TRUE)</f>
        <v>#N/A</v>
      </c>
      <c r="G57" s="31">
        <f t="shared" si="9"/>
        <v>460</v>
      </c>
      <c r="H57" s="31">
        <f t="shared" si="10"/>
        <v>459</v>
      </c>
      <c r="I57" s="31">
        <f t="shared" si="11"/>
        <v>333</v>
      </c>
      <c r="J57" s="32">
        <f t="shared" si="12"/>
        <v>1252</v>
      </c>
      <c r="K57" s="33">
        <f t="shared" si="13"/>
        <v>417.33333333333331</v>
      </c>
      <c r="L57" s="34"/>
      <c r="M57" s="80">
        <v>0</v>
      </c>
      <c r="N57" s="80">
        <v>0</v>
      </c>
      <c r="O57" s="80">
        <v>0</v>
      </c>
      <c r="P57" s="80">
        <v>0</v>
      </c>
      <c r="Q57" s="80">
        <v>0</v>
      </c>
      <c r="R57" s="80">
        <v>333</v>
      </c>
      <c r="S57" s="80">
        <v>0</v>
      </c>
      <c r="T57" s="80">
        <v>0</v>
      </c>
      <c r="U57" s="80">
        <v>0</v>
      </c>
      <c r="V57" s="80">
        <v>0</v>
      </c>
      <c r="W57" s="80">
        <v>460</v>
      </c>
      <c r="X57" s="80">
        <v>459</v>
      </c>
      <c r="Y57" s="80">
        <v>0</v>
      </c>
      <c r="Z57" s="80">
        <v>0</v>
      </c>
      <c r="AA57" s="80">
        <v>0</v>
      </c>
      <c r="AB57" s="80">
        <v>0</v>
      </c>
      <c r="AC57" s="80">
        <v>0</v>
      </c>
      <c r="AD57" s="80">
        <v>0</v>
      </c>
      <c r="AE57" s="80">
        <v>0</v>
      </c>
      <c r="AF57" s="80">
        <v>0</v>
      </c>
      <c r="AG57" s="191">
        <v>0</v>
      </c>
    </row>
    <row r="58" spans="1:33" ht="14.1" customHeight="1" x14ac:dyDescent="0.25">
      <c r="A58" s="26">
        <f t="shared" si="7"/>
        <v>45</v>
      </c>
      <c r="B58" s="37" t="s">
        <v>111</v>
      </c>
      <c r="C58" s="38">
        <v>192</v>
      </c>
      <c r="D58" s="39" t="s">
        <v>30</v>
      </c>
      <c r="E58" s="30">
        <f t="shared" si="8"/>
        <v>0</v>
      </c>
      <c r="F58" s="30" t="e">
        <f>VLOOKUP(E58,Tab!$U$2:$V$255,2,TRUE)</f>
        <v>#N/A</v>
      </c>
      <c r="G58" s="31">
        <f t="shared" si="9"/>
        <v>418</v>
      </c>
      <c r="H58" s="31">
        <f t="shared" si="10"/>
        <v>414</v>
      </c>
      <c r="I58" s="31">
        <f t="shared" si="11"/>
        <v>403</v>
      </c>
      <c r="J58" s="32">
        <f t="shared" si="12"/>
        <v>1235</v>
      </c>
      <c r="K58" s="33">
        <f t="shared" si="13"/>
        <v>411.66666666666669</v>
      </c>
      <c r="L58" s="34"/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80">
        <v>0</v>
      </c>
      <c r="T58" s="80">
        <v>0</v>
      </c>
      <c r="U58" s="80">
        <v>0</v>
      </c>
      <c r="V58" s="80">
        <v>0</v>
      </c>
      <c r="W58" s="80">
        <v>0</v>
      </c>
      <c r="X58" s="80">
        <v>0</v>
      </c>
      <c r="Y58" s="80">
        <v>418</v>
      </c>
      <c r="Z58" s="80">
        <v>0</v>
      </c>
      <c r="AA58" s="80">
        <v>0</v>
      </c>
      <c r="AB58" s="80">
        <v>403</v>
      </c>
      <c r="AC58" s="80">
        <v>0</v>
      </c>
      <c r="AD58" s="80">
        <v>0</v>
      </c>
      <c r="AE58" s="80">
        <v>414</v>
      </c>
      <c r="AF58" s="80">
        <v>0</v>
      </c>
      <c r="AG58" s="191">
        <v>0</v>
      </c>
    </row>
    <row r="59" spans="1:33" ht="14.1" customHeight="1" x14ac:dyDescent="0.25">
      <c r="A59" s="26">
        <f t="shared" si="7"/>
        <v>46</v>
      </c>
      <c r="B59" s="37" t="s">
        <v>369</v>
      </c>
      <c r="C59" s="38">
        <v>11844</v>
      </c>
      <c r="D59" s="39" t="s">
        <v>54</v>
      </c>
      <c r="E59" s="30">
        <f t="shared" si="8"/>
        <v>388</v>
      </c>
      <c r="F59" s="30" t="e">
        <f>VLOOKUP(E59,Tab!$U$2:$V$255,2,TRUE)</f>
        <v>#N/A</v>
      </c>
      <c r="G59" s="31">
        <f t="shared" si="9"/>
        <v>422</v>
      </c>
      <c r="H59" s="31">
        <f t="shared" si="10"/>
        <v>407</v>
      </c>
      <c r="I59" s="31">
        <f t="shared" si="11"/>
        <v>388</v>
      </c>
      <c r="J59" s="32">
        <f t="shared" si="12"/>
        <v>1217</v>
      </c>
      <c r="K59" s="33">
        <f t="shared" si="13"/>
        <v>405.66666666666669</v>
      </c>
      <c r="L59" s="34"/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388</v>
      </c>
      <c r="S59" s="80">
        <v>0</v>
      </c>
      <c r="T59" s="80">
        <v>0</v>
      </c>
      <c r="U59" s="80">
        <v>0</v>
      </c>
      <c r="V59" s="80">
        <v>0</v>
      </c>
      <c r="W59" s="80">
        <v>407</v>
      </c>
      <c r="X59" s="80">
        <v>0</v>
      </c>
      <c r="Y59" s="80">
        <v>0</v>
      </c>
      <c r="Z59" s="80">
        <v>422</v>
      </c>
      <c r="AA59" s="80">
        <v>0</v>
      </c>
      <c r="AB59" s="80">
        <v>0</v>
      </c>
      <c r="AC59" s="80">
        <v>0</v>
      </c>
      <c r="AD59" s="80">
        <v>0</v>
      </c>
      <c r="AE59" s="80">
        <v>0</v>
      </c>
      <c r="AF59" s="80">
        <v>0</v>
      </c>
      <c r="AG59" s="191">
        <v>0</v>
      </c>
    </row>
    <row r="60" spans="1:33" ht="14.1" customHeight="1" x14ac:dyDescent="0.25">
      <c r="A60" s="26">
        <f t="shared" si="7"/>
        <v>47</v>
      </c>
      <c r="B60" s="37" t="s">
        <v>334</v>
      </c>
      <c r="C60" s="38">
        <v>142</v>
      </c>
      <c r="D60" s="39" t="s">
        <v>54</v>
      </c>
      <c r="E60" s="30">
        <f t="shared" si="8"/>
        <v>398</v>
      </c>
      <c r="F60" s="30" t="e">
        <f>VLOOKUP(E60,Tab!$U$2:$V$255,2,TRUE)</f>
        <v>#N/A</v>
      </c>
      <c r="G60" s="31">
        <f t="shared" si="9"/>
        <v>433</v>
      </c>
      <c r="H60" s="31">
        <f t="shared" si="10"/>
        <v>398</v>
      </c>
      <c r="I60" s="31">
        <f t="shared" si="11"/>
        <v>367</v>
      </c>
      <c r="J60" s="32">
        <f t="shared" si="12"/>
        <v>1198</v>
      </c>
      <c r="K60" s="33">
        <f t="shared" si="13"/>
        <v>399.33333333333331</v>
      </c>
      <c r="L60" s="34"/>
      <c r="M60" s="80">
        <v>0</v>
      </c>
      <c r="N60" s="80">
        <v>0</v>
      </c>
      <c r="O60" s="80">
        <v>0</v>
      </c>
      <c r="P60" s="80">
        <v>0</v>
      </c>
      <c r="Q60" s="80">
        <v>0</v>
      </c>
      <c r="R60" s="80">
        <v>398</v>
      </c>
      <c r="S60" s="80">
        <v>0</v>
      </c>
      <c r="T60" s="80">
        <v>0</v>
      </c>
      <c r="U60" s="80">
        <v>0</v>
      </c>
      <c r="V60" s="80">
        <v>0</v>
      </c>
      <c r="W60" s="80">
        <v>433</v>
      </c>
      <c r="X60" s="80">
        <v>0</v>
      </c>
      <c r="Y60" s="80">
        <v>0</v>
      </c>
      <c r="Z60" s="80">
        <v>367</v>
      </c>
      <c r="AA60" s="80">
        <v>0</v>
      </c>
      <c r="AB60" s="80">
        <v>0</v>
      </c>
      <c r="AC60" s="80">
        <v>0</v>
      </c>
      <c r="AD60" s="80">
        <v>0</v>
      </c>
      <c r="AE60" s="80">
        <v>0</v>
      </c>
      <c r="AF60" s="80">
        <v>0</v>
      </c>
      <c r="AG60" s="191">
        <v>0</v>
      </c>
    </row>
    <row r="61" spans="1:33" ht="14.1" customHeight="1" x14ac:dyDescent="0.25">
      <c r="A61" s="26">
        <f t="shared" si="7"/>
        <v>48</v>
      </c>
      <c r="B61" s="37" t="s">
        <v>154</v>
      </c>
      <c r="C61" s="38">
        <v>13742</v>
      </c>
      <c r="D61" s="39" t="s">
        <v>88</v>
      </c>
      <c r="E61" s="30">
        <f t="shared" si="8"/>
        <v>377</v>
      </c>
      <c r="F61" s="30" t="e">
        <f>VLOOKUP(E61,Tab!$U$2:$V$255,2,TRUE)</f>
        <v>#N/A</v>
      </c>
      <c r="G61" s="31">
        <f t="shared" si="9"/>
        <v>405</v>
      </c>
      <c r="H61" s="31">
        <f t="shared" si="10"/>
        <v>377</v>
      </c>
      <c r="I61" s="31">
        <f t="shared" si="11"/>
        <v>363</v>
      </c>
      <c r="J61" s="32">
        <f t="shared" si="12"/>
        <v>1145</v>
      </c>
      <c r="K61" s="33">
        <f t="shared" si="13"/>
        <v>381.66666666666669</v>
      </c>
      <c r="L61" s="34"/>
      <c r="M61" s="80">
        <v>0</v>
      </c>
      <c r="N61" s="80">
        <v>0</v>
      </c>
      <c r="O61" s="80">
        <v>0</v>
      </c>
      <c r="P61" s="80">
        <v>377</v>
      </c>
      <c r="Q61" s="80">
        <v>0</v>
      </c>
      <c r="R61" s="80">
        <v>0</v>
      </c>
      <c r="S61" s="80">
        <v>0</v>
      </c>
      <c r="T61" s="80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80">
        <v>0</v>
      </c>
      <c r="AA61" s="80">
        <v>0</v>
      </c>
      <c r="AB61" s="80">
        <v>0</v>
      </c>
      <c r="AC61" s="80">
        <v>405</v>
      </c>
      <c r="AD61" s="80">
        <v>0</v>
      </c>
      <c r="AE61" s="80">
        <v>0</v>
      </c>
      <c r="AF61" s="80">
        <v>0</v>
      </c>
      <c r="AG61" s="191">
        <v>363</v>
      </c>
    </row>
    <row r="62" spans="1:33" ht="14.1" customHeight="1" x14ac:dyDescent="0.25">
      <c r="A62" s="26">
        <f t="shared" si="7"/>
        <v>49</v>
      </c>
      <c r="B62" s="159" t="s">
        <v>357</v>
      </c>
      <c r="C62" s="160">
        <v>10176</v>
      </c>
      <c r="D62" s="161" t="s">
        <v>333</v>
      </c>
      <c r="E62" s="30">
        <f t="shared" si="8"/>
        <v>0</v>
      </c>
      <c r="F62" s="30" t="e">
        <f>VLOOKUP(E62,Tab!$U$2:$V$255,2,TRUE)</f>
        <v>#N/A</v>
      </c>
      <c r="G62" s="31">
        <f t="shared" si="9"/>
        <v>387</v>
      </c>
      <c r="H62" s="31">
        <f t="shared" si="10"/>
        <v>381</v>
      </c>
      <c r="I62" s="31">
        <f t="shared" si="11"/>
        <v>375</v>
      </c>
      <c r="J62" s="32">
        <f t="shared" si="12"/>
        <v>1143</v>
      </c>
      <c r="K62" s="33">
        <f t="shared" si="13"/>
        <v>381</v>
      </c>
      <c r="L62" s="34"/>
      <c r="M62" s="80">
        <v>0</v>
      </c>
      <c r="N62" s="80">
        <v>0</v>
      </c>
      <c r="O62" s="80">
        <v>0</v>
      </c>
      <c r="P62" s="80">
        <v>0</v>
      </c>
      <c r="Q62" s="80">
        <v>0</v>
      </c>
      <c r="R62" s="80">
        <v>0</v>
      </c>
      <c r="S62" s="80">
        <v>0</v>
      </c>
      <c r="T62" s="80">
        <v>0</v>
      </c>
      <c r="U62" s="80">
        <v>0</v>
      </c>
      <c r="V62" s="80">
        <v>0</v>
      </c>
      <c r="W62" s="80">
        <v>381</v>
      </c>
      <c r="X62" s="80">
        <v>375</v>
      </c>
      <c r="Y62" s="80">
        <v>0</v>
      </c>
      <c r="Z62" s="80">
        <v>387</v>
      </c>
      <c r="AA62" s="80">
        <v>0</v>
      </c>
      <c r="AB62" s="80">
        <v>0</v>
      </c>
      <c r="AC62" s="80">
        <v>0</v>
      </c>
      <c r="AD62" s="80">
        <v>0</v>
      </c>
      <c r="AE62" s="80">
        <v>0</v>
      </c>
      <c r="AF62" s="80">
        <v>0</v>
      </c>
      <c r="AG62" s="191">
        <v>0</v>
      </c>
    </row>
    <row r="63" spans="1:33" ht="14.1" customHeight="1" x14ac:dyDescent="0.25">
      <c r="A63" s="26">
        <f t="shared" si="7"/>
        <v>50</v>
      </c>
      <c r="B63" s="37" t="s">
        <v>46</v>
      </c>
      <c r="C63" s="38">
        <v>10792</v>
      </c>
      <c r="D63" s="39" t="s">
        <v>33</v>
      </c>
      <c r="E63" s="30">
        <f t="shared" si="8"/>
        <v>0</v>
      </c>
      <c r="F63" s="30" t="e">
        <f>VLOOKUP(E63,Tab!$U$2:$V$255,2,TRUE)</f>
        <v>#N/A</v>
      </c>
      <c r="G63" s="31">
        <f t="shared" si="9"/>
        <v>553</v>
      </c>
      <c r="H63" s="31">
        <f t="shared" si="10"/>
        <v>552</v>
      </c>
      <c r="I63" s="31">
        <f t="shared" si="11"/>
        <v>0</v>
      </c>
      <c r="J63" s="32">
        <f t="shared" si="12"/>
        <v>1105</v>
      </c>
      <c r="K63" s="33">
        <f t="shared" si="13"/>
        <v>368.33333333333331</v>
      </c>
      <c r="L63" s="34"/>
      <c r="M63" s="80">
        <v>0</v>
      </c>
      <c r="N63" s="80">
        <v>0</v>
      </c>
      <c r="O63" s="80">
        <v>0</v>
      </c>
      <c r="P63" s="80">
        <v>0</v>
      </c>
      <c r="Q63" s="80">
        <v>0</v>
      </c>
      <c r="R63" s="80">
        <v>0</v>
      </c>
      <c r="S63" s="80">
        <v>0</v>
      </c>
      <c r="T63" s="80">
        <v>0</v>
      </c>
      <c r="U63" s="80">
        <v>0</v>
      </c>
      <c r="V63" s="80">
        <v>0</v>
      </c>
      <c r="W63" s="80">
        <v>552</v>
      </c>
      <c r="X63" s="80">
        <v>0</v>
      </c>
      <c r="Y63" s="80">
        <v>0</v>
      </c>
      <c r="Z63" s="80">
        <v>553</v>
      </c>
      <c r="AA63" s="80">
        <v>0</v>
      </c>
      <c r="AB63" s="80">
        <v>0</v>
      </c>
      <c r="AC63" s="80">
        <v>0</v>
      </c>
      <c r="AD63" s="80">
        <v>0</v>
      </c>
      <c r="AE63" s="80">
        <v>0</v>
      </c>
      <c r="AF63" s="80">
        <v>0</v>
      </c>
      <c r="AG63" s="191">
        <v>0</v>
      </c>
    </row>
    <row r="64" spans="1:33" ht="14.1" customHeight="1" x14ac:dyDescent="0.25">
      <c r="A64" s="26">
        <f t="shared" si="7"/>
        <v>51</v>
      </c>
      <c r="B64" s="83" t="s">
        <v>365</v>
      </c>
      <c r="C64" s="82">
        <v>4867</v>
      </c>
      <c r="D64" s="81" t="s">
        <v>172</v>
      </c>
      <c r="E64" s="30">
        <f t="shared" si="8"/>
        <v>115</v>
      </c>
      <c r="F64" s="30" t="e">
        <f>VLOOKUP(E64,Tab!$U$2:$V$255,2,TRUE)</f>
        <v>#N/A</v>
      </c>
      <c r="G64" s="31">
        <f t="shared" si="9"/>
        <v>493</v>
      </c>
      <c r="H64" s="31">
        <f t="shared" si="10"/>
        <v>479</v>
      </c>
      <c r="I64" s="31">
        <f t="shared" si="11"/>
        <v>115</v>
      </c>
      <c r="J64" s="32">
        <f t="shared" si="12"/>
        <v>1087</v>
      </c>
      <c r="K64" s="33">
        <f t="shared" si="13"/>
        <v>362.33333333333331</v>
      </c>
      <c r="L64" s="34"/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0">
        <v>0</v>
      </c>
      <c r="T64" s="80">
        <v>115</v>
      </c>
      <c r="U64" s="80">
        <v>0</v>
      </c>
      <c r="V64" s="80">
        <v>0</v>
      </c>
      <c r="W64" s="80">
        <v>0</v>
      </c>
      <c r="X64" s="80">
        <v>493</v>
      </c>
      <c r="Y64" s="80">
        <v>0</v>
      </c>
      <c r="Z64" s="80">
        <v>0</v>
      </c>
      <c r="AA64" s="80">
        <v>0</v>
      </c>
      <c r="AB64" s="80">
        <v>0</v>
      </c>
      <c r="AC64" s="80">
        <v>0</v>
      </c>
      <c r="AD64" s="80">
        <v>479</v>
      </c>
      <c r="AE64" s="80">
        <v>0</v>
      </c>
      <c r="AF64" s="80">
        <v>0</v>
      </c>
      <c r="AG64" s="191">
        <v>0</v>
      </c>
    </row>
    <row r="65" spans="1:33" ht="14.1" customHeight="1" x14ac:dyDescent="0.25">
      <c r="A65" s="26">
        <f t="shared" si="7"/>
        <v>52</v>
      </c>
      <c r="B65" s="37" t="s">
        <v>315</v>
      </c>
      <c r="C65" s="38">
        <v>11120</v>
      </c>
      <c r="D65" s="39" t="s">
        <v>75</v>
      </c>
      <c r="E65" s="30">
        <f t="shared" si="8"/>
        <v>527</v>
      </c>
      <c r="F65" s="30" t="str">
        <f>VLOOKUP(E65,Tab!$U$2:$V$255,2,TRUE)</f>
        <v>Não</v>
      </c>
      <c r="G65" s="31">
        <f t="shared" si="9"/>
        <v>552</v>
      </c>
      <c r="H65" s="31">
        <f t="shared" si="10"/>
        <v>527</v>
      </c>
      <c r="I65" s="31">
        <f t="shared" si="11"/>
        <v>0</v>
      </c>
      <c r="J65" s="32">
        <f t="shared" si="12"/>
        <v>1079</v>
      </c>
      <c r="K65" s="33">
        <f t="shared" si="13"/>
        <v>359.66666666666669</v>
      </c>
      <c r="L65" s="34"/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527</v>
      </c>
      <c r="S65" s="80">
        <v>0</v>
      </c>
      <c r="T65" s="80">
        <v>0</v>
      </c>
      <c r="U65" s="80">
        <v>0</v>
      </c>
      <c r="V65" s="80">
        <v>0</v>
      </c>
      <c r="W65" s="80">
        <v>552</v>
      </c>
      <c r="X65" s="80">
        <v>0</v>
      </c>
      <c r="Y65" s="80">
        <v>0</v>
      </c>
      <c r="Z65" s="80">
        <v>0</v>
      </c>
      <c r="AA65" s="80">
        <v>0</v>
      </c>
      <c r="AB65" s="80">
        <v>0</v>
      </c>
      <c r="AC65" s="80">
        <v>0</v>
      </c>
      <c r="AD65" s="80">
        <v>0</v>
      </c>
      <c r="AE65" s="80">
        <v>0</v>
      </c>
      <c r="AF65" s="80">
        <v>0</v>
      </c>
      <c r="AG65" s="191">
        <v>0</v>
      </c>
    </row>
    <row r="66" spans="1:33" ht="14.1" customHeight="1" x14ac:dyDescent="0.25">
      <c r="A66" s="26">
        <f t="shared" si="7"/>
        <v>53</v>
      </c>
      <c r="B66" s="37" t="s">
        <v>484</v>
      </c>
      <c r="C66" s="38">
        <v>2425</v>
      </c>
      <c r="D66" s="39" t="s">
        <v>56</v>
      </c>
      <c r="E66" s="30">
        <f t="shared" si="8"/>
        <v>0</v>
      </c>
      <c r="F66" s="30" t="e">
        <f>VLOOKUP(E66,Tab!$U$2:$V$255,2,TRUE)</f>
        <v>#N/A</v>
      </c>
      <c r="G66" s="31">
        <f t="shared" si="9"/>
        <v>362</v>
      </c>
      <c r="H66" s="31">
        <f t="shared" si="10"/>
        <v>361</v>
      </c>
      <c r="I66" s="31">
        <f t="shared" si="11"/>
        <v>333</v>
      </c>
      <c r="J66" s="32">
        <f t="shared" si="12"/>
        <v>1056</v>
      </c>
      <c r="K66" s="33">
        <f t="shared" si="13"/>
        <v>352</v>
      </c>
      <c r="L66" s="34"/>
      <c r="M66" s="80">
        <v>0</v>
      </c>
      <c r="N66" s="80">
        <v>0</v>
      </c>
      <c r="O66" s="80">
        <v>0</v>
      </c>
      <c r="P66" s="80">
        <v>0</v>
      </c>
      <c r="Q66" s="80">
        <v>0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80">
        <v>0</v>
      </c>
      <c r="X66" s="80">
        <v>0</v>
      </c>
      <c r="Y66" s="80">
        <v>0</v>
      </c>
      <c r="Z66" s="80">
        <v>0</v>
      </c>
      <c r="AA66" s="80">
        <v>0</v>
      </c>
      <c r="AB66" s="80">
        <v>0</v>
      </c>
      <c r="AC66" s="80">
        <v>361</v>
      </c>
      <c r="AD66" s="80">
        <v>0</v>
      </c>
      <c r="AE66" s="80">
        <v>0</v>
      </c>
      <c r="AF66" s="80">
        <v>333</v>
      </c>
      <c r="AG66" s="191">
        <v>362</v>
      </c>
    </row>
    <row r="67" spans="1:33" ht="14.1" customHeight="1" x14ac:dyDescent="0.25">
      <c r="A67" s="26">
        <f t="shared" si="7"/>
        <v>54</v>
      </c>
      <c r="B67" s="37" t="s">
        <v>64</v>
      </c>
      <c r="C67" s="38">
        <v>881</v>
      </c>
      <c r="D67" s="39" t="s">
        <v>33</v>
      </c>
      <c r="E67" s="30">
        <f t="shared" si="8"/>
        <v>529</v>
      </c>
      <c r="F67" s="30" t="str">
        <f>VLOOKUP(E67,Tab!$U$2:$V$255,2,TRUE)</f>
        <v>Não</v>
      </c>
      <c r="G67" s="31">
        <f t="shared" si="9"/>
        <v>529</v>
      </c>
      <c r="H67" s="31">
        <f t="shared" si="10"/>
        <v>519</v>
      </c>
      <c r="I67" s="31">
        <f t="shared" si="11"/>
        <v>0</v>
      </c>
      <c r="J67" s="32">
        <f t="shared" si="12"/>
        <v>1048</v>
      </c>
      <c r="K67" s="33">
        <f t="shared" si="13"/>
        <v>349.33333333333331</v>
      </c>
      <c r="L67" s="34"/>
      <c r="M67" s="80">
        <v>0</v>
      </c>
      <c r="N67" s="80">
        <v>0</v>
      </c>
      <c r="O67" s="80">
        <v>0</v>
      </c>
      <c r="P67" s="80">
        <v>0</v>
      </c>
      <c r="Q67" s="80">
        <v>0</v>
      </c>
      <c r="R67" s="80">
        <v>529</v>
      </c>
      <c r="S67" s="80">
        <v>0</v>
      </c>
      <c r="T67" s="80">
        <v>0</v>
      </c>
      <c r="U67" s="80">
        <v>0</v>
      </c>
      <c r="V67" s="80">
        <v>0</v>
      </c>
      <c r="W67" s="80">
        <v>0</v>
      </c>
      <c r="X67" s="80">
        <v>0</v>
      </c>
      <c r="Y67" s="80">
        <v>519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0</v>
      </c>
      <c r="AF67" s="80">
        <v>0</v>
      </c>
      <c r="AG67" s="191">
        <v>0</v>
      </c>
    </row>
    <row r="68" spans="1:33" ht="14.1" customHeight="1" x14ac:dyDescent="0.25">
      <c r="A68" s="26">
        <f t="shared" si="7"/>
        <v>55</v>
      </c>
      <c r="B68" s="37" t="s">
        <v>179</v>
      </c>
      <c r="C68" s="38">
        <v>963</v>
      </c>
      <c r="D68" s="39" t="s">
        <v>75</v>
      </c>
      <c r="E68" s="30">
        <f t="shared" si="8"/>
        <v>0</v>
      </c>
      <c r="F68" s="30" t="e">
        <f>VLOOKUP(E68,Tab!$U$2:$V$255,2,TRUE)</f>
        <v>#N/A</v>
      </c>
      <c r="G68" s="31">
        <f t="shared" si="9"/>
        <v>527</v>
      </c>
      <c r="H68" s="31">
        <f t="shared" si="10"/>
        <v>521</v>
      </c>
      <c r="I68" s="31">
        <f t="shared" si="11"/>
        <v>0</v>
      </c>
      <c r="J68" s="32">
        <f t="shared" si="12"/>
        <v>1048</v>
      </c>
      <c r="K68" s="33">
        <f t="shared" si="13"/>
        <v>349.33333333333331</v>
      </c>
      <c r="L68" s="34"/>
      <c r="M68" s="80">
        <v>0</v>
      </c>
      <c r="N68" s="80">
        <v>0</v>
      </c>
      <c r="O68" s="80">
        <v>0</v>
      </c>
      <c r="P68" s="80">
        <v>0</v>
      </c>
      <c r="Q68" s="80">
        <v>0</v>
      </c>
      <c r="R68" s="80">
        <v>0</v>
      </c>
      <c r="S68" s="80">
        <v>0</v>
      </c>
      <c r="T68" s="80">
        <v>0</v>
      </c>
      <c r="U68" s="80">
        <v>0</v>
      </c>
      <c r="V68" s="80">
        <v>0</v>
      </c>
      <c r="W68" s="80">
        <v>521</v>
      </c>
      <c r="X68" s="80">
        <v>0</v>
      </c>
      <c r="Y68" s="80">
        <v>0</v>
      </c>
      <c r="Z68" s="80">
        <v>527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80">
        <v>0</v>
      </c>
      <c r="AG68" s="191">
        <v>0</v>
      </c>
    </row>
    <row r="69" spans="1:33" ht="14.1" customHeight="1" x14ac:dyDescent="0.25">
      <c r="A69" s="26">
        <f t="shared" si="7"/>
        <v>56</v>
      </c>
      <c r="B69" s="37" t="s">
        <v>359</v>
      </c>
      <c r="C69" s="160">
        <v>13197</v>
      </c>
      <c r="D69" s="39" t="s">
        <v>532</v>
      </c>
      <c r="E69" s="30">
        <f t="shared" si="8"/>
        <v>300</v>
      </c>
      <c r="F69" s="30" t="e">
        <f>VLOOKUP(E69,Tab!$U$2:$V$255,2,TRUE)</f>
        <v>#N/A</v>
      </c>
      <c r="G69" s="31">
        <f t="shared" si="9"/>
        <v>377</v>
      </c>
      <c r="H69" s="31">
        <f t="shared" si="10"/>
        <v>357</v>
      </c>
      <c r="I69" s="31">
        <f t="shared" si="11"/>
        <v>300</v>
      </c>
      <c r="J69" s="32">
        <f t="shared" si="12"/>
        <v>1034</v>
      </c>
      <c r="K69" s="33">
        <f t="shared" si="13"/>
        <v>344.66666666666669</v>
      </c>
      <c r="L69" s="34"/>
      <c r="M69" s="80">
        <v>0</v>
      </c>
      <c r="N69" s="80">
        <v>0</v>
      </c>
      <c r="O69" s="80">
        <v>0</v>
      </c>
      <c r="P69" s="80">
        <v>0</v>
      </c>
      <c r="Q69" s="80">
        <v>0</v>
      </c>
      <c r="R69" s="80">
        <v>0</v>
      </c>
      <c r="S69" s="80">
        <v>300</v>
      </c>
      <c r="T69" s="80">
        <v>0</v>
      </c>
      <c r="U69" s="80">
        <v>0</v>
      </c>
      <c r="V69" s="80">
        <v>0</v>
      </c>
      <c r="W69" s="80">
        <v>377</v>
      </c>
      <c r="X69" s="80">
        <v>228</v>
      </c>
      <c r="Y69" s="80">
        <v>0</v>
      </c>
      <c r="Z69" s="80">
        <v>357</v>
      </c>
      <c r="AA69" s="80">
        <v>0</v>
      </c>
      <c r="AB69" s="80">
        <v>0</v>
      </c>
      <c r="AC69" s="80">
        <v>0</v>
      </c>
      <c r="AD69" s="80">
        <v>0</v>
      </c>
      <c r="AE69" s="80">
        <v>0</v>
      </c>
      <c r="AF69" s="80">
        <v>0</v>
      </c>
      <c r="AG69" s="191">
        <v>0</v>
      </c>
    </row>
    <row r="70" spans="1:33" ht="14.1" customHeight="1" x14ac:dyDescent="0.25">
      <c r="A70" s="26">
        <f t="shared" si="7"/>
        <v>57</v>
      </c>
      <c r="B70" s="37" t="s">
        <v>146</v>
      </c>
      <c r="C70" s="38">
        <v>2483</v>
      </c>
      <c r="D70" s="39" t="s">
        <v>112</v>
      </c>
      <c r="E70" s="30">
        <f t="shared" si="8"/>
        <v>519</v>
      </c>
      <c r="F70" s="30" t="str">
        <f>VLOOKUP(E70,Tab!$U$2:$V$255,2,TRUE)</f>
        <v>Não</v>
      </c>
      <c r="G70" s="31">
        <f t="shared" si="9"/>
        <v>519</v>
      </c>
      <c r="H70" s="31">
        <f t="shared" si="10"/>
        <v>507</v>
      </c>
      <c r="I70" s="31">
        <f t="shared" si="11"/>
        <v>0</v>
      </c>
      <c r="J70" s="32">
        <f t="shared" si="12"/>
        <v>1026</v>
      </c>
      <c r="K70" s="33">
        <f t="shared" si="13"/>
        <v>342</v>
      </c>
      <c r="L70" s="34"/>
      <c r="M70" s="80">
        <v>0</v>
      </c>
      <c r="N70" s="80">
        <v>0</v>
      </c>
      <c r="O70" s="80">
        <v>0</v>
      </c>
      <c r="P70" s="80">
        <v>0</v>
      </c>
      <c r="Q70" s="80">
        <v>0</v>
      </c>
      <c r="R70" s="80">
        <v>507</v>
      </c>
      <c r="S70" s="80">
        <v>0</v>
      </c>
      <c r="T70" s="80">
        <v>0</v>
      </c>
      <c r="U70" s="80">
        <v>519</v>
      </c>
      <c r="V70" s="80">
        <v>0</v>
      </c>
      <c r="W70" s="80">
        <v>0</v>
      </c>
      <c r="X70" s="80">
        <v>0</v>
      </c>
      <c r="Y70" s="80">
        <v>0</v>
      </c>
      <c r="Z70" s="80">
        <v>0</v>
      </c>
      <c r="AA70" s="80">
        <v>0</v>
      </c>
      <c r="AB70" s="80">
        <v>0</v>
      </c>
      <c r="AC70" s="80">
        <v>0</v>
      </c>
      <c r="AD70" s="80">
        <v>0</v>
      </c>
      <c r="AE70" s="80">
        <v>0</v>
      </c>
      <c r="AF70" s="80">
        <v>0</v>
      </c>
      <c r="AG70" s="191">
        <v>0</v>
      </c>
    </row>
    <row r="71" spans="1:33" ht="14.1" customHeight="1" x14ac:dyDescent="0.25">
      <c r="A71" s="26">
        <f t="shared" si="7"/>
        <v>58</v>
      </c>
      <c r="B71" s="159" t="s">
        <v>223</v>
      </c>
      <c r="C71" s="160">
        <v>10362</v>
      </c>
      <c r="D71" s="161" t="s">
        <v>112</v>
      </c>
      <c r="E71" s="30">
        <f t="shared" si="8"/>
        <v>510</v>
      </c>
      <c r="F71" s="30" t="str">
        <f>VLOOKUP(E71,Tab!$U$2:$V$255,2,TRUE)</f>
        <v>Não</v>
      </c>
      <c r="G71" s="31">
        <f t="shared" si="9"/>
        <v>510</v>
      </c>
      <c r="H71" s="31">
        <f t="shared" si="10"/>
        <v>507</v>
      </c>
      <c r="I71" s="31">
        <f t="shared" si="11"/>
        <v>0</v>
      </c>
      <c r="J71" s="32">
        <f t="shared" si="12"/>
        <v>1017</v>
      </c>
      <c r="K71" s="33">
        <f t="shared" si="13"/>
        <v>339</v>
      </c>
      <c r="L71" s="34"/>
      <c r="M71" s="80">
        <v>0</v>
      </c>
      <c r="N71" s="80">
        <v>0</v>
      </c>
      <c r="O71" s="80">
        <v>0</v>
      </c>
      <c r="P71" s="80">
        <v>0</v>
      </c>
      <c r="Q71" s="80">
        <v>0</v>
      </c>
      <c r="R71" s="80">
        <v>507</v>
      </c>
      <c r="S71" s="80">
        <v>0</v>
      </c>
      <c r="T71" s="80">
        <v>0</v>
      </c>
      <c r="U71" s="80">
        <v>510</v>
      </c>
      <c r="V71" s="80">
        <v>0</v>
      </c>
      <c r="W71" s="80">
        <v>0</v>
      </c>
      <c r="X71" s="80">
        <v>0</v>
      </c>
      <c r="Y71" s="80">
        <v>0</v>
      </c>
      <c r="Z71" s="80">
        <v>0</v>
      </c>
      <c r="AA71" s="80">
        <v>0</v>
      </c>
      <c r="AB71" s="80">
        <v>0</v>
      </c>
      <c r="AC71" s="80">
        <v>0</v>
      </c>
      <c r="AD71" s="80">
        <v>0</v>
      </c>
      <c r="AE71" s="80">
        <v>0</v>
      </c>
      <c r="AF71" s="80">
        <v>0</v>
      </c>
      <c r="AG71" s="191">
        <v>0</v>
      </c>
    </row>
    <row r="72" spans="1:33" ht="14.1" customHeight="1" x14ac:dyDescent="0.25">
      <c r="A72" s="26">
        <f t="shared" si="7"/>
        <v>59</v>
      </c>
      <c r="B72" s="37" t="s">
        <v>66</v>
      </c>
      <c r="C72" s="38">
        <v>13351</v>
      </c>
      <c r="D72" s="39" t="s">
        <v>67</v>
      </c>
      <c r="E72" s="30">
        <f t="shared" si="8"/>
        <v>518</v>
      </c>
      <c r="F72" s="30" t="str">
        <f>VLOOKUP(E72,Tab!$U$2:$V$255,2,TRUE)</f>
        <v>Não</v>
      </c>
      <c r="G72" s="31">
        <f t="shared" si="9"/>
        <v>518</v>
      </c>
      <c r="H72" s="31">
        <f t="shared" si="10"/>
        <v>494</v>
      </c>
      <c r="I72" s="31">
        <f t="shared" si="11"/>
        <v>0</v>
      </c>
      <c r="J72" s="32">
        <f t="shared" si="12"/>
        <v>1012</v>
      </c>
      <c r="K72" s="33">
        <f t="shared" si="13"/>
        <v>337.33333333333331</v>
      </c>
      <c r="L72" s="34"/>
      <c r="M72" s="80">
        <v>0</v>
      </c>
      <c r="N72" s="80">
        <v>0</v>
      </c>
      <c r="O72" s="80">
        <v>518</v>
      </c>
      <c r="P72" s="80">
        <v>0</v>
      </c>
      <c r="Q72" s="80">
        <v>494</v>
      </c>
      <c r="R72" s="80">
        <v>0</v>
      </c>
      <c r="S72" s="80">
        <v>0</v>
      </c>
      <c r="T72" s="80">
        <v>0</v>
      </c>
      <c r="U72" s="80">
        <v>0</v>
      </c>
      <c r="V72" s="80">
        <v>0</v>
      </c>
      <c r="W72" s="80">
        <v>0</v>
      </c>
      <c r="X72" s="80">
        <v>0</v>
      </c>
      <c r="Y72" s="80">
        <v>0</v>
      </c>
      <c r="Z72" s="80">
        <v>0</v>
      </c>
      <c r="AA72" s="80">
        <v>0</v>
      </c>
      <c r="AB72" s="80">
        <v>0</v>
      </c>
      <c r="AC72" s="80">
        <v>0</v>
      </c>
      <c r="AD72" s="80">
        <v>0</v>
      </c>
      <c r="AE72" s="80">
        <v>0</v>
      </c>
      <c r="AF72" s="80">
        <v>0</v>
      </c>
      <c r="AG72" s="191">
        <v>0</v>
      </c>
    </row>
    <row r="73" spans="1:33" ht="14.1" customHeight="1" x14ac:dyDescent="0.25">
      <c r="A73" s="26">
        <f t="shared" si="7"/>
        <v>60</v>
      </c>
      <c r="B73" s="37" t="s">
        <v>204</v>
      </c>
      <c r="C73" s="160">
        <v>6474</v>
      </c>
      <c r="D73" s="39" t="s">
        <v>172</v>
      </c>
      <c r="E73" s="30">
        <f t="shared" si="8"/>
        <v>530</v>
      </c>
      <c r="F73" s="30" t="str">
        <f>VLOOKUP(E73,Tab!$U$2:$V$255,2,TRUE)</f>
        <v>Não</v>
      </c>
      <c r="G73" s="31">
        <f t="shared" si="9"/>
        <v>530</v>
      </c>
      <c r="H73" s="31">
        <f t="shared" si="10"/>
        <v>481</v>
      </c>
      <c r="I73" s="31">
        <f t="shared" si="11"/>
        <v>0</v>
      </c>
      <c r="J73" s="32">
        <f t="shared" si="12"/>
        <v>1011</v>
      </c>
      <c r="K73" s="33">
        <f t="shared" si="13"/>
        <v>337</v>
      </c>
      <c r="L73" s="34"/>
      <c r="M73" s="80">
        <v>0</v>
      </c>
      <c r="N73" s="80">
        <v>0</v>
      </c>
      <c r="O73" s="80">
        <v>0</v>
      </c>
      <c r="P73" s="80">
        <v>0</v>
      </c>
      <c r="Q73" s="80">
        <v>0</v>
      </c>
      <c r="R73" s="80">
        <v>0</v>
      </c>
      <c r="S73" s="80">
        <v>0</v>
      </c>
      <c r="T73" s="80">
        <v>530</v>
      </c>
      <c r="U73" s="80">
        <v>0</v>
      </c>
      <c r="V73" s="80">
        <v>0</v>
      </c>
      <c r="W73" s="80">
        <v>0</v>
      </c>
      <c r="X73" s="80">
        <v>0</v>
      </c>
      <c r="Y73" s="80">
        <v>0</v>
      </c>
      <c r="Z73" s="80">
        <v>0</v>
      </c>
      <c r="AA73" s="80">
        <v>0</v>
      </c>
      <c r="AB73" s="80">
        <v>0</v>
      </c>
      <c r="AC73" s="80">
        <v>0</v>
      </c>
      <c r="AD73" s="80">
        <v>481</v>
      </c>
      <c r="AE73" s="80">
        <v>0</v>
      </c>
      <c r="AF73" s="80">
        <v>0</v>
      </c>
      <c r="AG73" s="191">
        <v>0</v>
      </c>
    </row>
    <row r="74" spans="1:33" ht="14.1" customHeight="1" x14ac:dyDescent="0.25">
      <c r="A74" s="26">
        <f t="shared" si="7"/>
        <v>61</v>
      </c>
      <c r="B74" s="44" t="s">
        <v>157</v>
      </c>
      <c r="C74" s="61">
        <v>4353</v>
      </c>
      <c r="D74" s="45" t="s">
        <v>33</v>
      </c>
      <c r="E74" s="30">
        <f t="shared" si="8"/>
        <v>143</v>
      </c>
      <c r="F74" s="30" t="e">
        <f>VLOOKUP(E74,Tab!$U$2:$V$255,2,TRUE)</f>
        <v>#N/A</v>
      </c>
      <c r="G74" s="31">
        <f t="shared" si="9"/>
        <v>443</v>
      </c>
      <c r="H74" s="31">
        <f t="shared" si="10"/>
        <v>422</v>
      </c>
      <c r="I74" s="31">
        <f t="shared" si="11"/>
        <v>143</v>
      </c>
      <c r="J74" s="32">
        <f t="shared" si="12"/>
        <v>1008</v>
      </c>
      <c r="K74" s="33">
        <f t="shared" si="13"/>
        <v>336</v>
      </c>
      <c r="L74" s="34"/>
      <c r="M74" s="80">
        <v>0</v>
      </c>
      <c r="N74" s="80">
        <v>0</v>
      </c>
      <c r="O74" s="80">
        <v>0</v>
      </c>
      <c r="P74" s="80">
        <v>0</v>
      </c>
      <c r="Q74" s="80">
        <v>0</v>
      </c>
      <c r="R74" s="80">
        <v>143</v>
      </c>
      <c r="S74" s="80">
        <v>0</v>
      </c>
      <c r="T74" s="80">
        <v>0</v>
      </c>
      <c r="U74" s="80">
        <v>0</v>
      </c>
      <c r="V74" s="80">
        <v>0</v>
      </c>
      <c r="W74" s="80">
        <v>422</v>
      </c>
      <c r="X74" s="80">
        <v>0</v>
      </c>
      <c r="Y74" s="80">
        <v>0</v>
      </c>
      <c r="Z74" s="80">
        <v>443</v>
      </c>
      <c r="AA74" s="80">
        <v>0</v>
      </c>
      <c r="AB74" s="80">
        <v>0</v>
      </c>
      <c r="AC74" s="80">
        <v>0</v>
      </c>
      <c r="AD74" s="80">
        <v>0</v>
      </c>
      <c r="AE74" s="80">
        <v>0</v>
      </c>
      <c r="AF74" s="80">
        <v>0</v>
      </c>
      <c r="AG74" s="191">
        <v>0</v>
      </c>
    </row>
    <row r="75" spans="1:33" ht="14.1" customHeight="1" x14ac:dyDescent="0.25">
      <c r="A75" s="26">
        <f t="shared" si="7"/>
        <v>62</v>
      </c>
      <c r="B75" s="44" t="s">
        <v>356</v>
      </c>
      <c r="C75" s="61">
        <v>6351</v>
      </c>
      <c r="D75" s="45" t="s">
        <v>50</v>
      </c>
      <c r="E75" s="30">
        <f t="shared" si="8"/>
        <v>516</v>
      </c>
      <c r="F75" s="30" t="str">
        <f>VLOOKUP(E75,Tab!$U$2:$V$255,2,TRUE)</f>
        <v>Não</v>
      </c>
      <c r="G75" s="31">
        <f t="shared" si="9"/>
        <v>516</v>
      </c>
      <c r="H75" s="31">
        <f t="shared" si="10"/>
        <v>490</v>
      </c>
      <c r="I75" s="31">
        <f t="shared" si="11"/>
        <v>0</v>
      </c>
      <c r="J75" s="32">
        <f t="shared" si="12"/>
        <v>1006</v>
      </c>
      <c r="K75" s="33">
        <f t="shared" si="13"/>
        <v>335.33333333333331</v>
      </c>
      <c r="L75" s="34"/>
      <c r="M75" s="80">
        <v>0</v>
      </c>
      <c r="N75" s="80">
        <v>0</v>
      </c>
      <c r="O75" s="80">
        <v>0</v>
      </c>
      <c r="P75" s="80">
        <v>0</v>
      </c>
      <c r="Q75" s="80">
        <v>0</v>
      </c>
      <c r="R75" s="80">
        <v>0</v>
      </c>
      <c r="S75" s="80">
        <v>0</v>
      </c>
      <c r="T75" s="80">
        <v>0</v>
      </c>
      <c r="U75" s="80">
        <v>0</v>
      </c>
      <c r="V75" s="80">
        <v>516</v>
      </c>
      <c r="W75" s="80">
        <v>0</v>
      </c>
      <c r="X75" s="80">
        <v>0</v>
      </c>
      <c r="Y75" s="80">
        <v>0</v>
      </c>
      <c r="Z75" s="80">
        <v>0</v>
      </c>
      <c r="AA75" s="80">
        <v>490</v>
      </c>
      <c r="AB75" s="80">
        <v>0</v>
      </c>
      <c r="AC75" s="80">
        <v>0</v>
      </c>
      <c r="AD75" s="80">
        <v>0</v>
      </c>
      <c r="AE75" s="80">
        <v>0</v>
      </c>
      <c r="AF75" s="80">
        <v>0</v>
      </c>
      <c r="AG75" s="191">
        <v>0</v>
      </c>
    </row>
    <row r="76" spans="1:33" ht="14.1" customHeight="1" x14ac:dyDescent="0.25">
      <c r="A76" s="26">
        <f t="shared" si="7"/>
        <v>63</v>
      </c>
      <c r="B76" s="37" t="s">
        <v>104</v>
      </c>
      <c r="C76" s="38">
        <v>1805</v>
      </c>
      <c r="D76" s="39" t="s">
        <v>33</v>
      </c>
      <c r="E76" s="30">
        <f t="shared" si="8"/>
        <v>485</v>
      </c>
      <c r="F76" s="30" t="e">
        <f>VLOOKUP(E76,Tab!$U$2:$V$255,2,TRUE)</f>
        <v>#N/A</v>
      </c>
      <c r="G76" s="31">
        <f t="shared" si="9"/>
        <v>487</v>
      </c>
      <c r="H76" s="31">
        <f t="shared" si="10"/>
        <v>485</v>
      </c>
      <c r="I76" s="31">
        <f t="shared" si="11"/>
        <v>0</v>
      </c>
      <c r="J76" s="32">
        <f t="shared" si="12"/>
        <v>972</v>
      </c>
      <c r="K76" s="33">
        <f t="shared" si="13"/>
        <v>324</v>
      </c>
      <c r="L76" s="34"/>
      <c r="M76" s="80">
        <v>0</v>
      </c>
      <c r="N76" s="80">
        <v>0</v>
      </c>
      <c r="O76" s="80">
        <v>0</v>
      </c>
      <c r="P76" s="80">
        <v>0</v>
      </c>
      <c r="Q76" s="80">
        <v>0</v>
      </c>
      <c r="R76" s="80">
        <v>485</v>
      </c>
      <c r="S76" s="80">
        <v>0</v>
      </c>
      <c r="T76" s="80">
        <v>0</v>
      </c>
      <c r="U76" s="80">
        <v>0</v>
      </c>
      <c r="V76" s="80">
        <v>0</v>
      </c>
      <c r="W76" s="80">
        <v>487</v>
      </c>
      <c r="X76" s="80">
        <v>0</v>
      </c>
      <c r="Y76" s="80">
        <v>0</v>
      </c>
      <c r="Z76" s="80">
        <v>0</v>
      </c>
      <c r="AA76" s="80">
        <v>0</v>
      </c>
      <c r="AB76" s="80">
        <v>0</v>
      </c>
      <c r="AC76" s="80">
        <v>0</v>
      </c>
      <c r="AD76" s="80">
        <v>0</v>
      </c>
      <c r="AE76" s="80">
        <v>0</v>
      </c>
      <c r="AF76" s="80">
        <v>0</v>
      </c>
      <c r="AG76" s="191">
        <v>0</v>
      </c>
    </row>
    <row r="77" spans="1:33" ht="14.1" customHeight="1" x14ac:dyDescent="0.25">
      <c r="A77" s="26">
        <f t="shared" si="7"/>
        <v>64</v>
      </c>
      <c r="B77" s="37" t="s">
        <v>209</v>
      </c>
      <c r="C77" s="38">
        <v>634</v>
      </c>
      <c r="D77" s="39" t="s">
        <v>33</v>
      </c>
      <c r="E77" s="30">
        <f t="shared" si="8"/>
        <v>510</v>
      </c>
      <c r="F77" s="30" t="str">
        <f>VLOOKUP(E77,Tab!$U$2:$V$255,2,TRUE)</f>
        <v>Não</v>
      </c>
      <c r="G77" s="31">
        <f t="shared" si="9"/>
        <v>510</v>
      </c>
      <c r="H77" s="31">
        <f t="shared" si="10"/>
        <v>452</v>
      </c>
      <c r="I77" s="31">
        <f t="shared" si="11"/>
        <v>0</v>
      </c>
      <c r="J77" s="32">
        <f t="shared" si="12"/>
        <v>962</v>
      </c>
      <c r="K77" s="33">
        <f t="shared" si="13"/>
        <v>320.66666666666669</v>
      </c>
      <c r="L77" s="34"/>
      <c r="M77" s="80">
        <v>0</v>
      </c>
      <c r="N77" s="80">
        <v>0</v>
      </c>
      <c r="O77" s="80">
        <v>0</v>
      </c>
      <c r="P77" s="80">
        <v>0</v>
      </c>
      <c r="Q77" s="80">
        <v>0</v>
      </c>
      <c r="R77" s="80">
        <v>510</v>
      </c>
      <c r="S77" s="80">
        <v>0</v>
      </c>
      <c r="T77" s="80">
        <v>0</v>
      </c>
      <c r="U77" s="80">
        <v>0</v>
      </c>
      <c r="V77" s="80">
        <v>0</v>
      </c>
      <c r="W77" s="80">
        <v>452</v>
      </c>
      <c r="X77" s="80">
        <v>0</v>
      </c>
      <c r="Y77" s="80">
        <v>0</v>
      </c>
      <c r="Z77" s="80">
        <v>0</v>
      </c>
      <c r="AA77" s="80">
        <v>0</v>
      </c>
      <c r="AB77" s="80">
        <v>0</v>
      </c>
      <c r="AC77" s="80">
        <v>0</v>
      </c>
      <c r="AD77" s="80">
        <v>0</v>
      </c>
      <c r="AE77" s="80">
        <v>0</v>
      </c>
      <c r="AF77" s="80">
        <v>0</v>
      </c>
      <c r="AG77" s="191">
        <v>0</v>
      </c>
    </row>
    <row r="78" spans="1:33" ht="14.1" customHeight="1" x14ac:dyDescent="0.25">
      <c r="A78" s="26">
        <f t="shared" ref="A78:A109" si="14">A77+1</f>
        <v>65</v>
      </c>
      <c r="B78" s="37" t="s">
        <v>321</v>
      </c>
      <c r="C78" s="38">
        <v>7536</v>
      </c>
      <c r="D78" s="39" t="s">
        <v>112</v>
      </c>
      <c r="E78" s="30">
        <f t="shared" ref="E78:E109" si="15">MAX(M78:V78)</f>
        <v>483</v>
      </c>
      <c r="F78" s="30" t="e">
        <f>VLOOKUP(E78,Tab!$U$2:$V$255,2,TRUE)</f>
        <v>#N/A</v>
      </c>
      <c r="G78" s="31">
        <f t="shared" ref="G78:G109" si="16">LARGE(M78:AG78,1)</f>
        <v>483</v>
      </c>
      <c r="H78" s="31">
        <f t="shared" ref="H78:H109" si="17">LARGE(M78:AG78,2)</f>
        <v>465</v>
      </c>
      <c r="I78" s="31">
        <f t="shared" ref="I78:I109" si="18">LARGE(M78:AG78,3)</f>
        <v>0</v>
      </c>
      <c r="J78" s="32">
        <f t="shared" ref="J78:J109" si="19">SUM(G78:I78)</f>
        <v>948</v>
      </c>
      <c r="K78" s="33">
        <f t="shared" ref="K78:K109" si="20">J78/3</f>
        <v>316</v>
      </c>
      <c r="L78" s="34"/>
      <c r="M78" s="80">
        <v>0</v>
      </c>
      <c r="N78" s="80">
        <v>0</v>
      </c>
      <c r="O78" s="80">
        <v>0</v>
      </c>
      <c r="P78" s="80">
        <v>0</v>
      </c>
      <c r="Q78" s="80">
        <v>0</v>
      </c>
      <c r="R78" s="80">
        <v>483</v>
      </c>
      <c r="S78" s="80">
        <v>0</v>
      </c>
      <c r="T78" s="80">
        <v>0</v>
      </c>
      <c r="U78" s="80">
        <v>465</v>
      </c>
      <c r="V78" s="80">
        <v>0</v>
      </c>
      <c r="W78" s="80">
        <v>0</v>
      </c>
      <c r="X78" s="80">
        <v>0</v>
      </c>
      <c r="Y78" s="80">
        <v>0</v>
      </c>
      <c r="Z78" s="80">
        <v>0</v>
      </c>
      <c r="AA78" s="80">
        <v>0</v>
      </c>
      <c r="AB78" s="80">
        <v>0</v>
      </c>
      <c r="AC78" s="80">
        <v>0</v>
      </c>
      <c r="AD78" s="80">
        <v>0</v>
      </c>
      <c r="AE78" s="80">
        <v>0</v>
      </c>
      <c r="AF78" s="80">
        <v>0</v>
      </c>
      <c r="AG78" s="191">
        <v>0</v>
      </c>
    </row>
    <row r="79" spans="1:33" ht="14.1" customHeight="1" x14ac:dyDescent="0.25">
      <c r="A79" s="26">
        <f t="shared" si="14"/>
        <v>66</v>
      </c>
      <c r="B79" s="37" t="s">
        <v>470</v>
      </c>
      <c r="C79" s="160">
        <v>14432</v>
      </c>
      <c r="D79" s="39" t="s">
        <v>48</v>
      </c>
      <c r="E79" s="30">
        <f t="shared" si="15"/>
        <v>508</v>
      </c>
      <c r="F79" s="30" t="str">
        <f>VLOOKUP(E79,Tab!$U$2:$V$255,2,TRUE)</f>
        <v>Não</v>
      </c>
      <c r="G79" s="31">
        <f t="shared" si="16"/>
        <v>508</v>
      </c>
      <c r="H79" s="31">
        <f t="shared" si="17"/>
        <v>429</v>
      </c>
      <c r="I79" s="31">
        <f t="shared" si="18"/>
        <v>0</v>
      </c>
      <c r="J79" s="32">
        <f t="shared" si="19"/>
        <v>937</v>
      </c>
      <c r="K79" s="33">
        <f t="shared" si="20"/>
        <v>312.33333333333331</v>
      </c>
      <c r="L79" s="34"/>
      <c r="M79" s="80">
        <v>0</v>
      </c>
      <c r="N79" s="80">
        <v>0</v>
      </c>
      <c r="O79" s="80">
        <v>0</v>
      </c>
      <c r="P79" s="80">
        <v>0</v>
      </c>
      <c r="Q79" s="80">
        <v>0</v>
      </c>
      <c r="R79" s="80">
        <v>508</v>
      </c>
      <c r="S79" s="80">
        <v>429</v>
      </c>
      <c r="T79" s="80">
        <v>0</v>
      </c>
      <c r="U79" s="80">
        <v>0</v>
      </c>
      <c r="V79" s="80">
        <v>0</v>
      </c>
      <c r="W79" s="80">
        <v>0</v>
      </c>
      <c r="X79" s="80">
        <v>0</v>
      </c>
      <c r="Y79" s="80">
        <v>0</v>
      </c>
      <c r="Z79" s="80">
        <v>0</v>
      </c>
      <c r="AA79" s="80">
        <v>0</v>
      </c>
      <c r="AB79" s="80">
        <v>0</v>
      </c>
      <c r="AC79" s="80">
        <v>0</v>
      </c>
      <c r="AD79" s="80">
        <v>0</v>
      </c>
      <c r="AE79" s="80">
        <v>0</v>
      </c>
      <c r="AF79" s="80">
        <v>0</v>
      </c>
      <c r="AG79" s="191">
        <v>0</v>
      </c>
    </row>
    <row r="80" spans="1:33" ht="14.1" customHeight="1" x14ac:dyDescent="0.25">
      <c r="A80" s="26">
        <f t="shared" si="14"/>
        <v>67</v>
      </c>
      <c r="B80" s="44" t="s">
        <v>107</v>
      </c>
      <c r="C80" s="61">
        <v>62</v>
      </c>
      <c r="D80" s="45" t="s">
        <v>54</v>
      </c>
      <c r="E80" s="30">
        <f t="shared" si="15"/>
        <v>485</v>
      </c>
      <c r="F80" s="30" t="e">
        <f>VLOOKUP(E80,Tab!$U$2:$V$255,2,TRUE)</f>
        <v>#N/A</v>
      </c>
      <c r="G80" s="31">
        <f t="shared" si="16"/>
        <v>485</v>
      </c>
      <c r="H80" s="31">
        <f t="shared" si="17"/>
        <v>450</v>
      </c>
      <c r="I80" s="31">
        <f t="shared" si="18"/>
        <v>0</v>
      </c>
      <c r="J80" s="32">
        <f t="shared" si="19"/>
        <v>935</v>
      </c>
      <c r="K80" s="33">
        <f t="shared" si="20"/>
        <v>311.66666666666669</v>
      </c>
      <c r="L80" s="34"/>
      <c r="M80" s="80">
        <v>0</v>
      </c>
      <c r="N80" s="80">
        <v>0</v>
      </c>
      <c r="O80" s="80">
        <v>0</v>
      </c>
      <c r="P80" s="80">
        <v>0</v>
      </c>
      <c r="Q80" s="80">
        <v>0</v>
      </c>
      <c r="R80" s="80">
        <v>485</v>
      </c>
      <c r="S80" s="80">
        <v>0</v>
      </c>
      <c r="T80" s="80">
        <v>0</v>
      </c>
      <c r="U80" s="80">
        <v>0</v>
      </c>
      <c r="V80" s="80">
        <v>0</v>
      </c>
      <c r="W80" s="80">
        <v>0</v>
      </c>
      <c r="X80" s="80">
        <v>450</v>
      </c>
      <c r="Y80" s="80">
        <v>0</v>
      </c>
      <c r="Z80" s="80">
        <v>0</v>
      </c>
      <c r="AA80" s="80">
        <v>0</v>
      </c>
      <c r="AB80" s="80">
        <v>0</v>
      </c>
      <c r="AC80" s="80">
        <v>0</v>
      </c>
      <c r="AD80" s="80">
        <v>0</v>
      </c>
      <c r="AE80" s="80">
        <v>0</v>
      </c>
      <c r="AF80" s="80">
        <v>0</v>
      </c>
      <c r="AG80" s="191">
        <v>0</v>
      </c>
    </row>
    <row r="81" spans="1:33" ht="14.1" customHeight="1" x14ac:dyDescent="0.25">
      <c r="A81" s="26">
        <f t="shared" si="14"/>
        <v>68</v>
      </c>
      <c r="B81" s="37" t="s">
        <v>174</v>
      </c>
      <c r="C81" s="38">
        <v>6463</v>
      </c>
      <c r="D81" s="39" t="s">
        <v>175</v>
      </c>
      <c r="E81" s="30">
        <f t="shared" si="15"/>
        <v>0</v>
      </c>
      <c r="F81" s="30" t="e">
        <f>VLOOKUP(E81,Tab!$U$2:$V$255,2,TRUE)</f>
        <v>#N/A</v>
      </c>
      <c r="G81" s="31">
        <f t="shared" si="16"/>
        <v>518</v>
      </c>
      <c r="H81" s="31">
        <f t="shared" si="17"/>
        <v>414</v>
      </c>
      <c r="I81" s="31">
        <f t="shared" si="18"/>
        <v>0</v>
      </c>
      <c r="J81" s="32">
        <f t="shared" si="19"/>
        <v>932</v>
      </c>
      <c r="K81" s="33">
        <f t="shared" si="20"/>
        <v>310.66666666666669</v>
      </c>
      <c r="L81" s="34"/>
      <c r="M81" s="80">
        <v>0</v>
      </c>
      <c r="N81" s="80">
        <v>0</v>
      </c>
      <c r="O81" s="80">
        <v>0</v>
      </c>
      <c r="P81" s="80">
        <v>0</v>
      </c>
      <c r="Q81" s="80">
        <v>0</v>
      </c>
      <c r="R81" s="80">
        <v>0</v>
      </c>
      <c r="S81" s="80">
        <v>0</v>
      </c>
      <c r="T81" s="80">
        <v>0</v>
      </c>
      <c r="U81" s="80">
        <v>0</v>
      </c>
      <c r="V81" s="80">
        <v>0</v>
      </c>
      <c r="W81" s="80">
        <v>0</v>
      </c>
      <c r="X81" s="80">
        <v>518</v>
      </c>
      <c r="Y81" s="80">
        <v>0</v>
      </c>
      <c r="Z81" s="80">
        <v>414</v>
      </c>
      <c r="AA81" s="80">
        <v>0</v>
      </c>
      <c r="AB81" s="80">
        <v>0</v>
      </c>
      <c r="AC81" s="80">
        <v>0</v>
      </c>
      <c r="AD81" s="80">
        <v>0</v>
      </c>
      <c r="AE81" s="80">
        <v>0</v>
      </c>
      <c r="AF81" s="80">
        <v>0</v>
      </c>
      <c r="AG81" s="191">
        <v>0</v>
      </c>
    </row>
    <row r="82" spans="1:33" ht="14.1" customHeight="1" x14ac:dyDescent="0.25">
      <c r="A82" s="26">
        <f t="shared" si="14"/>
        <v>69</v>
      </c>
      <c r="B82" s="37" t="s">
        <v>362</v>
      </c>
      <c r="C82" s="38">
        <v>11649</v>
      </c>
      <c r="D82" s="39" t="s">
        <v>91</v>
      </c>
      <c r="E82" s="30">
        <f t="shared" si="15"/>
        <v>443</v>
      </c>
      <c r="F82" s="30" t="e">
        <f>VLOOKUP(E82,Tab!$U$2:$V$255,2,TRUE)</f>
        <v>#N/A</v>
      </c>
      <c r="G82" s="31">
        <f t="shared" si="16"/>
        <v>477</v>
      </c>
      <c r="H82" s="31">
        <f t="shared" si="17"/>
        <v>443</v>
      </c>
      <c r="I82" s="31">
        <f t="shared" si="18"/>
        <v>0</v>
      </c>
      <c r="J82" s="32">
        <f t="shared" si="19"/>
        <v>920</v>
      </c>
      <c r="K82" s="33">
        <f t="shared" si="20"/>
        <v>306.66666666666669</v>
      </c>
      <c r="L82" s="34"/>
      <c r="M82" s="80">
        <v>0</v>
      </c>
      <c r="N82" s="80">
        <v>0</v>
      </c>
      <c r="O82" s="80">
        <v>0</v>
      </c>
      <c r="P82" s="80">
        <v>443</v>
      </c>
      <c r="Q82" s="80">
        <v>0</v>
      </c>
      <c r="R82" s="80">
        <v>0</v>
      </c>
      <c r="S82" s="80">
        <v>0</v>
      </c>
      <c r="T82" s="80">
        <v>0</v>
      </c>
      <c r="U82" s="80">
        <v>0</v>
      </c>
      <c r="V82" s="80">
        <v>0</v>
      </c>
      <c r="W82" s="80">
        <v>0</v>
      </c>
      <c r="X82" s="80">
        <v>0</v>
      </c>
      <c r="Y82" s="80">
        <v>0</v>
      </c>
      <c r="Z82" s="80">
        <v>0</v>
      </c>
      <c r="AA82" s="80">
        <v>0</v>
      </c>
      <c r="AB82" s="80">
        <v>0</v>
      </c>
      <c r="AC82" s="80">
        <v>0</v>
      </c>
      <c r="AD82" s="80">
        <v>0</v>
      </c>
      <c r="AE82" s="80">
        <v>0</v>
      </c>
      <c r="AF82" s="80">
        <v>477</v>
      </c>
      <c r="AG82" s="191">
        <v>0</v>
      </c>
    </row>
    <row r="83" spans="1:33" ht="14.1" customHeight="1" x14ac:dyDescent="0.25">
      <c r="A83" s="26">
        <f t="shared" si="14"/>
        <v>70</v>
      </c>
      <c r="B83" s="37" t="s">
        <v>319</v>
      </c>
      <c r="C83" s="38">
        <v>1659</v>
      </c>
      <c r="D83" s="39" t="s">
        <v>247</v>
      </c>
      <c r="E83" s="30">
        <f t="shared" si="15"/>
        <v>456</v>
      </c>
      <c r="F83" s="30" t="e">
        <f>VLOOKUP(E83,Tab!$U$2:$V$255,2,TRUE)</f>
        <v>#N/A</v>
      </c>
      <c r="G83" s="31">
        <f t="shared" si="16"/>
        <v>456</v>
      </c>
      <c r="H83" s="31">
        <f t="shared" si="17"/>
        <v>455</v>
      </c>
      <c r="I83" s="31">
        <f t="shared" si="18"/>
        <v>0</v>
      </c>
      <c r="J83" s="32">
        <f t="shared" si="19"/>
        <v>911</v>
      </c>
      <c r="K83" s="33">
        <f t="shared" si="20"/>
        <v>303.66666666666669</v>
      </c>
      <c r="L83" s="34"/>
      <c r="M83" s="80">
        <v>0</v>
      </c>
      <c r="N83" s="80">
        <v>0</v>
      </c>
      <c r="O83" s="80">
        <v>0</v>
      </c>
      <c r="P83" s="80">
        <v>0</v>
      </c>
      <c r="Q83" s="80">
        <v>0</v>
      </c>
      <c r="R83" s="80">
        <v>455</v>
      </c>
      <c r="S83" s="80">
        <v>456</v>
      </c>
      <c r="T83" s="80">
        <v>0</v>
      </c>
      <c r="U83" s="80">
        <v>0</v>
      </c>
      <c r="V83" s="80">
        <v>0</v>
      </c>
      <c r="W83" s="80">
        <v>0</v>
      </c>
      <c r="X83" s="80">
        <v>0</v>
      </c>
      <c r="Y83" s="80">
        <v>0</v>
      </c>
      <c r="Z83" s="80">
        <v>0</v>
      </c>
      <c r="AA83" s="80">
        <v>0</v>
      </c>
      <c r="AB83" s="80">
        <v>0</v>
      </c>
      <c r="AC83" s="80">
        <v>0</v>
      </c>
      <c r="AD83" s="80">
        <v>0</v>
      </c>
      <c r="AE83" s="80">
        <v>0</v>
      </c>
      <c r="AF83" s="80">
        <v>0</v>
      </c>
      <c r="AG83" s="191">
        <v>0</v>
      </c>
    </row>
    <row r="84" spans="1:33" ht="14.1" customHeight="1" x14ac:dyDescent="0.25">
      <c r="A84" s="26">
        <f t="shared" si="14"/>
        <v>71</v>
      </c>
      <c r="B84" s="37" t="s">
        <v>372</v>
      </c>
      <c r="C84" s="38">
        <v>12004</v>
      </c>
      <c r="D84" s="39" t="s">
        <v>48</v>
      </c>
      <c r="E84" s="30">
        <f t="shared" si="15"/>
        <v>0</v>
      </c>
      <c r="F84" s="30" t="e">
        <f>VLOOKUP(E84,Tab!$U$2:$V$255,2,TRUE)</f>
        <v>#N/A</v>
      </c>
      <c r="G84" s="31">
        <f t="shared" si="16"/>
        <v>462</v>
      </c>
      <c r="H84" s="31">
        <f t="shared" si="17"/>
        <v>428</v>
      </c>
      <c r="I84" s="31">
        <f t="shared" si="18"/>
        <v>0</v>
      </c>
      <c r="J84" s="32">
        <f t="shared" si="19"/>
        <v>890</v>
      </c>
      <c r="K84" s="33">
        <f t="shared" si="20"/>
        <v>296.66666666666669</v>
      </c>
      <c r="L84" s="34"/>
      <c r="M84" s="80">
        <v>0</v>
      </c>
      <c r="N84" s="80">
        <v>0</v>
      </c>
      <c r="O84" s="80">
        <v>0</v>
      </c>
      <c r="P84" s="80">
        <v>0</v>
      </c>
      <c r="Q84" s="80">
        <v>0</v>
      </c>
      <c r="R84" s="80">
        <v>0</v>
      </c>
      <c r="S84" s="80">
        <v>0</v>
      </c>
      <c r="T84" s="80">
        <v>0</v>
      </c>
      <c r="U84" s="80">
        <v>0</v>
      </c>
      <c r="V84" s="80">
        <v>0</v>
      </c>
      <c r="W84" s="80">
        <v>462</v>
      </c>
      <c r="X84" s="80">
        <v>0</v>
      </c>
      <c r="Y84" s="80">
        <v>0</v>
      </c>
      <c r="Z84" s="80">
        <v>428</v>
      </c>
      <c r="AA84" s="80">
        <v>0</v>
      </c>
      <c r="AB84" s="80">
        <v>0</v>
      </c>
      <c r="AC84" s="80">
        <v>0</v>
      </c>
      <c r="AD84" s="80">
        <v>0</v>
      </c>
      <c r="AE84" s="80">
        <v>0</v>
      </c>
      <c r="AF84" s="80">
        <v>0</v>
      </c>
      <c r="AG84" s="191">
        <v>0</v>
      </c>
    </row>
    <row r="85" spans="1:33" ht="14.1" customHeight="1" x14ac:dyDescent="0.25">
      <c r="A85" s="26">
        <f t="shared" si="14"/>
        <v>72</v>
      </c>
      <c r="B85" s="37" t="s">
        <v>242</v>
      </c>
      <c r="C85" s="160">
        <v>13831</v>
      </c>
      <c r="D85" s="39" t="s">
        <v>59</v>
      </c>
      <c r="E85" s="30">
        <f t="shared" si="15"/>
        <v>410</v>
      </c>
      <c r="F85" s="30" t="e">
        <f>VLOOKUP(E85,Tab!$U$2:$V$255,2,TRUE)</f>
        <v>#N/A</v>
      </c>
      <c r="G85" s="31">
        <f t="shared" si="16"/>
        <v>453</v>
      </c>
      <c r="H85" s="31">
        <f t="shared" si="17"/>
        <v>410</v>
      </c>
      <c r="I85" s="31">
        <f t="shared" si="18"/>
        <v>0</v>
      </c>
      <c r="J85" s="32">
        <f t="shared" si="19"/>
        <v>863</v>
      </c>
      <c r="K85" s="33">
        <f t="shared" si="20"/>
        <v>287.66666666666669</v>
      </c>
      <c r="L85" s="34"/>
      <c r="M85" s="80">
        <v>0</v>
      </c>
      <c r="N85" s="80">
        <v>0</v>
      </c>
      <c r="O85" s="80">
        <v>0</v>
      </c>
      <c r="P85" s="80">
        <v>0</v>
      </c>
      <c r="Q85" s="80">
        <v>0</v>
      </c>
      <c r="R85" s="80">
        <v>0</v>
      </c>
      <c r="S85" s="80">
        <v>0</v>
      </c>
      <c r="T85" s="80">
        <v>410</v>
      </c>
      <c r="U85" s="80">
        <v>0</v>
      </c>
      <c r="V85" s="80">
        <v>0</v>
      </c>
      <c r="W85" s="80">
        <v>0</v>
      </c>
      <c r="X85" s="80">
        <v>453</v>
      </c>
      <c r="Y85" s="80">
        <v>0</v>
      </c>
      <c r="Z85" s="80">
        <v>0</v>
      </c>
      <c r="AA85" s="80">
        <v>0</v>
      </c>
      <c r="AB85" s="80">
        <v>0</v>
      </c>
      <c r="AC85" s="80">
        <v>0</v>
      </c>
      <c r="AD85" s="80">
        <v>0</v>
      </c>
      <c r="AE85" s="80">
        <v>0</v>
      </c>
      <c r="AF85" s="80">
        <v>0</v>
      </c>
      <c r="AG85" s="191">
        <v>0</v>
      </c>
    </row>
    <row r="86" spans="1:33" ht="14.1" customHeight="1" x14ac:dyDescent="0.25">
      <c r="A86" s="26">
        <f t="shared" si="14"/>
        <v>73</v>
      </c>
      <c r="B86" s="37" t="s">
        <v>344</v>
      </c>
      <c r="C86" s="160">
        <v>10422</v>
      </c>
      <c r="D86" s="39" t="s">
        <v>91</v>
      </c>
      <c r="E86" s="30">
        <f t="shared" si="15"/>
        <v>425</v>
      </c>
      <c r="F86" s="30" t="e">
        <f>VLOOKUP(E86,Tab!$U$2:$V$255,2,TRUE)</f>
        <v>#N/A</v>
      </c>
      <c r="G86" s="31">
        <f t="shared" si="16"/>
        <v>434</v>
      </c>
      <c r="H86" s="31">
        <f t="shared" si="17"/>
        <v>425</v>
      </c>
      <c r="I86" s="31">
        <f t="shared" si="18"/>
        <v>0</v>
      </c>
      <c r="J86" s="32">
        <f t="shared" si="19"/>
        <v>859</v>
      </c>
      <c r="K86" s="33">
        <f t="shared" si="20"/>
        <v>286.33333333333331</v>
      </c>
      <c r="L86" s="34"/>
      <c r="M86" s="80">
        <v>0</v>
      </c>
      <c r="N86" s="80">
        <v>0</v>
      </c>
      <c r="O86" s="80">
        <v>0</v>
      </c>
      <c r="P86" s="80">
        <v>0</v>
      </c>
      <c r="Q86" s="80">
        <v>0</v>
      </c>
      <c r="R86" s="80">
        <v>0</v>
      </c>
      <c r="S86" s="80">
        <v>0</v>
      </c>
      <c r="T86" s="80">
        <v>0</v>
      </c>
      <c r="U86" s="80">
        <v>0</v>
      </c>
      <c r="V86" s="80">
        <v>425</v>
      </c>
      <c r="W86" s="80">
        <v>0</v>
      </c>
      <c r="X86" s="80">
        <v>0</v>
      </c>
      <c r="Y86" s="80">
        <v>0</v>
      </c>
      <c r="Z86" s="80">
        <v>0</v>
      </c>
      <c r="AA86" s="80">
        <v>434</v>
      </c>
      <c r="AB86" s="80">
        <v>0</v>
      </c>
      <c r="AC86" s="80">
        <v>0</v>
      </c>
      <c r="AD86" s="80">
        <v>0</v>
      </c>
      <c r="AE86" s="80">
        <v>0</v>
      </c>
      <c r="AF86" s="80">
        <v>0</v>
      </c>
      <c r="AG86" s="191">
        <v>0</v>
      </c>
    </row>
    <row r="87" spans="1:33" ht="14.1" customHeight="1" x14ac:dyDescent="0.25">
      <c r="A87" s="26">
        <f t="shared" si="14"/>
        <v>74</v>
      </c>
      <c r="B87" s="37" t="s">
        <v>367</v>
      </c>
      <c r="C87" s="38">
        <v>12116</v>
      </c>
      <c r="D87" s="39" t="s">
        <v>48</v>
      </c>
      <c r="E87" s="30">
        <f t="shared" si="15"/>
        <v>420</v>
      </c>
      <c r="F87" s="30" t="e">
        <f>VLOOKUP(E87,Tab!$U$2:$V$255,2,TRUE)</f>
        <v>#N/A</v>
      </c>
      <c r="G87" s="31">
        <f t="shared" si="16"/>
        <v>430</v>
      </c>
      <c r="H87" s="31">
        <f t="shared" si="17"/>
        <v>420</v>
      </c>
      <c r="I87" s="31">
        <f t="shared" si="18"/>
        <v>0</v>
      </c>
      <c r="J87" s="32">
        <f t="shared" si="19"/>
        <v>850</v>
      </c>
      <c r="K87" s="33">
        <f t="shared" si="20"/>
        <v>283.33333333333331</v>
      </c>
      <c r="L87" s="34"/>
      <c r="M87" s="80">
        <v>0</v>
      </c>
      <c r="N87" s="80">
        <v>0</v>
      </c>
      <c r="O87" s="80">
        <v>0</v>
      </c>
      <c r="P87" s="80">
        <v>0</v>
      </c>
      <c r="Q87" s="80">
        <v>0</v>
      </c>
      <c r="R87" s="80">
        <v>0</v>
      </c>
      <c r="S87" s="80">
        <v>420</v>
      </c>
      <c r="T87" s="80">
        <v>0</v>
      </c>
      <c r="U87" s="80">
        <v>0</v>
      </c>
      <c r="V87" s="80">
        <v>0</v>
      </c>
      <c r="W87" s="80">
        <v>0</v>
      </c>
      <c r="X87" s="80">
        <v>0</v>
      </c>
      <c r="Y87" s="80">
        <v>0</v>
      </c>
      <c r="Z87" s="80">
        <v>430</v>
      </c>
      <c r="AA87" s="80">
        <v>0</v>
      </c>
      <c r="AB87" s="80">
        <v>0</v>
      </c>
      <c r="AC87" s="80">
        <v>0</v>
      </c>
      <c r="AD87" s="80">
        <v>0</v>
      </c>
      <c r="AE87" s="80">
        <v>0</v>
      </c>
      <c r="AF87" s="80">
        <v>0</v>
      </c>
      <c r="AG87" s="191">
        <v>0</v>
      </c>
    </row>
    <row r="88" spans="1:33" ht="14.1" customHeight="1" x14ac:dyDescent="0.25">
      <c r="A88" s="26">
        <f t="shared" si="14"/>
        <v>75</v>
      </c>
      <c r="B88" s="44" t="s">
        <v>573</v>
      </c>
      <c r="C88" s="61">
        <v>3681</v>
      </c>
      <c r="D88" s="45" t="s">
        <v>95</v>
      </c>
      <c r="E88" s="30">
        <f t="shared" si="15"/>
        <v>412</v>
      </c>
      <c r="F88" s="30" t="e">
        <f>VLOOKUP(E88,Tab!$U$2:$V$255,2,TRUE)</f>
        <v>#N/A</v>
      </c>
      <c r="G88" s="31">
        <f t="shared" si="16"/>
        <v>412</v>
      </c>
      <c r="H88" s="31">
        <f t="shared" si="17"/>
        <v>403</v>
      </c>
      <c r="I88" s="31">
        <f t="shared" si="18"/>
        <v>0</v>
      </c>
      <c r="J88" s="32">
        <f t="shared" si="19"/>
        <v>815</v>
      </c>
      <c r="K88" s="33">
        <f t="shared" si="20"/>
        <v>271.66666666666669</v>
      </c>
      <c r="L88" s="34"/>
      <c r="M88" s="80">
        <v>0</v>
      </c>
      <c r="N88" s="80">
        <v>0</v>
      </c>
      <c r="O88" s="80">
        <v>0</v>
      </c>
      <c r="P88" s="80">
        <v>0</v>
      </c>
      <c r="Q88" s="80">
        <v>0</v>
      </c>
      <c r="R88" s="80">
        <v>412</v>
      </c>
      <c r="S88" s="80">
        <v>403</v>
      </c>
      <c r="T88" s="80">
        <v>0</v>
      </c>
      <c r="U88" s="80">
        <v>0</v>
      </c>
      <c r="V88" s="80">
        <v>0</v>
      </c>
      <c r="W88" s="80">
        <v>0</v>
      </c>
      <c r="X88" s="80">
        <v>0</v>
      </c>
      <c r="Y88" s="80">
        <v>0</v>
      </c>
      <c r="Z88" s="80">
        <v>0</v>
      </c>
      <c r="AA88" s="80">
        <v>0</v>
      </c>
      <c r="AB88" s="80">
        <v>0</v>
      </c>
      <c r="AC88" s="80">
        <v>0</v>
      </c>
      <c r="AD88" s="80">
        <v>0</v>
      </c>
      <c r="AE88" s="80">
        <v>0</v>
      </c>
      <c r="AF88" s="80">
        <v>0</v>
      </c>
      <c r="AG88" s="191">
        <v>0</v>
      </c>
    </row>
    <row r="89" spans="1:33" ht="14.1" customHeight="1" x14ac:dyDescent="0.25">
      <c r="A89" s="26">
        <f t="shared" si="14"/>
        <v>76</v>
      </c>
      <c r="B89" s="44" t="s">
        <v>358</v>
      </c>
      <c r="C89" s="61">
        <v>1009</v>
      </c>
      <c r="D89" s="45" t="s">
        <v>259</v>
      </c>
      <c r="E89" s="30">
        <f t="shared" si="15"/>
        <v>0</v>
      </c>
      <c r="F89" s="30" t="e">
        <f>VLOOKUP(E89,Tab!$U$2:$V$255,2,TRUE)</f>
        <v>#N/A</v>
      </c>
      <c r="G89" s="31">
        <f t="shared" si="16"/>
        <v>409</v>
      </c>
      <c r="H89" s="31">
        <f t="shared" si="17"/>
        <v>398</v>
      </c>
      <c r="I89" s="31">
        <f t="shared" si="18"/>
        <v>0</v>
      </c>
      <c r="J89" s="32">
        <f t="shared" si="19"/>
        <v>807</v>
      </c>
      <c r="K89" s="33">
        <f t="shared" si="20"/>
        <v>269</v>
      </c>
      <c r="L89" s="34"/>
      <c r="M89" s="80">
        <v>0</v>
      </c>
      <c r="N89" s="80">
        <v>0</v>
      </c>
      <c r="O89" s="80">
        <v>0</v>
      </c>
      <c r="P89" s="80">
        <v>0</v>
      </c>
      <c r="Q89" s="80">
        <v>0</v>
      </c>
      <c r="R89" s="80">
        <v>0</v>
      </c>
      <c r="S89" s="80">
        <v>0</v>
      </c>
      <c r="T89" s="80">
        <v>0</v>
      </c>
      <c r="U89" s="80">
        <v>0</v>
      </c>
      <c r="V89" s="80">
        <v>0</v>
      </c>
      <c r="W89" s="80">
        <v>0</v>
      </c>
      <c r="X89" s="80">
        <v>398</v>
      </c>
      <c r="Y89" s="80">
        <v>0</v>
      </c>
      <c r="Z89" s="80">
        <v>409</v>
      </c>
      <c r="AA89" s="80">
        <v>0</v>
      </c>
      <c r="AB89" s="80">
        <v>0</v>
      </c>
      <c r="AC89" s="80">
        <v>0</v>
      </c>
      <c r="AD89" s="80">
        <v>0</v>
      </c>
      <c r="AE89" s="80">
        <v>0</v>
      </c>
      <c r="AF89" s="80">
        <v>0</v>
      </c>
      <c r="AG89" s="191">
        <v>0</v>
      </c>
    </row>
    <row r="90" spans="1:33" ht="14.1" customHeight="1" x14ac:dyDescent="0.25">
      <c r="A90" s="26">
        <f t="shared" si="14"/>
        <v>77</v>
      </c>
      <c r="B90" s="159" t="s">
        <v>361</v>
      </c>
      <c r="C90" s="160">
        <v>7954</v>
      </c>
      <c r="D90" s="161" t="s">
        <v>91</v>
      </c>
      <c r="E90" s="30">
        <f t="shared" si="15"/>
        <v>414</v>
      </c>
      <c r="F90" s="30" t="e">
        <f>VLOOKUP(E90,Tab!$U$2:$V$255,2,TRUE)</f>
        <v>#N/A</v>
      </c>
      <c r="G90" s="31">
        <f t="shared" si="16"/>
        <v>414</v>
      </c>
      <c r="H90" s="31">
        <f t="shared" si="17"/>
        <v>391</v>
      </c>
      <c r="I90" s="31">
        <f t="shared" si="18"/>
        <v>0</v>
      </c>
      <c r="J90" s="32">
        <f t="shared" si="19"/>
        <v>805</v>
      </c>
      <c r="K90" s="33">
        <f t="shared" si="20"/>
        <v>268.33333333333331</v>
      </c>
      <c r="L90" s="34"/>
      <c r="M90" s="80">
        <v>0</v>
      </c>
      <c r="N90" s="80">
        <v>0</v>
      </c>
      <c r="O90" s="80">
        <v>0</v>
      </c>
      <c r="P90" s="80">
        <v>414</v>
      </c>
      <c r="Q90" s="80">
        <v>0</v>
      </c>
      <c r="R90" s="80">
        <v>0</v>
      </c>
      <c r="S90" s="80">
        <v>0</v>
      </c>
      <c r="T90" s="80">
        <v>0</v>
      </c>
      <c r="U90" s="80">
        <v>0</v>
      </c>
      <c r="V90" s="80">
        <v>0</v>
      </c>
      <c r="W90" s="80">
        <v>0</v>
      </c>
      <c r="X90" s="80">
        <v>0</v>
      </c>
      <c r="Y90" s="80">
        <v>0</v>
      </c>
      <c r="Z90" s="80">
        <v>0</v>
      </c>
      <c r="AA90" s="80">
        <v>0</v>
      </c>
      <c r="AB90" s="80">
        <v>0</v>
      </c>
      <c r="AC90" s="80">
        <v>0</v>
      </c>
      <c r="AD90" s="80">
        <v>0</v>
      </c>
      <c r="AE90" s="80">
        <v>0</v>
      </c>
      <c r="AF90" s="80">
        <v>391</v>
      </c>
      <c r="AG90" s="191">
        <v>0</v>
      </c>
    </row>
    <row r="91" spans="1:33" ht="14.1" customHeight="1" x14ac:dyDescent="0.25">
      <c r="A91" s="26">
        <f t="shared" si="14"/>
        <v>78</v>
      </c>
      <c r="B91" s="37" t="s">
        <v>113</v>
      </c>
      <c r="C91" s="38">
        <v>11623</v>
      </c>
      <c r="D91" s="39" t="s">
        <v>48</v>
      </c>
      <c r="E91" s="30">
        <f t="shared" si="15"/>
        <v>410</v>
      </c>
      <c r="F91" s="30" t="e">
        <f>VLOOKUP(E91,Tab!$U$2:$V$255,2,TRUE)</f>
        <v>#N/A</v>
      </c>
      <c r="G91" s="31">
        <f t="shared" si="16"/>
        <v>410</v>
      </c>
      <c r="H91" s="31">
        <f t="shared" si="17"/>
        <v>387</v>
      </c>
      <c r="I91" s="31">
        <f t="shared" si="18"/>
        <v>0</v>
      </c>
      <c r="J91" s="32">
        <f t="shared" si="19"/>
        <v>797</v>
      </c>
      <c r="K91" s="33">
        <f t="shared" si="20"/>
        <v>265.66666666666669</v>
      </c>
      <c r="L91" s="34"/>
      <c r="M91" s="80">
        <v>0</v>
      </c>
      <c r="N91" s="80">
        <v>0</v>
      </c>
      <c r="O91" s="80">
        <v>0</v>
      </c>
      <c r="P91" s="80">
        <v>0</v>
      </c>
      <c r="Q91" s="80">
        <v>0</v>
      </c>
      <c r="R91" s="80">
        <v>0</v>
      </c>
      <c r="S91" s="80">
        <v>0</v>
      </c>
      <c r="T91" s="80">
        <v>410</v>
      </c>
      <c r="U91" s="80">
        <v>0</v>
      </c>
      <c r="V91" s="80">
        <v>0</v>
      </c>
      <c r="W91" s="80">
        <v>0</v>
      </c>
      <c r="X91" s="80">
        <v>0</v>
      </c>
      <c r="Y91" s="80">
        <v>0</v>
      </c>
      <c r="Z91" s="80">
        <v>0</v>
      </c>
      <c r="AA91" s="80">
        <v>0</v>
      </c>
      <c r="AB91" s="80">
        <v>0</v>
      </c>
      <c r="AC91" s="80">
        <v>0</v>
      </c>
      <c r="AD91" s="80">
        <v>387</v>
      </c>
      <c r="AE91" s="80">
        <v>0</v>
      </c>
      <c r="AF91" s="80">
        <v>0</v>
      </c>
      <c r="AG91" s="191">
        <v>0</v>
      </c>
    </row>
    <row r="92" spans="1:33" ht="14.1" customHeight="1" x14ac:dyDescent="0.25">
      <c r="A92" s="26">
        <f t="shared" si="14"/>
        <v>79</v>
      </c>
      <c r="B92" s="37" t="s">
        <v>518</v>
      </c>
      <c r="C92" s="38">
        <v>11625</v>
      </c>
      <c r="D92" s="39" t="s">
        <v>172</v>
      </c>
      <c r="E92" s="30">
        <f t="shared" si="15"/>
        <v>363</v>
      </c>
      <c r="F92" s="30" t="e">
        <f>VLOOKUP(E92,Tab!$U$2:$V$255,2,TRUE)</f>
        <v>#N/A</v>
      </c>
      <c r="G92" s="31">
        <f t="shared" si="16"/>
        <v>363</v>
      </c>
      <c r="H92" s="31">
        <f t="shared" si="17"/>
        <v>362</v>
      </c>
      <c r="I92" s="31">
        <f t="shared" si="18"/>
        <v>0</v>
      </c>
      <c r="J92" s="32">
        <f t="shared" si="19"/>
        <v>725</v>
      </c>
      <c r="K92" s="33">
        <f t="shared" si="20"/>
        <v>241.66666666666666</v>
      </c>
      <c r="L92" s="34"/>
      <c r="M92" s="80">
        <v>0</v>
      </c>
      <c r="N92" s="80">
        <v>0</v>
      </c>
      <c r="O92" s="80">
        <v>0</v>
      </c>
      <c r="P92" s="80">
        <v>0</v>
      </c>
      <c r="Q92" s="80">
        <v>0</v>
      </c>
      <c r="R92" s="80">
        <v>0</v>
      </c>
      <c r="S92" s="80">
        <v>0</v>
      </c>
      <c r="T92" s="80">
        <v>363</v>
      </c>
      <c r="U92" s="80">
        <v>0</v>
      </c>
      <c r="V92" s="80">
        <v>0</v>
      </c>
      <c r="W92" s="80">
        <v>0</v>
      </c>
      <c r="X92" s="80">
        <v>0</v>
      </c>
      <c r="Y92" s="80">
        <v>0</v>
      </c>
      <c r="Z92" s="80">
        <v>0</v>
      </c>
      <c r="AA92" s="80">
        <v>0</v>
      </c>
      <c r="AB92" s="80">
        <v>0</v>
      </c>
      <c r="AC92" s="80">
        <v>0</v>
      </c>
      <c r="AD92" s="80">
        <v>362</v>
      </c>
      <c r="AE92" s="80">
        <v>0</v>
      </c>
      <c r="AF92" s="80">
        <v>0</v>
      </c>
      <c r="AG92" s="191">
        <v>0</v>
      </c>
    </row>
    <row r="93" spans="1:33" ht="14.1" customHeight="1" x14ac:dyDescent="0.25">
      <c r="A93" s="26">
        <f t="shared" si="14"/>
        <v>80</v>
      </c>
      <c r="B93" s="37" t="s">
        <v>340</v>
      </c>
      <c r="C93" s="160">
        <v>12427</v>
      </c>
      <c r="D93" s="39" t="s">
        <v>50</v>
      </c>
      <c r="E93" s="30">
        <f t="shared" si="15"/>
        <v>0</v>
      </c>
      <c r="F93" s="30" t="e">
        <f>VLOOKUP(E93,Tab!$U$2:$V$255,2,TRUE)</f>
        <v>#N/A</v>
      </c>
      <c r="G93" s="31">
        <f t="shared" si="16"/>
        <v>386</v>
      </c>
      <c r="H93" s="31">
        <f t="shared" si="17"/>
        <v>338</v>
      </c>
      <c r="I93" s="31">
        <f t="shared" si="18"/>
        <v>0</v>
      </c>
      <c r="J93" s="32">
        <f t="shared" si="19"/>
        <v>724</v>
      </c>
      <c r="K93" s="33">
        <f t="shared" si="20"/>
        <v>241.33333333333334</v>
      </c>
      <c r="L93" s="34"/>
      <c r="M93" s="80">
        <v>0</v>
      </c>
      <c r="N93" s="80">
        <v>0</v>
      </c>
      <c r="O93" s="80">
        <v>0</v>
      </c>
      <c r="P93" s="80">
        <v>0</v>
      </c>
      <c r="Q93" s="80">
        <v>0</v>
      </c>
      <c r="R93" s="80">
        <v>0</v>
      </c>
      <c r="S93" s="80">
        <v>0</v>
      </c>
      <c r="T93" s="80">
        <v>0</v>
      </c>
      <c r="U93" s="80">
        <v>0</v>
      </c>
      <c r="V93" s="80">
        <v>0</v>
      </c>
      <c r="W93" s="80">
        <v>0</v>
      </c>
      <c r="X93" s="80">
        <v>0</v>
      </c>
      <c r="Y93" s="80">
        <v>0</v>
      </c>
      <c r="Z93" s="80">
        <v>0</v>
      </c>
      <c r="AA93" s="80">
        <v>0</v>
      </c>
      <c r="AB93" s="80">
        <v>0</v>
      </c>
      <c r="AC93" s="80">
        <v>386</v>
      </c>
      <c r="AD93" s="80">
        <v>0</v>
      </c>
      <c r="AE93" s="80">
        <v>0</v>
      </c>
      <c r="AF93" s="80">
        <v>338</v>
      </c>
      <c r="AG93" s="191">
        <v>0</v>
      </c>
    </row>
    <row r="94" spans="1:33" ht="14.1" customHeight="1" x14ac:dyDescent="0.25">
      <c r="A94" s="26">
        <f t="shared" si="14"/>
        <v>81</v>
      </c>
      <c r="B94" s="37" t="s">
        <v>537</v>
      </c>
      <c r="C94" s="38">
        <v>13186</v>
      </c>
      <c r="D94" s="39" t="s">
        <v>446</v>
      </c>
      <c r="E94" s="30">
        <f t="shared" si="15"/>
        <v>341</v>
      </c>
      <c r="F94" s="30" t="e">
        <f>VLOOKUP(E94,Tab!$U$2:$V$255,2,TRUE)</f>
        <v>#N/A</v>
      </c>
      <c r="G94" s="31">
        <f t="shared" si="16"/>
        <v>353</v>
      </c>
      <c r="H94" s="31">
        <f t="shared" si="17"/>
        <v>341</v>
      </c>
      <c r="I94" s="31">
        <f t="shared" si="18"/>
        <v>0</v>
      </c>
      <c r="J94" s="32">
        <f t="shared" si="19"/>
        <v>694</v>
      </c>
      <c r="K94" s="33">
        <f t="shared" si="20"/>
        <v>231.33333333333334</v>
      </c>
      <c r="L94" s="34"/>
      <c r="M94" s="80">
        <v>0</v>
      </c>
      <c r="N94" s="80">
        <v>0</v>
      </c>
      <c r="O94" s="80">
        <v>0</v>
      </c>
      <c r="P94" s="80">
        <v>0</v>
      </c>
      <c r="Q94" s="80">
        <v>0</v>
      </c>
      <c r="R94" s="80">
        <v>341</v>
      </c>
      <c r="S94" s="80">
        <v>0</v>
      </c>
      <c r="T94" s="80">
        <v>0</v>
      </c>
      <c r="U94" s="80">
        <v>0</v>
      </c>
      <c r="V94" s="80">
        <v>0</v>
      </c>
      <c r="W94" s="80">
        <v>0</v>
      </c>
      <c r="X94" s="80">
        <v>0</v>
      </c>
      <c r="Y94" s="80">
        <v>0</v>
      </c>
      <c r="Z94" s="80">
        <v>353</v>
      </c>
      <c r="AA94" s="80">
        <v>0</v>
      </c>
      <c r="AB94" s="80">
        <v>0</v>
      </c>
      <c r="AC94" s="80">
        <v>0</v>
      </c>
      <c r="AD94" s="80">
        <v>0</v>
      </c>
      <c r="AE94" s="80">
        <v>0</v>
      </c>
      <c r="AF94" s="80">
        <v>0</v>
      </c>
      <c r="AG94" s="191">
        <v>0</v>
      </c>
    </row>
    <row r="95" spans="1:33" ht="14.1" customHeight="1" x14ac:dyDescent="0.25">
      <c r="A95" s="26">
        <f t="shared" si="14"/>
        <v>82</v>
      </c>
      <c r="B95" s="37" t="s">
        <v>531</v>
      </c>
      <c r="C95" s="38">
        <v>11469</v>
      </c>
      <c r="D95" s="39" t="s">
        <v>91</v>
      </c>
      <c r="E95" s="30">
        <f t="shared" si="15"/>
        <v>325</v>
      </c>
      <c r="F95" s="30" t="e">
        <f>VLOOKUP(E95,Tab!$U$2:$V$255,2,TRUE)</f>
        <v>#N/A</v>
      </c>
      <c r="G95" s="31">
        <f t="shared" si="16"/>
        <v>325</v>
      </c>
      <c r="H95" s="31">
        <f t="shared" si="17"/>
        <v>323</v>
      </c>
      <c r="I95" s="31">
        <f t="shared" si="18"/>
        <v>0</v>
      </c>
      <c r="J95" s="32">
        <f t="shared" si="19"/>
        <v>648</v>
      </c>
      <c r="K95" s="33">
        <f t="shared" si="20"/>
        <v>216</v>
      </c>
      <c r="L95" s="34"/>
      <c r="M95" s="80">
        <v>0</v>
      </c>
      <c r="N95" s="80">
        <v>0</v>
      </c>
      <c r="O95" s="80">
        <v>0</v>
      </c>
      <c r="P95" s="80">
        <v>323</v>
      </c>
      <c r="Q95" s="80">
        <v>0</v>
      </c>
      <c r="R95" s="80">
        <v>0</v>
      </c>
      <c r="S95" s="80">
        <v>0</v>
      </c>
      <c r="T95" s="80">
        <v>0</v>
      </c>
      <c r="U95" s="80">
        <v>0</v>
      </c>
      <c r="V95" s="80">
        <v>325</v>
      </c>
      <c r="W95" s="80">
        <v>0</v>
      </c>
      <c r="X95" s="80">
        <v>0</v>
      </c>
      <c r="Y95" s="80">
        <v>0</v>
      </c>
      <c r="Z95" s="80">
        <v>0</v>
      </c>
      <c r="AA95" s="80">
        <v>0</v>
      </c>
      <c r="AB95" s="80">
        <v>0</v>
      </c>
      <c r="AC95" s="80">
        <v>0</v>
      </c>
      <c r="AD95" s="80">
        <v>0</v>
      </c>
      <c r="AE95" s="80">
        <v>0</v>
      </c>
      <c r="AF95" s="80">
        <v>0</v>
      </c>
      <c r="AG95" s="191">
        <v>0</v>
      </c>
    </row>
    <row r="96" spans="1:33" ht="14.1" customHeight="1" x14ac:dyDescent="0.25">
      <c r="A96" s="26">
        <f t="shared" si="14"/>
        <v>83</v>
      </c>
      <c r="B96" s="37" t="s">
        <v>527</v>
      </c>
      <c r="C96" s="38">
        <v>14279</v>
      </c>
      <c r="D96" s="39" t="s">
        <v>95</v>
      </c>
      <c r="E96" s="30">
        <f t="shared" si="15"/>
        <v>443</v>
      </c>
      <c r="F96" s="30" t="e">
        <f>VLOOKUP(E96,Tab!$U$2:$V$255,2,TRUE)</f>
        <v>#N/A</v>
      </c>
      <c r="G96" s="31">
        <f t="shared" si="16"/>
        <v>443</v>
      </c>
      <c r="H96" s="31">
        <f t="shared" si="17"/>
        <v>157</v>
      </c>
      <c r="I96" s="31">
        <f t="shared" si="18"/>
        <v>0</v>
      </c>
      <c r="J96" s="32">
        <f t="shared" si="19"/>
        <v>600</v>
      </c>
      <c r="K96" s="33">
        <f t="shared" si="20"/>
        <v>200</v>
      </c>
      <c r="L96" s="34"/>
      <c r="M96" s="80">
        <v>0</v>
      </c>
      <c r="N96" s="80">
        <v>0</v>
      </c>
      <c r="O96" s="80">
        <v>0</v>
      </c>
      <c r="P96" s="80">
        <v>0</v>
      </c>
      <c r="Q96" s="80">
        <v>0</v>
      </c>
      <c r="R96" s="80">
        <v>0</v>
      </c>
      <c r="S96" s="80">
        <v>0</v>
      </c>
      <c r="T96" s="80">
        <v>0</v>
      </c>
      <c r="U96" s="80">
        <v>0</v>
      </c>
      <c r="V96" s="80">
        <v>443</v>
      </c>
      <c r="W96" s="80">
        <v>157</v>
      </c>
      <c r="X96" s="80">
        <v>0</v>
      </c>
      <c r="Y96" s="80">
        <v>0</v>
      </c>
      <c r="Z96" s="80">
        <v>0</v>
      </c>
      <c r="AA96" s="80">
        <v>0</v>
      </c>
      <c r="AB96" s="80">
        <v>0</v>
      </c>
      <c r="AC96" s="80">
        <v>0</v>
      </c>
      <c r="AD96" s="80">
        <v>0</v>
      </c>
      <c r="AE96" s="80">
        <v>0</v>
      </c>
      <c r="AF96" s="80">
        <v>0</v>
      </c>
      <c r="AG96" s="191">
        <v>0</v>
      </c>
    </row>
    <row r="97" spans="1:33" ht="14.1" customHeight="1" x14ac:dyDescent="0.25">
      <c r="A97" s="26">
        <f t="shared" si="14"/>
        <v>84</v>
      </c>
      <c r="B97" s="37" t="s">
        <v>366</v>
      </c>
      <c r="C97" s="38">
        <v>1873</v>
      </c>
      <c r="D97" s="39" t="s">
        <v>75</v>
      </c>
      <c r="E97" s="30">
        <f t="shared" si="15"/>
        <v>544</v>
      </c>
      <c r="F97" s="30" t="str">
        <f>VLOOKUP(E97,Tab!$U$2:$V$255,2,TRUE)</f>
        <v>Não</v>
      </c>
      <c r="G97" s="31">
        <f t="shared" si="16"/>
        <v>544</v>
      </c>
      <c r="H97" s="31">
        <f t="shared" si="17"/>
        <v>0</v>
      </c>
      <c r="I97" s="31">
        <f t="shared" si="18"/>
        <v>0</v>
      </c>
      <c r="J97" s="32">
        <f t="shared" si="19"/>
        <v>544</v>
      </c>
      <c r="K97" s="33">
        <f t="shared" si="20"/>
        <v>181.33333333333334</v>
      </c>
      <c r="L97" s="34"/>
      <c r="M97" s="80">
        <v>0</v>
      </c>
      <c r="N97" s="80">
        <v>0</v>
      </c>
      <c r="O97" s="80">
        <v>0</v>
      </c>
      <c r="P97" s="80">
        <v>0</v>
      </c>
      <c r="Q97" s="80">
        <v>0</v>
      </c>
      <c r="R97" s="80">
        <v>544</v>
      </c>
      <c r="S97" s="80">
        <v>0</v>
      </c>
      <c r="T97" s="80">
        <v>0</v>
      </c>
      <c r="U97" s="80">
        <v>0</v>
      </c>
      <c r="V97" s="80">
        <v>0</v>
      </c>
      <c r="W97" s="80">
        <v>0</v>
      </c>
      <c r="X97" s="80">
        <v>0</v>
      </c>
      <c r="Y97" s="80">
        <v>0</v>
      </c>
      <c r="Z97" s="80">
        <v>0</v>
      </c>
      <c r="AA97" s="80">
        <v>0</v>
      </c>
      <c r="AB97" s="80">
        <v>0</v>
      </c>
      <c r="AC97" s="80">
        <v>0</v>
      </c>
      <c r="AD97" s="80">
        <v>0</v>
      </c>
      <c r="AE97" s="80">
        <v>0</v>
      </c>
      <c r="AF97" s="80">
        <v>0</v>
      </c>
      <c r="AG97" s="191">
        <v>0</v>
      </c>
    </row>
    <row r="98" spans="1:33" ht="14.1" customHeight="1" x14ac:dyDescent="0.25">
      <c r="A98" s="26">
        <f t="shared" si="14"/>
        <v>85</v>
      </c>
      <c r="B98" s="159" t="s">
        <v>203</v>
      </c>
      <c r="C98" s="160">
        <v>10165</v>
      </c>
      <c r="D98" s="161" t="s">
        <v>75</v>
      </c>
      <c r="E98" s="30">
        <f t="shared" si="15"/>
        <v>538</v>
      </c>
      <c r="F98" s="30" t="str">
        <f>VLOOKUP(E98,Tab!$U$2:$V$255,2,TRUE)</f>
        <v>Não</v>
      </c>
      <c r="G98" s="31">
        <f t="shared" si="16"/>
        <v>538</v>
      </c>
      <c r="H98" s="31">
        <f t="shared" si="17"/>
        <v>0</v>
      </c>
      <c r="I98" s="31">
        <f t="shared" si="18"/>
        <v>0</v>
      </c>
      <c r="J98" s="32">
        <f t="shared" si="19"/>
        <v>538</v>
      </c>
      <c r="K98" s="33">
        <f t="shared" si="20"/>
        <v>179.33333333333334</v>
      </c>
      <c r="L98" s="34"/>
      <c r="M98" s="80">
        <v>0</v>
      </c>
      <c r="N98" s="80">
        <v>0</v>
      </c>
      <c r="O98" s="80">
        <v>0</v>
      </c>
      <c r="P98" s="80">
        <v>0</v>
      </c>
      <c r="Q98" s="80">
        <v>0</v>
      </c>
      <c r="R98" s="80">
        <v>538</v>
      </c>
      <c r="S98" s="80">
        <v>0</v>
      </c>
      <c r="T98" s="80">
        <v>0</v>
      </c>
      <c r="U98" s="80">
        <v>0</v>
      </c>
      <c r="V98" s="80">
        <v>0</v>
      </c>
      <c r="W98" s="80">
        <v>0</v>
      </c>
      <c r="X98" s="80">
        <v>0</v>
      </c>
      <c r="Y98" s="80">
        <v>0</v>
      </c>
      <c r="Z98" s="80">
        <v>0</v>
      </c>
      <c r="AA98" s="80">
        <v>0</v>
      </c>
      <c r="AB98" s="80">
        <v>0</v>
      </c>
      <c r="AC98" s="80">
        <v>0</v>
      </c>
      <c r="AD98" s="80">
        <v>0</v>
      </c>
      <c r="AE98" s="80">
        <v>0</v>
      </c>
      <c r="AF98" s="80">
        <v>0</v>
      </c>
      <c r="AG98" s="191">
        <v>0</v>
      </c>
    </row>
    <row r="99" spans="1:33" ht="14.1" customHeight="1" x14ac:dyDescent="0.25">
      <c r="A99" s="26">
        <f t="shared" si="14"/>
        <v>86</v>
      </c>
      <c r="B99" s="37" t="s">
        <v>51</v>
      </c>
      <c r="C99" s="38">
        <v>9676</v>
      </c>
      <c r="D99" s="39" t="s">
        <v>45</v>
      </c>
      <c r="E99" s="30">
        <f t="shared" si="15"/>
        <v>536</v>
      </c>
      <c r="F99" s="30" t="str">
        <f>VLOOKUP(E99,Tab!$U$2:$V$255,2,TRUE)</f>
        <v>Não</v>
      </c>
      <c r="G99" s="31">
        <f t="shared" si="16"/>
        <v>536</v>
      </c>
      <c r="H99" s="31">
        <f t="shared" si="17"/>
        <v>0</v>
      </c>
      <c r="I99" s="31">
        <f t="shared" si="18"/>
        <v>0</v>
      </c>
      <c r="J99" s="32">
        <f t="shared" si="19"/>
        <v>536</v>
      </c>
      <c r="K99" s="33">
        <f t="shared" si="20"/>
        <v>178.66666666666666</v>
      </c>
      <c r="L99" s="34"/>
      <c r="M99" s="80">
        <v>0</v>
      </c>
      <c r="N99" s="80">
        <v>0</v>
      </c>
      <c r="O99" s="80">
        <v>0</v>
      </c>
      <c r="P99" s="80">
        <v>0</v>
      </c>
      <c r="Q99" s="80">
        <v>0</v>
      </c>
      <c r="R99" s="80">
        <v>536</v>
      </c>
      <c r="S99" s="80">
        <v>0</v>
      </c>
      <c r="T99" s="80">
        <v>0</v>
      </c>
      <c r="U99" s="80">
        <v>0</v>
      </c>
      <c r="V99" s="80">
        <v>0</v>
      </c>
      <c r="W99" s="80">
        <v>0</v>
      </c>
      <c r="X99" s="80">
        <v>0</v>
      </c>
      <c r="Y99" s="80">
        <v>0</v>
      </c>
      <c r="Z99" s="80">
        <v>0</v>
      </c>
      <c r="AA99" s="80">
        <v>0</v>
      </c>
      <c r="AB99" s="80">
        <v>0</v>
      </c>
      <c r="AC99" s="80">
        <v>0</v>
      </c>
      <c r="AD99" s="80">
        <v>0</v>
      </c>
      <c r="AE99" s="80">
        <v>0</v>
      </c>
      <c r="AF99" s="80">
        <v>0</v>
      </c>
      <c r="AG99" s="191">
        <v>0</v>
      </c>
    </row>
    <row r="100" spans="1:33" ht="14.1" customHeight="1" x14ac:dyDescent="0.25">
      <c r="A100" s="26">
        <f t="shared" si="14"/>
        <v>87</v>
      </c>
      <c r="B100" s="40" t="s">
        <v>165</v>
      </c>
      <c r="C100" s="28">
        <v>787</v>
      </c>
      <c r="D100" s="29" t="s">
        <v>75</v>
      </c>
      <c r="E100" s="30">
        <f t="shared" si="15"/>
        <v>535</v>
      </c>
      <c r="F100" s="30" t="str">
        <f>VLOOKUP(E100,Tab!$U$2:$V$255,2,TRUE)</f>
        <v>Não</v>
      </c>
      <c r="G100" s="31">
        <f t="shared" si="16"/>
        <v>535</v>
      </c>
      <c r="H100" s="31">
        <f t="shared" si="17"/>
        <v>0</v>
      </c>
      <c r="I100" s="31">
        <f t="shared" si="18"/>
        <v>0</v>
      </c>
      <c r="J100" s="32">
        <f t="shared" si="19"/>
        <v>535</v>
      </c>
      <c r="K100" s="33">
        <f t="shared" si="20"/>
        <v>178.33333333333334</v>
      </c>
      <c r="L100" s="34"/>
      <c r="M100" s="80">
        <v>0</v>
      </c>
      <c r="N100" s="80">
        <v>0</v>
      </c>
      <c r="O100" s="80">
        <v>0</v>
      </c>
      <c r="P100" s="80">
        <v>0</v>
      </c>
      <c r="Q100" s="80">
        <v>0</v>
      </c>
      <c r="R100" s="80">
        <v>535</v>
      </c>
      <c r="S100" s="80">
        <v>0</v>
      </c>
      <c r="T100" s="80">
        <v>0</v>
      </c>
      <c r="U100" s="80">
        <v>0</v>
      </c>
      <c r="V100" s="80">
        <v>0</v>
      </c>
      <c r="W100" s="80">
        <v>0</v>
      </c>
      <c r="X100" s="80">
        <v>0</v>
      </c>
      <c r="Y100" s="80">
        <v>0</v>
      </c>
      <c r="Z100" s="80">
        <v>0</v>
      </c>
      <c r="AA100" s="80">
        <v>0</v>
      </c>
      <c r="AB100" s="80">
        <v>0</v>
      </c>
      <c r="AC100" s="80">
        <v>0</v>
      </c>
      <c r="AD100" s="80">
        <v>0</v>
      </c>
      <c r="AE100" s="80">
        <v>0</v>
      </c>
      <c r="AF100" s="80">
        <v>0</v>
      </c>
      <c r="AG100" s="191">
        <v>0</v>
      </c>
    </row>
    <row r="101" spans="1:33" ht="14.1" customHeight="1" x14ac:dyDescent="0.25">
      <c r="A101" s="26">
        <f t="shared" si="14"/>
        <v>88</v>
      </c>
      <c r="B101" s="37" t="s">
        <v>139</v>
      </c>
      <c r="C101" s="38">
        <v>978</v>
      </c>
      <c r="D101" s="39" t="s">
        <v>140</v>
      </c>
      <c r="E101" s="30">
        <f t="shared" si="15"/>
        <v>531</v>
      </c>
      <c r="F101" s="30" t="str">
        <f>VLOOKUP(E101,Tab!$U$2:$V$255,2,TRUE)</f>
        <v>Não</v>
      </c>
      <c r="G101" s="31">
        <f t="shared" si="16"/>
        <v>531</v>
      </c>
      <c r="H101" s="31">
        <f t="shared" si="17"/>
        <v>0</v>
      </c>
      <c r="I101" s="31">
        <f t="shared" si="18"/>
        <v>0</v>
      </c>
      <c r="J101" s="32">
        <f t="shared" si="19"/>
        <v>531</v>
      </c>
      <c r="K101" s="33">
        <f t="shared" si="20"/>
        <v>177</v>
      </c>
      <c r="L101" s="34"/>
      <c r="M101" s="80">
        <v>0</v>
      </c>
      <c r="N101" s="80">
        <v>0</v>
      </c>
      <c r="O101" s="80">
        <v>0</v>
      </c>
      <c r="P101" s="80">
        <v>0</v>
      </c>
      <c r="Q101" s="80">
        <v>0</v>
      </c>
      <c r="R101" s="80">
        <v>531</v>
      </c>
      <c r="S101" s="80">
        <v>0</v>
      </c>
      <c r="T101" s="80">
        <v>0</v>
      </c>
      <c r="U101" s="80">
        <v>0</v>
      </c>
      <c r="V101" s="80">
        <v>0</v>
      </c>
      <c r="W101" s="80">
        <v>0</v>
      </c>
      <c r="X101" s="80">
        <v>0</v>
      </c>
      <c r="Y101" s="80">
        <v>0</v>
      </c>
      <c r="Z101" s="80">
        <v>0</v>
      </c>
      <c r="AA101" s="80">
        <v>0</v>
      </c>
      <c r="AB101" s="80">
        <v>0</v>
      </c>
      <c r="AC101" s="80">
        <v>0</v>
      </c>
      <c r="AD101" s="80">
        <v>0</v>
      </c>
      <c r="AE101" s="80">
        <v>0</v>
      </c>
      <c r="AF101" s="80">
        <v>0</v>
      </c>
      <c r="AG101" s="191">
        <v>0</v>
      </c>
    </row>
    <row r="102" spans="1:33" ht="14.1" customHeight="1" x14ac:dyDescent="0.25">
      <c r="A102" s="26">
        <f t="shared" si="14"/>
        <v>89</v>
      </c>
      <c r="B102" s="37" t="s">
        <v>572</v>
      </c>
      <c r="C102" s="38">
        <v>795</v>
      </c>
      <c r="D102" s="39" t="s">
        <v>95</v>
      </c>
      <c r="E102" s="30">
        <f t="shared" si="15"/>
        <v>518</v>
      </c>
      <c r="F102" s="30" t="str">
        <f>VLOOKUP(E102,Tab!$U$2:$V$255,2,TRUE)</f>
        <v>Não</v>
      </c>
      <c r="G102" s="31">
        <f t="shared" si="16"/>
        <v>518</v>
      </c>
      <c r="H102" s="31">
        <f t="shared" si="17"/>
        <v>0</v>
      </c>
      <c r="I102" s="31">
        <f t="shared" si="18"/>
        <v>0</v>
      </c>
      <c r="J102" s="32">
        <f t="shared" si="19"/>
        <v>518</v>
      </c>
      <c r="K102" s="33">
        <f t="shared" si="20"/>
        <v>172.66666666666666</v>
      </c>
      <c r="L102" s="34"/>
      <c r="M102" s="80">
        <v>0</v>
      </c>
      <c r="N102" s="80">
        <v>0</v>
      </c>
      <c r="O102" s="80">
        <v>0</v>
      </c>
      <c r="P102" s="80">
        <v>0</v>
      </c>
      <c r="Q102" s="80">
        <v>0</v>
      </c>
      <c r="R102" s="80">
        <v>518</v>
      </c>
      <c r="S102" s="80">
        <v>0</v>
      </c>
      <c r="T102" s="80">
        <v>0</v>
      </c>
      <c r="U102" s="80">
        <v>0</v>
      </c>
      <c r="V102" s="80">
        <v>0</v>
      </c>
      <c r="W102" s="80">
        <v>0</v>
      </c>
      <c r="X102" s="80">
        <v>0</v>
      </c>
      <c r="Y102" s="80">
        <v>0</v>
      </c>
      <c r="Z102" s="80">
        <v>0</v>
      </c>
      <c r="AA102" s="80">
        <v>0</v>
      </c>
      <c r="AB102" s="80">
        <v>0</v>
      </c>
      <c r="AC102" s="80">
        <v>0</v>
      </c>
      <c r="AD102" s="80">
        <v>0</v>
      </c>
      <c r="AE102" s="80">
        <v>0</v>
      </c>
      <c r="AF102" s="80">
        <v>0</v>
      </c>
      <c r="AG102" s="191">
        <v>0</v>
      </c>
    </row>
    <row r="103" spans="1:33" ht="14.1" customHeight="1" x14ac:dyDescent="0.25">
      <c r="A103" s="26">
        <f t="shared" si="14"/>
        <v>90</v>
      </c>
      <c r="B103" s="37" t="s">
        <v>145</v>
      </c>
      <c r="C103" s="38">
        <v>10370</v>
      </c>
      <c r="D103" s="39" t="s">
        <v>54</v>
      </c>
      <c r="E103" s="30">
        <f t="shared" si="15"/>
        <v>0</v>
      </c>
      <c r="F103" s="30" t="e">
        <f>VLOOKUP(E103,Tab!$U$2:$V$255,2,TRUE)</f>
        <v>#N/A</v>
      </c>
      <c r="G103" s="31">
        <f t="shared" si="16"/>
        <v>517</v>
      </c>
      <c r="H103" s="31">
        <f t="shared" si="17"/>
        <v>0</v>
      </c>
      <c r="I103" s="31">
        <f t="shared" si="18"/>
        <v>0</v>
      </c>
      <c r="J103" s="32">
        <f t="shared" si="19"/>
        <v>517</v>
      </c>
      <c r="K103" s="33">
        <f t="shared" si="20"/>
        <v>172.33333333333334</v>
      </c>
      <c r="L103" s="34"/>
      <c r="M103" s="80">
        <v>0</v>
      </c>
      <c r="N103" s="80">
        <v>0</v>
      </c>
      <c r="O103" s="80">
        <v>0</v>
      </c>
      <c r="P103" s="80">
        <v>0</v>
      </c>
      <c r="Q103" s="80">
        <v>0</v>
      </c>
      <c r="R103" s="80">
        <v>0</v>
      </c>
      <c r="S103" s="80">
        <v>0</v>
      </c>
      <c r="T103" s="80">
        <v>0</v>
      </c>
      <c r="U103" s="80">
        <v>0</v>
      </c>
      <c r="V103" s="80">
        <v>0</v>
      </c>
      <c r="W103" s="80">
        <v>0</v>
      </c>
      <c r="X103" s="80">
        <v>517</v>
      </c>
      <c r="Y103" s="80">
        <v>0</v>
      </c>
      <c r="Z103" s="80">
        <v>0</v>
      </c>
      <c r="AA103" s="80">
        <v>0</v>
      </c>
      <c r="AB103" s="80">
        <v>0</v>
      </c>
      <c r="AC103" s="80">
        <v>0</v>
      </c>
      <c r="AD103" s="80">
        <v>0</v>
      </c>
      <c r="AE103" s="80">
        <v>0</v>
      </c>
      <c r="AF103" s="80">
        <v>0</v>
      </c>
      <c r="AG103" s="191">
        <v>0</v>
      </c>
    </row>
    <row r="104" spans="1:33" ht="14.1" customHeight="1" x14ac:dyDescent="0.25">
      <c r="A104" s="26">
        <f t="shared" si="14"/>
        <v>91</v>
      </c>
      <c r="B104" s="44" t="s">
        <v>173</v>
      </c>
      <c r="C104" s="61">
        <v>629</v>
      </c>
      <c r="D104" s="45" t="s">
        <v>140</v>
      </c>
      <c r="E104" s="30">
        <f t="shared" si="15"/>
        <v>507</v>
      </c>
      <c r="F104" s="30" t="str">
        <f>VLOOKUP(E104,Tab!$U$2:$V$255,2,TRUE)</f>
        <v>Não</v>
      </c>
      <c r="G104" s="31">
        <f t="shared" si="16"/>
        <v>507</v>
      </c>
      <c r="H104" s="31">
        <f t="shared" si="17"/>
        <v>0</v>
      </c>
      <c r="I104" s="31">
        <f t="shared" si="18"/>
        <v>0</v>
      </c>
      <c r="J104" s="32">
        <f t="shared" si="19"/>
        <v>507</v>
      </c>
      <c r="K104" s="33">
        <f t="shared" si="20"/>
        <v>169</v>
      </c>
      <c r="L104" s="34"/>
      <c r="M104" s="80">
        <v>0</v>
      </c>
      <c r="N104" s="80">
        <v>0</v>
      </c>
      <c r="O104" s="80">
        <v>0</v>
      </c>
      <c r="P104" s="80">
        <v>0</v>
      </c>
      <c r="Q104" s="80">
        <v>0</v>
      </c>
      <c r="R104" s="80">
        <v>507</v>
      </c>
      <c r="S104" s="80">
        <v>0</v>
      </c>
      <c r="T104" s="80">
        <v>0</v>
      </c>
      <c r="U104" s="80">
        <v>0</v>
      </c>
      <c r="V104" s="80">
        <v>0</v>
      </c>
      <c r="W104" s="80">
        <v>0</v>
      </c>
      <c r="X104" s="80">
        <v>0</v>
      </c>
      <c r="Y104" s="80">
        <v>0</v>
      </c>
      <c r="Z104" s="80">
        <v>0</v>
      </c>
      <c r="AA104" s="80">
        <v>0</v>
      </c>
      <c r="AB104" s="80">
        <v>0</v>
      </c>
      <c r="AC104" s="80">
        <v>0</v>
      </c>
      <c r="AD104" s="80">
        <v>0</v>
      </c>
      <c r="AE104" s="80">
        <v>0</v>
      </c>
      <c r="AF104" s="80">
        <v>0</v>
      </c>
      <c r="AG104" s="191">
        <v>0</v>
      </c>
    </row>
    <row r="105" spans="1:33" ht="14.1" customHeight="1" x14ac:dyDescent="0.25">
      <c r="A105" s="26">
        <f t="shared" si="14"/>
        <v>92</v>
      </c>
      <c r="B105" s="37" t="s">
        <v>167</v>
      </c>
      <c r="C105" s="38">
        <v>1157</v>
      </c>
      <c r="D105" s="39" t="s">
        <v>54</v>
      </c>
      <c r="E105" s="30">
        <f t="shared" si="15"/>
        <v>0</v>
      </c>
      <c r="F105" s="30" t="e">
        <f>VLOOKUP(E105,Tab!$U$2:$V$255,2,TRUE)</f>
        <v>#N/A</v>
      </c>
      <c r="G105" s="31">
        <f t="shared" si="16"/>
        <v>503</v>
      </c>
      <c r="H105" s="31">
        <f t="shared" si="17"/>
        <v>0</v>
      </c>
      <c r="I105" s="31">
        <f t="shared" si="18"/>
        <v>0</v>
      </c>
      <c r="J105" s="32">
        <f t="shared" si="19"/>
        <v>503</v>
      </c>
      <c r="K105" s="33">
        <f t="shared" si="20"/>
        <v>167.66666666666666</v>
      </c>
      <c r="L105" s="34"/>
      <c r="M105" s="80">
        <v>0</v>
      </c>
      <c r="N105" s="80">
        <v>0</v>
      </c>
      <c r="O105" s="80">
        <v>0</v>
      </c>
      <c r="P105" s="80">
        <v>0</v>
      </c>
      <c r="Q105" s="80">
        <v>0</v>
      </c>
      <c r="R105" s="80">
        <v>0</v>
      </c>
      <c r="S105" s="80">
        <v>0</v>
      </c>
      <c r="T105" s="80">
        <v>0</v>
      </c>
      <c r="U105" s="80">
        <v>0</v>
      </c>
      <c r="V105" s="80">
        <v>0</v>
      </c>
      <c r="W105" s="80">
        <v>0</v>
      </c>
      <c r="X105" s="80">
        <v>503</v>
      </c>
      <c r="Y105" s="80">
        <v>0</v>
      </c>
      <c r="Z105" s="80">
        <v>0</v>
      </c>
      <c r="AA105" s="80">
        <v>0</v>
      </c>
      <c r="AB105" s="80">
        <v>0</v>
      </c>
      <c r="AC105" s="80">
        <v>0</v>
      </c>
      <c r="AD105" s="80">
        <v>0</v>
      </c>
      <c r="AE105" s="80">
        <v>0</v>
      </c>
      <c r="AF105" s="80">
        <v>0</v>
      </c>
      <c r="AG105" s="191">
        <v>0</v>
      </c>
    </row>
    <row r="106" spans="1:33" ht="14.1" customHeight="1" x14ac:dyDescent="0.25">
      <c r="A106" s="26">
        <f t="shared" si="14"/>
        <v>93</v>
      </c>
      <c r="B106" s="37" t="s">
        <v>105</v>
      </c>
      <c r="C106" s="160">
        <v>11468</v>
      </c>
      <c r="D106" s="39" t="s">
        <v>91</v>
      </c>
      <c r="E106" s="30">
        <f t="shared" si="15"/>
        <v>501</v>
      </c>
      <c r="F106" s="30" t="str">
        <f>VLOOKUP(E106,Tab!$U$2:$V$255,2,TRUE)</f>
        <v>Não</v>
      </c>
      <c r="G106" s="31">
        <f t="shared" si="16"/>
        <v>501</v>
      </c>
      <c r="H106" s="31">
        <f t="shared" si="17"/>
        <v>0</v>
      </c>
      <c r="I106" s="31">
        <f t="shared" si="18"/>
        <v>0</v>
      </c>
      <c r="J106" s="32">
        <f t="shared" si="19"/>
        <v>501</v>
      </c>
      <c r="K106" s="33">
        <f t="shared" si="20"/>
        <v>167</v>
      </c>
      <c r="L106" s="34"/>
      <c r="M106" s="80">
        <v>0</v>
      </c>
      <c r="N106" s="80">
        <v>0</v>
      </c>
      <c r="O106" s="80">
        <v>0</v>
      </c>
      <c r="P106" s="80">
        <v>0</v>
      </c>
      <c r="Q106" s="80">
        <v>0</v>
      </c>
      <c r="R106" s="80">
        <v>0</v>
      </c>
      <c r="S106" s="80">
        <v>0</v>
      </c>
      <c r="T106" s="80">
        <v>0</v>
      </c>
      <c r="U106" s="80">
        <v>0</v>
      </c>
      <c r="V106" s="80">
        <v>501</v>
      </c>
      <c r="W106" s="80">
        <v>0</v>
      </c>
      <c r="X106" s="80">
        <v>0</v>
      </c>
      <c r="Y106" s="80">
        <v>0</v>
      </c>
      <c r="Z106" s="80">
        <v>0</v>
      </c>
      <c r="AA106" s="80">
        <v>0</v>
      </c>
      <c r="AB106" s="80">
        <v>0</v>
      </c>
      <c r="AC106" s="80">
        <v>0</v>
      </c>
      <c r="AD106" s="80">
        <v>0</v>
      </c>
      <c r="AE106" s="80">
        <v>0</v>
      </c>
      <c r="AF106" s="80">
        <v>0</v>
      </c>
      <c r="AG106" s="191">
        <v>0</v>
      </c>
    </row>
    <row r="107" spans="1:33" ht="14.1" customHeight="1" x14ac:dyDescent="0.25">
      <c r="A107" s="26">
        <f t="shared" si="14"/>
        <v>94</v>
      </c>
      <c r="B107" s="37" t="s">
        <v>602</v>
      </c>
      <c r="C107" s="38">
        <v>14437</v>
      </c>
      <c r="D107" s="39" t="s">
        <v>226</v>
      </c>
      <c r="E107" s="30">
        <f t="shared" si="15"/>
        <v>497</v>
      </c>
      <c r="F107" s="30" t="e">
        <f>VLOOKUP(E107,Tab!$U$2:$V$255,2,TRUE)</f>
        <v>#N/A</v>
      </c>
      <c r="G107" s="31">
        <f t="shared" si="16"/>
        <v>497</v>
      </c>
      <c r="H107" s="31">
        <f t="shared" si="17"/>
        <v>0</v>
      </c>
      <c r="I107" s="31">
        <f t="shared" si="18"/>
        <v>0</v>
      </c>
      <c r="J107" s="32">
        <f t="shared" si="19"/>
        <v>497</v>
      </c>
      <c r="K107" s="33">
        <f t="shared" si="20"/>
        <v>165.66666666666666</v>
      </c>
      <c r="L107" s="34"/>
      <c r="M107" s="80">
        <v>0</v>
      </c>
      <c r="N107" s="80">
        <v>0</v>
      </c>
      <c r="O107" s="80">
        <v>0</v>
      </c>
      <c r="P107" s="80">
        <v>0</v>
      </c>
      <c r="Q107" s="80">
        <v>497</v>
      </c>
      <c r="R107" s="80">
        <v>0</v>
      </c>
      <c r="S107" s="80">
        <v>0</v>
      </c>
      <c r="T107" s="80">
        <v>0</v>
      </c>
      <c r="U107" s="80">
        <v>0</v>
      </c>
      <c r="V107" s="80">
        <v>0</v>
      </c>
      <c r="W107" s="80">
        <v>0</v>
      </c>
      <c r="X107" s="80">
        <v>0</v>
      </c>
      <c r="Y107" s="80">
        <v>0</v>
      </c>
      <c r="Z107" s="80">
        <v>0</v>
      </c>
      <c r="AA107" s="80">
        <v>0</v>
      </c>
      <c r="AB107" s="80">
        <v>0</v>
      </c>
      <c r="AC107" s="80">
        <v>0</v>
      </c>
      <c r="AD107" s="80">
        <v>0</v>
      </c>
      <c r="AE107" s="80">
        <v>0</v>
      </c>
      <c r="AF107" s="80">
        <v>0</v>
      </c>
      <c r="AG107" s="191">
        <v>0</v>
      </c>
    </row>
    <row r="108" spans="1:33" ht="14.1" customHeight="1" x14ac:dyDescent="0.25">
      <c r="A108" s="26">
        <f t="shared" si="14"/>
        <v>95</v>
      </c>
      <c r="B108" s="37" t="s">
        <v>221</v>
      </c>
      <c r="C108" s="38">
        <v>610</v>
      </c>
      <c r="D108" s="39" t="s">
        <v>172</v>
      </c>
      <c r="E108" s="30">
        <f t="shared" si="15"/>
        <v>0</v>
      </c>
      <c r="F108" s="30" t="e">
        <f>VLOOKUP(E108,Tab!$U$2:$V$255,2,TRUE)</f>
        <v>#N/A</v>
      </c>
      <c r="G108" s="31">
        <f t="shared" si="16"/>
        <v>493</v>
      </c>
      <c r="H108" s="31">
        <f t="shared" si="17"/>
        <v>0</v>
      </c>
      <c r="I108" s="31">
        <f t="shared" si="18"/>
        <v>0</v>
      </c>
      <c r="J108" s="32">
        <f t="shared" si="19"/>
        <v>493</v>
      </c>
      <c r="K108" s="33">
        <f t="shared" si="20"/>
        <v>164.33333333333334</v>
      </c>
      <c r="L108" s="34"/>
      <c r="M108" s="80">
        <v>0</v>
      </c>
      <c r="N108" s="80">
        <v>0</v>
      </c>
      <c r="O108" s="80">
        <v>0</v>
      </c>
      <c r="P108" s="80">
        <v>0</v>
      </c>
      <c r="Q108" s="80">
        <v>0</v>
      </c>
      <c r="R108" s="80">
        <v>0</v>
      </c>
      <c r="S108" s="80">
        <v>0</v>
      </c>
      <c r="T108" s="80">
        <v>0</v>
      </c>
      <c r="U108" s="80">
        <v>0</v>
      </c>
      <c r="V108" s="80">
        <v>0</v>
      </c>
      <c r="W108" s="80">
        <v>0</v>
      </c>
      <c r="X108" s="80">
        <v>0</v>
      </c>
      <c r="Y108" s="80">
        <v>0</v>
      </c>
      <c r="Z108" s="80">
        <v>0</v>
      </c>
      <c r="AA108" s="80">
        <v>0</v>
      </c>
      <c r="AB108" s="80">
        <v>0</v>
      </c>
      <c r="AC108" s="80">
        <v>0</v>
      </c>
      <c r="AD108" s="80">
        <v>493</v>
      </c>
      <c r="AE108" s="80">
        <v>0</v>
      </c>
      <c r="AF108" s="80">
        <v>0</v>
      </c>
      <c r="AG108" s="191">
        <v>0</v>
      </c>
    </row>
    <row r="109" spans="1:33" ht="14.1" customHeight="1" x14ac:dyDescent="0.25">
      <c r="A109" s="26">
        <f t="shared" si="14"/>
        <v>96</v>
      </c>
      <c r="B109" s="44" t="s">
        <v>58</v>
      </c>
      <c r="C109" s="61">
        <v>11668</v>
      </c>
      <c r="D109" s="45" t="s">
        <v>59</v>
      </c>
      <c r="E109" s="30">
        <f t="shared" si="15"/>
        <v>492</v>
      </c>
      <c r="F109" s="30" t="e">
        <f>VLOOKUP(E109,Tab!$U$2:$V$255,2,TRUE)</f>
        <v>#N/A</v>
      </c>
      <c r="G109" s="31">
        <f t="shared" si="16"/>
        <v>492</v>
      </c>
      <c r="H109" s="31">
        <f t="shared" si="17"/>
        <v>0</v>
      </c>
      <c r="I109" s="31">
        <f t="shared" si="18"/>
        <v>0</v>
      </c>
      <c r="J109" s="32">
        <f t="shared" si="19"/>
        <v>492</v>
      </c>
      <c r="K109" s="33">
        <f t="shared" si="20"/>
        <v>164</v>
      </c>
      <c r="L109" s="34"/>
      <c r="M109" s="80">
        <v>0</v>
      </c>
      <c r="N109" s="80">
        <v>0</v>
      </c>
      <c r="O109" s="80">
        <v>0</v>
      </c>
      <c r="P109" s="80">
        <v>0</v>
      </c>
      <c r="Q109" s="80">
        <v>0</v>
      </c>
      <c r="R109" s="80">
        <v>0</v>
      </c>
      <c r="S109" s="80">
        <v>0</v>
      </c>
      <c r="T109" s="80">
        <v>492</v>
      </c>
      <c r="U109" s="80">
        <v>0</v>
      </c>
      <c r="V109" s="80">
        <v>0</v>
      </c>
      <c r="W109" s="80">
        <v>0</v>
      </c>
      <c r="X109" s="80">
        <v>0</v>
      </c>
      <c r="Y109" s="80">
        <v>0</v>
      </c>
      <c r="Z109" s="80">
        <v>0</v>
      </c>
      <c r="AA109" s="80">
        <v>0</v>
      </c>
      <c r="AB109" s="80">
        <v>0</v>
      </c>
      <c r="AC109" s="80">
        <v>0</v>
      </c>
      <c r="AD109" s="80">
        <v>0</v>
      </c>
      <c r="AE109" s="80">
        <v>0</v>
      </c>
      <c r="AF109" s="80">
        <v>0</v>
      </c>
      <c r="AG109" s="191">
        <v>0</v>
      </c>
    </row>
    <row r="110" spans="1:33" ht="14.1" customHeight="1" x14ac:dyDescent="0.25">
      <c r="A110" s="26">
        <f t="shared" ref="A110:A141" si="21">A109+1</f>
        <v>97</v>
      </c>
      <c r="B110" s="37" t="s">
        <v>212</v>
      </c>
      <c r="C110" s="38">
        <v>360</v>
      </c>
      <c r="D110" s="39" t="s">
        <v>91</v>
      </c>
      <c r="E110" s="30">
        <f t="shared" ref="E110:E141" si="22">MAX(M110:V110)</f>
        <v>487</v>
      </c>
      <c r="F110" s="30" t="e">
        <f>VLOOKUP(E110,Tab!$U$2:$V$255,2,TRUE)</f>
        <v>#N/A</v>
      </c>
      <c r="G110" s="31">
        <f t="shared" ref="G110:G141" si="23">LARGE(M110:AG110,1)</f>
        <v>487</v>
      </c>
      <c r="H110" s="31">
        <f t="shared" ref="H110:H141" si="24">LARGE(M110:AG110,2)</f>
        <v>0</v>
      </c>
      <c r="I110" s="31">
        <f t="shared" ref="I110:I141" si="25">LARGE(M110:AG110,3)</f>
        <v>0</v>
      </c>
      <c r="J110" s="32">
        <f t="shared" ref="J110:J141" si="26">SUM(G110:I110)</f>
        <v>487</v>
      </c>
      <c r="K110" s="33">
        <f t="shared" ref="K110:K141" si="27">J110/3</f>
        <v>162.33333333333334</v>
      </c>
      <c r="L110" s="34"/>
      <c r="M110" s="80">
        <v>0</v>
      </c>
      <c r="N110" s="80">
        <v>0</v>
      </c>
      <c r="O110" s="80">
        <v>0</v>
      </c>
      <c r="P110" s="80">
        <v>0</v>
      </c>
      <c r="Q110" s="80">
        <v>0</v>
      </c>
      <c r="R110" s="80">
        <v>0</v>
      </c>
      <c r="S110" s="80">
        <v>0</v>
      </c>
      <c r="T110" s="80">
        <v>0</v>
      </c>
      <c r="U110" s="80">
        <v>0</v>
      </c>
      <c r="V110" s="80">
        <v>487</v>
      </c>
      <c r="W110" s="80">
        <v>0</v>
      </c>
      <c r="X110" s="80">
        <v>0</v>
      </c>
      <c r="Y110" s="80">
        <v>0</v>
      </c>
      <c r="Z110" s="80">
        <v>0</v>
      </c>
      <c r="AA110" s="80">
        <v>0</v>
      </c>
      <c r="AB110" s="80">
        <v>0</v>
      </c>
      <c r="AC110" s="80">
        <v>0</v>
      </c>
      <c r="AD110" s="80">
        <v>0</v>
      </c>
      <c r="AE110" s="80">
        <v>0</v>
      </c>
      <c r="AF110" s="80">
        <v>0</v>
      </c>
      <c r="AG110" s="191">
        <v>0</v>
      </c>
    </row>
    <row r="111" spans="1:33" ht="14.1" customHeight="1" x14ac:dyDescent="0.25">
      <c r="A111" s="26">
        <f t="shared" si="21"/>
        <v>98</v>
      </c>
      <c r="B111" s="44" t="s">
        <v>183</v>
      </c>
      <c r="C111" s="61">
        <v>7914</v>
      </c>
      <c r="D111" s="45" t="s">
        <v>178</v>
      </c>
      <c r="E111" s="30">
        <f t="shared" si="22"/>
        <v>485</v>
      </c>
      <c r="F111" s="30" t="e">
        <f>VLOOKUP(E111,Tab!$U$2:$V$255,2,TRUE)</f>
        <v>#N/A</v>
      </c>
      <c r="G111" s="31">
        <f t="shared" si="23"/>
        <v>485</v>
      </c>
      <c r="H111" s="31">
        <f t="shared" si="24"/>
        <v>0</v>
      </c>
      <c r="I111" s="31">
        <f t="shared" si="25"/>
        <v>0</v>
      </c>
      <c r="J111" s="32">
        <f t="shared" si="26"/>
        <v>485</v>
      </c>
      <c r="K111" s="33">
        <f t="shared" si="27"/>
        <v>161.66666666666666</v>
      </c>
      <c r="L111" s="34"/>
      <c r="M111" s="80">
        <v>0</v>
      </c>
      <c r="N111" s="80">
        <v>0</v>
      </c>
      <c r="O111" s="80">
        <v>0</v>
      </c>
      <c r="P111" s="80">
        <v>0</v>
      </c>
      <c r="Q111" s="80">
        <v>0</v>
      </c>
      <c r="R111" s="80">
        <v>485</v>
      </c>
      <c r="S111" s="80">
        <v>0</v>
      </c>
      <c r="T111" s="80">
        <v>0</v>
      </c>
      <c r="U111" s="80">
        <v>0</v>
      </c>
      <c r="V111" s="80">
        <v>0</v>
      </c>
      <c r="W111" s="80">
        <v>0</v>
      </c>
      <c r="X111" s="80">
        <v>0</v>
      </c>
      <c r="Y111" s="80">
        <v>0</v>
      </c>
      <c r="Z111" s="80">
        <v>0</v>
      </c>
      <c r="AA111" s="80">
        <v>0</v>
      </c>
      <c r="AB111" s="80">
        <v>0</v>
      </c>
      <c r="AC111" s="80">
        <v>0</v>
      </c>
      <c r="AD111" s="80">
        <v>0</v>
      </c>
      <c r="AE111" s="80">
        <v>0</v>
      </c>
      <c r="AF111" s="80">
        <v>0</v>
      </c>
      <c r="AG111" s="191">
        <v>0</v>
      </c>
    </row>
    <row r="112" spans="1:33" ht="14.1" customHeight="1" x14ac:dyDescent="0.25">
      <c r="A112" s="26">
        <f t="shared" si="21"/>
        <v>99</v>
      </c>
      <c r="B112" s="44" t="s">
        <v>576</v>
      </c>
      <c r="C112" s="61">
        <v>8418</v>
      </c>
      <c r="D112" s="45" t="s">
        <v>48</v>
      </c>
      <c r="E112" s="30">
        <f t="shared" si="22"/>
        <v>483</v>
      </c>
      <c r="F112" s="30" t="e">
        <f>VLOOKUP(E112,Tab!$U$2:$V$255,2,TRUE)</f>
        <v>#N/A</v>
      </c>
      <c r="G112" s="31">
        <f t="shared" si="23"/>
        <v>483</v>
      </c>
      <c r="H112" s="31">
        <f t="shared" si="24"/>
        <v>0</v>
      </c>
      <c r="I112" s="31">
        <f t="shared" si="25"/>
        <v>0</v>
      </c>
      <c r="J112" s="32">
        <f t="shared" si="26"/>
        <v>483</v>
      </c>
      <c r="K112" s="33">
        <f t="shared" si="27"/>
        <v>161</v>
      </c>
      <c r="L112" s="34"/>
      <c r="M112" s="80">
        <v>0</v>
      </c>
      <c r="N112" s="80">
        <v>0</v>
      </c>
      <c r="O112" s="80">
        <v>0</v>
      </c>
      <c r="P112" s="80">
        <v>0</v>
      </c>
      <c r="Q112" s="80">
        <v>0</v>
      </c>
      <c r="R112" s="80">
        <v>0</v>
      </c>
      <c r="S112" s="80">
        <v>483</v>
      </c>
      <c r="T112" s="80">
        <v>0</v>
      </c>
      <c r="U112" s="80">
        <v>0</v>
      </c>
      <c r="V112" s="80">
        <v>0</v>
      </c>
      <c r="W112" s="80">
        <v>0</v>
      </c>
      <c r="X112" s="80">
        <v>0</v>
      </c>
      <c r="Y112" s="80">
        <v>0</v>
      </c>
      <c r="Z112" s="80">
        <v>0</v>
      </c>
      <c r="AA112" s="80">
        <v>0</v>
      </c>
      <c r="AB112" s="80">
        <v>0</v>
      </c>
      <c r="AC112" s="80">
        <v>0</v>
      </c>
      <c r="AD112" s="80">
        <v>0</v>
      </c>
      <c r="AE112" s="80">
        <v>0</v>
      </c>
      <c r="AF112" s="80">
        <v>0</v>
      </c>
      <c r="AG112" s="191">
        <v>0</v>
      </c>
    </row>
    <row r="113" spans="1:33" ht="14.1" customHeight="1" x14ac:dyDescent="0.25">
      <c r="A113" s="26">
        <f t="shared" si="21"/>
        <v>100</v>
      </c>
      <c r="B113" s="37" t="s">
        <v>202</v>
      </c>
      <c r="C113" s="38">
        <v>414</v>
      </c>
      <c r="D113" s="39" t="s">
        <v>172</v>
      </c>
      <c r="E113" s="30">
        <f t="shared" si="22"/>
        <v>0</v>
      </c>
      <c r="F113" s="30" t="e">
        <f>VLOOKUP(E113,Tab!$U$2:$V$255,2,TRUE)</f>
        <v>#N/A</v>
      </c>
      <c r="G113" s="31">
        <f t="shared" si="23"/>
        <v>479</v>
      </c>
      <c r="H113" s="31">
        <f t="shared" si="24"/>
        <v>0</v>
      </c>
      <c r="I113" s="31">
        <f t="shared" si="25"/>
        <v>0</v>
      </c>
      <c r="J113" s="32">
        <f t="shared" si="26"/>
        <v>479</v>
      </c>
      <c r="K113" s="33">
        <f t="shared" si="27"/>
        <v>159.66666666666666</v>
      </c>
      <c r="L113" s="34"/>
      <c r="M113" s="80">
        <v>0</v>
      </c>
      <c r="N113" s="80">
        <v>0</v>
      </c>
      <c r="O113" s="80">
        <v>0</v>
      </c>
      <c r="P113" s="80">
        <v>0</v>
      </c>
      <c r="Q113" s="80">
        <v>0</v>
      </c>
      <c r="R113" s="80">
        <v>0</v>
      </c>
      <c r="S113" s="80">
        <v>0</v>
      </c>
      <c r="T113" s="80">
        <v>0</v>
      </c>
      <c r="U113" s="80">
        <v>0</v>
      </c>
      <c r="V113" s="80">
        <v>0</v>
      </c>
      <c r="W113" s="80">
        <v>0</v>
      </c>
      <c r="X113" s="80">
        <v>0</v>
      </c>
      <c r="Y113" s="80">
        <v>0</v>
      </c>
      <c r="Z113" s="80">
        <v>0</v>
      </c>
      <c r="AA113" s="80">
        <v>0</v>
      </c>
      <c r="AB113" s="80">
        <v>0</v>
      </c>
      <c r="AC113" s="80">
        <v>0</v>
      </c>
      <c r="AD113" s="80">
        <v>479</v>
      </c>
      <c r="AE113" s="80">
        <v>0</v>
      </c>
      <c r="AF113" s="80">
        <v>0</v>
      </c>
      <c r="AG113" s="191">
        <v>0</v>
      </c>
    </row>
    <row r="114" spans="1:33" ht="14.1" customHeight="1" x14ac:dyDescent="0.25">
      <c r="A114" s="26">
        <f t="shared" si="21"/>
        <v>101</v>
      </c>
      <c r="B114" s="37" t="s">
        <v>63</v>
      </c>
      <c r="C114" s="160">
        <v>2691</v>
      </c>
      <c r="D114" s="39" t="s">
        <v>54</v>
      </c>
      <c r="E114" s="30">
        <f t="shared" si="22"/>
        <v>0</v>
      </c>
      <c r="F114" s="30" t="e">
        <f>VLOOKUP(E114,Tab!$U$2:$V$255,2,TRUE)</f>
        <v>#N/A</v>
      </c>
      <c r="G114" s="31">
        <f t="shared" si="23"/>
        <v>478</v>
      </c>
      <c r="H114" s="31">
        <f t="shared" si="24"/>
        <v>0</v>
      </c>
      <c r="I114" s="31">
        <f t="shared" si="25"/>
        <v>0</v>
      </c>
      <c r="J114" s="32">
        <f t="shared" si="26"/>
        <v>478</v>
      </c>
      <c r="K114" s="33">
        <f t="shared" si="27"/>
        <v>159.33333333333334</v>
      </c>
      <c r="L114" s="34"/>
      <c r="M114" s="80">
        <v>0</v>
      </c>
      <c r="N114" s="80">
        <v>0</v>
      </c>
      <c r="O114" s="80">
        <v>0</v>
      </c>
      <c r="P114" s="80">
        <v>0</v>
      </c>
      <c r="Q114" s="80">
        <v>0</v>
      </c>
      <c r="R114" s="80">
        <v>0</v>
      </c>
      <c r="S114" s="80">
        <v>0</v>
      </c>
      <c r="T114" s="80">
        <v>0</v>
      </c>
      <c r="U114" s="80">
        <v>0</v>
      </c>
      <c r="V114" s="80">
        <v>0</v>
      </c>
      <c r="W114" s="80">
        <v>0</v>
      </c>
      <c r="X114" s="80">
        <v>0</v>
      </c>
      <c r="Y114" s="80">
        <v>0</v>
      </c>
      <c r="Z114" s="80">
        <v>478</v>
      </c>
      <c r="AA114" s="80">
        <v>0</v>
      </c>
      <c r="AB114" s="80">
        <v>0</v>
      </c>
      <c r="AC114" s="80">
        <v>0</v>
      </c>
      <c r="AD114" s="80">
        <v>0</v>
      </c>
      <c r="AE114" s="80">
        <v>0</v>
      </c>
      <c r="AF114" s="80">
        <v>0</v>
      </c>
      <c r="AG114" s="191">
        <v>0</v>
      </c>
    </row>
    <row r="115" spans="1:33" ht="14.1" customHeight="1" x14ac:dyDescent="0.25">
      <c r="A115" s="26">
        <f t="shared" si="21"/>
        <v>102</v>
      </c>
      <c r="B115" s="37" t="s">
        <v>487</v>
      </c>
      <c r="C115" s="38">
        <v>9550</v>
      </c>
      <c r="D115" s="39" t="s">
        <v>30</v>
      </c>
      <c r="E115" s="30">
        <f t="shared" si="22"/>
        <v>0</v>
      </c>
      <c r="F115" s="30" t="e">
        <f>VLOOKUP(E115,Tab!$U$2:$V$255,2,TRUE)</f>
        <v>#N/A</v>
      </c>
      <c r="G115" s="31">
        <f t="shared" si="23"/>
        <v>478</v>
      </c>
      <c r="H115" s="31">
        <f t="shared" si="24"/>
        <v>0</v>
      </c>
      <c r="I115" s="31">
        <f t="shared" si="25"/>
        <v>0</v>
      </c>
      <c r="J115" s="32">
        <f t="shared" si="26"/>
        <v>478</v>
      </c>
      <c r="K115" s="33">
        <f t="shared" si="27"/>
        <v>159.33333333333334</v>
      </c>
      <c r="L115" s="34"/>
      <c r="M115" s="80">
        <v>0</v>
      </c>
      <c r="N115" s="80">
        <v>0</v>
      </c>
      <c r="O115" s="80">
        <v>0</v>
      </c>
      <c r="P115" s="80">
        <v>0</v>
      </c>
      <c r="Q115" s="80">
        <v>0</v>
      </c>
      <c r="R115" s="80">
        <v>0</v>
      </c>
      <c r="S115" s="80">
        <v>0</v>
      </c>
      <c r="T115" s="80">
        <v>0</v>
      </c>
      <c r="U115" s="80">
        <v>0</v>
      </c>
      <c r="V115" s="80">
        <v>0</v>
      </c>
      <c r="W115" s="80">
        <v>0</v>
      </c>
      <c r="X115" s="80">
        <v>0</v>
      </c>
      <c r="Y115" s="80">
        <v>0</v>
      </c>
      <c r="Z115" s="80">
        <v>0</v>
      </c>
      <c r="AA115" s="80">
        <v>0</v>
      </c>
      <c r="AB115" s="80">
        <v>0</v>
      </c>
      <c r="AC115" s="80">
        <v>0</v>
      </c>
      <c r="AD115" s="80">
        <v>0</v>
      </c>
      <c r="AE115" s="80">
        <v>478</v>
      </c>
      <c r="AF115" s="80">
        <v>0</v>
      </c>
      <c r="AG115" s="191">
        <v>0</v>
      </c>
    </row>
    <row r="116" spans="1:33" ht="14.1" customHeight="1" x14ac:dyDescent="0.25">
      <c r="A116" s="26">
        <f t="shared" si="21"/>
        <v>103</v>
      </c>
      <c r="B116" s="37" t="s">
        <v>526</v>
      </c>
      <c r="C116" s="38">
        <v>4778</v>
      </c>
      <c r="D116" s="39" t="s">
        <v>91</v>
      </c>
      <c r="E116" s="30">
        <f t="shared" si="22"/>
        <v>473</v>
      </c>
      <c r="F116" s="30" t="e">
        <f>VLOOKUP(E116,Tab!$U$2:$V$255,2,TRUE)</f>
        <v>#N/A</v>
      </c>
      <c r="G116" s="31">
        <f t="shared" si="23"/>
        <v>473</v>
      </c>
      <c r="H116" s="31">
        <f t="shared" si="24"/>
        <v>0</v>
      </c>
      <c r="I116" s="31">
        <f t="shared" si="25"/>
        <v>0</v>
      </c>
      <c r="J116" s="32">
        <f t="shared" si="26"/>
        <v>473</v>
      </c>
      <c r="K116" s="33">
        <f t="shared" si="27"/>
        <v>157.66666666666666</v>
      </c>
      <c r="L116" s="34"/>
      <c r="M116" s="80">
        <v>0</v>
      </c>
      <c r="N116" s="80">
        <v>0</v>
      </c>
      <c r="O116" s="80">
        <v>0</v>
      </c>
      <c r="P116" s="80">
        <v>0</v>
      </c>
      <c r="Q116" s="80">
        <v>0</v>
      </c>
      <c r="R116" s="80">
        <v>0</v>
      </c>
      <c r="S116" s="80">
        <v>0</v>
      </c>
      <c r="T116" s="80">
        <v>0</v>
      </c>
      <c r="U116" s="80">
        <v>0</v>
      </c>
      <c r="V116" s="80">
        <v>473</v>
      </c>
      <c r="W116" s="80">
        <v>0</v>
      </c>
      <c r="X116" s="80">
        <v>0</v>
      </c>
      <c r="Y116" s="80">
        <v>0</v>
      </c>
      <c r="Z116" s="80">
        <v>0</v>
      </c>
      <c r="AA116" s="80">
        <v>0</v>
      </c>
      <c r="AB116" s="80">
        <v>0</v>
      </c>
      <c r="AC116" s="80">
        <v>0</v>
      </c>
      <c r="AD116" s="80">
        <v>0</v>
      </c>
      <c r="AE116" s="80">
        <v>0</v>
      </c>
      <c r="AF116" s="80">
        <v>0</v>
      </c>
      <c r="AG116" s="191">
        <v>0</v>
      </c>
    </row>
    <row r="117" spans="1:33" ht="14.1" customHeight="1" x14ac:dyDescent="0.25">
      <c r="A117" s="26">
        <f t="shared" si="21"/>
        <v>104</v>
      </c>
      <c r="B117" s="37" t="s">
        <v>120</v>
      </c>
      <c r="C117" s="160">
        <v>301</v>
      </c>
      <c r="D117" s="39" t="s">
        <v>54</v>
      </c>
      <c r="E117" s="30">
        <f t="shared" si="22"/>
        <v>0</v>
      </c>
      <c r="F117" s="30" t="e">
        <f>VLOOKUP(E117,Tab!$U$2:$V$255,2,TRUE)</f>
        <v>#N/A</v>
      </c>
      <c r="G117" s="31">
        <f t="shared" si="23"/>
        <v>472</v>
      </c>
      <c r="H117" s="31">
        <f t="shared" si="24"/>
        <v>0</v>
      </c>
      <c r="I117" s="31">
        <f t="shared" si="25"/>
        <v>0</v>
      </c>
      <c r="J117" s="32">
        <f t="shared" si="26"/>
        <v>472</v>
      </c>
      <c r="K117" s="33">
        <f t="shared" si="27"/>
        <v>157.33333333333334</v>
      </c>
      <c r="L117" s="34"/>
      <c r="M117" s="80">
        <v>0</v>
      </c>
      <c r="N117" s="80">
        <v>0</v>
      </c>
      <c r="O117" s="80">
        <v>0</v>
      </c>
      <c r="P117" s="80">
        <v>0</v>
      </c>
      <c r="Q117" s="80">
        <v>0</v>
      </c>
      <c r="R117" s="80">
        <v>0</v>
      </c>
      <c r="S117" s="80">
        <v>0</v>
      </c>
      <c r="T117" s="80">
        <v>0</v>
      </c>
      <c r="U117" s="80">
        <v>0</v>
      </c>
      <c r="V117" s="80">
        <v>0</v>
      </c>
      <c r="W117" s="80">
        <v>0</v>
      </c>
      <c r="X117" s="80">
        <v>0</v>
      </c>
      <c r="Y117" s="80">
        <v>0</v>
      </c>
      <c r="Z117" s="80">
        <v>472</v>
      </c>
      <c r="AA117" s="80">
        <v>0</v>
      </c>
      <c r="AB117" s="80">
        <v>0</v>
      </c>
      <c r="AC117" s="80">
        <v>0</v>
      </c>
      <c r="AD117" s="80">
        <v>0</v>
      </c>
      <c r="AE117" s="80">
        <v>0</v>
      </c>
      <c r="AF117" s="80">
        <v>0</v>
      </c>
      <c r="AG117" s="191">
        <v>0</v>
      </c>
    </row>
    <row r="118" spans="1:33" ht="14.1" customHeight="1" x14ac:dyDescent="0.25">
      <c r="A118" s="26">
        <f t="shared" si="21"/>
        <v>105</v>
      </c>
      <c r="B118" s="37" t="s">
        <v>231</v>
      </c>
      <c r="C118" s="38">
        <v>10105</v>
      </c>
      <c r="D118" s="39" t="s">
        <v>172</v>
      </c>
      <c r="E118" s="30">
        <f t="shared" si="22"/>
        <v>0</v>
      </c>
      <c r="F118" s="30" t="e">
        <f>VLOOKUP(E118,Tab!$U$2:$V$255,2,TRUE)</f>
        <v>#N/A</v>
      </c>
      <c r="G118" s="31">
        <f t="shared" si="23"/>
        <v>465</v>
      </c>
      <c r="H118" s="31">
        <f t="shared" si="24"/>
        <v>0</v>
      </c>
      <c r="I118" s="31">
        <f t="shared" si="25"/>
        <v>0</v>
      </c>
      <c r="J118" s="32">
        <f t="shared" si="26"/>
        <v>465</v>
      </c>
      <c r="K118" s="33">
        <f t="shared" si="27"/>
        <v>155</v>
      </c>
      <c r="L118" s="34"/>
      <c r="M118" s="80">
        <v>0</v>
      </c>
      <c r="N118" s="80">
        <v>0</v>
      </c>
      <c r="O118" s="80">
        <v>0</v>
      </c>
      <c r="P118" s="80">
        <v>0</v>
      </c>
      <c r="Q118" s="80">
        <v>0</v>
      </c>
      <c r="R118" s="80">
        <v>0</v>
      </c>
      <c r="S118" s="80">
        <v>0</v>
      </c>
      <c r="T118" s="80">
        <v>0</v>
      </c>
      <c r="U118" s="80">
        <v>0</v>
      </c>
      <c r="V118" s="80">
        <v>0</v>
      </c>
      <c r="W118" s="80">
        <v>0</v>
      </c>
      <c r="X118" s="80">
        <v>0</v>
      </c>
      <c r="Y118" s="80">
        <v>0</v>
      </c>
      <c r="Z118" s="80">
        <v>0</v>
      </c>
      <c r="AA118" s="80">
        <v>0</v>
      </c>
      <c r="AB118" s="80">
        <v>0</v>
      </c>
      <c r="AC118" s="80">
        <v>0</v>
      </c>
      <c r="AD118" s="80">
        <v>465</v>
      </c>
      <c r="AE118" s="80">
        <v>0</v>
      </c>
      <c r="AF118" s="80">
        <v>0</v>
      </c>
      <c r="AG118" s="191">
        <v>0</v>
      </c>
    </row>
    <row r="119" spans="1:33" ht="14.1" customHeight="1" x14ac:dyDescent="0.25">
      <c r="A119" s="26">
        <f t="shared" si="21"/>
        <v>106</v>
      </c>
      <c r="B119" s="37" t="s">
        <v>351</v>
      </c>
      <c r="C119" s="38">
        <v>660</v>
      </c>
      <c r="D119" s="39" t="s">
        <v>54</v>
      </c>
      <c r="E119" s="30">
        <f t="shared" si="22"/>
        <v>0</v>
      </c>
      <c r="F119" s="30" t="e">
        <f>VLOOKUP(E119,Tab!$U$2:$V$255,2,TRUE)</f>
        <v>#N/A</v>
      </c>
      <c r="G119" s="31">
        <f t="shared" si="23"/>
        <v>463</v>
      </c>
      <c r="H119" s="31">
        <f t="shared" si="24"/>
        <v>0</v>
      </c>
      <c r="I119" s="31">
        <f t="shared" si="25"/>
        <v>0</v>
      </c>
      <c r="J119" s="32">
        <f t="shared" si="26"/>
        <v>463</v>
      </c>
      <c r="K119" s="33">
        <f t="shared" si="27"/>
        <v>154.33333333333334</v>
      </c>
      <c r="L119" s="34"/>
      <c r="M119" s="80">
        <v>0</v>
      </c>
      <c r="N119" s="80">
        <v>0</v>
      </c>
      <c r="O119" s="80">
        <v>0</v>
      </c>
      <c r="P119" s="80">
        <v>0</v>
      </c>
      <c r="Q119" s="80">
        <v>0</v>
      </c>
      <c r="R119" s="80">
        <v>0</v>
      </c>
      <c r="S119" s="80">
        <v>0</v>
      </c>
      <c r="T119" s="80">
        <v>0</v>
      </c>
      <c r="U119" s="80">
        <v>0</v>
      </c>
      <c r="V119" s="80">
        <v>0</v>
      </c>
      <c r="W119" s="80">
        <v>463</v>
      </c>
      <c r="X119" s="80">
        <v>0</v>
      </c>
      <c r="Y119" s="80">
        <v>0</v>
      </c>
      <c r="Z119" s="80">
        <v>0</v>
      </c>
      <c r="AA119" s="80">
        <v>0</v>
      </c>
      <c r="AB119" s="80">
        <v>0</v>
      </c>
      <c r="AC119" s="80">
        <v>0</v>
      </c>
      <c r="AD119" s="80">
        <v>0</v>
      </c>
      <c r="AE119" s="80">
        <v>0</v>
      </c>
      <c r="AF119" s="80">
        <v>0</v>
      </c>
      <c r="AG119" s="191">
        <v>0</v>
      </c>
    </row>
    <row r="120" spans="1:33" ht="14.1" customHeight="1" x14ac:dyDescent="0.25">
      <c r="A120" s="26">
        <f t="shared" si="21"/>
        <v>107</v>
      </c>
      <c r="B120" s="44" t="s">
        <v>130</v>
      </c>
      <c r="C120" s="61">
        <v>7613</v>
      </c>
      <c r="D120" s="45" t="s">
        <v>54</v>
      </c>
      <c r="E120" s="30">
        <f t="shared" si="22"/>
        <v>461</v>
      </c>
      <c r="F120" s="30" t="e">
        <f>VLOOKUP(E120,Tab!$U$2:$V$255,2,TRUE)</f>
        <v>#N/A</v>
      </c>
      <c r="G120" s="31">
        <f t="shared" si="23"/>
        <v>461</v>
      </c>
      <c r="H120" s="31">
        <f t="shared" si="24"/>
        <v>0</v>
      </c>
      <c r="I120" s="31">
        <f t="shared" si="25"/>
        <v>0</v>
      </c>
      <c r="J120" s="32">
        <f t="shared" si="26"/>
        <v>461</v>
      </c>
      <c r="K120" s="33">
        <f t="shared" si="27"/>
        <v>153.66666666666666</v>
      </c>
      <c r="L120" s="34"/>
      <c r="M120" s="80">
        <v>0</v>
      </c>
      <c r="N120" s="80">
        <v>0</v>
      </c>
      <c r="O120" s="80">
        <v>0</v>
      </c>
      <c r="P120" s="80">
        <v>0</v>
      </c>
      <c r="Q120" s="80">
        <v>0</v>
      </c>
      <c r="R120" s="80">
        <v>461</v>
      </c>
      <c r="S120" s="80">
        <v>0</v>
      </c>
      <c r="T120" s="80">
        <v>0</v>
      </c>
      <c r="U120" s="80">
        <v>0</v>
      </c>
      <c r="V120" s="80">
        <v>0</v>
      </c>
      <c r="W120" s="80">
        <v>0</v>
      </c>
      <c r="X120" s="80">
        <v>0</v>
      </c>
      <c r="Y120" s="80">
        <v>0</v>
      </c>
      <c r="Z120" s="80">
        <v>0</v>
      </c>
      <c r="AA120" s="80">
        <v>0</v>
      </c>
      <c r="AB120" s="80">
        <v>0</v>
      </c>
      <c r="AC120" s="80">
        <v>0</v>
      </c>
      <c r="AD120" s="80">
        <v>0</v>
      </c>
      <c r="AE120" s="80">
        <v>0</v>
      </c>
      <c r="AF120" s="80">
        <v>0</v>
      </c>
      <c r="AG120" s="191">
        <v>0</v>
      </c>
    </row>
    <row r="121" spans="1:33" ht="14.1" customHeight="1" x14ac:dyDescent="0.25">
      <c r="A121" s="26">
        <f t="shared" si="21"/>
        <v>108</v>
      </c>
      <c r="B121" s="159" t="s">
        <v>364</v>
      </c>
      <c r="C121" s="160">
        <v>9931</v>
      </c>
      <c r="D121" s="161" t="s">
        <v>91</v>
      </c>
      <c r="E121" s="30">
        <f t="shared" si="22"/>
        <v>453</v>
      </c>
      <c r="F121" s="30" t="e">
        <f>VLOOKUP(E121,Tab!$U$2:$V$255,2,TRUE)</f>
        <v>#N/A</v>
      </c>
      <c r="G121" s="31">
        <f t="shared" si="23"/>
        <v>453</v>
      </c>
      <c r="H121" s="31">
        <f t="shared" si="24"/>
        <v>0</v>
      </c>
      <c r="I121" s="31">
        <f t="shared" si="25"/>
        <v>0</v>
      </c>
      <c r="J121" s="32">
        <f t="shared" si="26"/>
        <v>453</v>
      </c>
      <c r="K121" s="33">
        <f t="shared" si="27"/>
        <v>151</v>
      </c>
      <c r="L121" s="34"/>
      <c r="M121" s="80">
        <v>0</v>
      </c>
      <c r="N121" s="80">
        <v>0</v>
      </c>
      <c r="O121" s="80">
        <v>0</v>
      </c>
      <c r="P121" s="80">
        <v>0</v>
      </c>
      <c r="Q121" s="80">
        <v>0</v>
      </c>
      <c r="R121" s="80">
        <v>0</v>
      </c>
      <c r="S121" s="80">
        <v>0</v>
      </c>
      <c r="T121" s="80">
        <v>0</v>
      </c>
      <c r="U121" s="80">
        <v>0</v>
      </c>
      <c r="V121" s="80">
        <v>453</v>
      </c>
      <c r="W121" s="80">
        <v>0</v>
      </c>
      <c r="X121" s="80">
        <v>0</v>
      </c>
      <c r="Y121" s="80">
        <v>0</v>
      </c>
      <c r="Z121" s="80">
        <v>0</v>
      </c>
      <c r="AA121" s="80">
        <v>0</v>
      </c>
      <c r="AB121" s="80">
        <v>0</v>
      </c>
      <c r="AC121" s="80">
        <v>0</v>
      </c>
      <c r="AD121" s="80">
        <v>0</v>
      </c>
      <c r="AE121" s="80">
        <v>0</v>
      </c>
      <c r="AF121" s="80">
        <v>0</v>
      </c>
      <c r="AG121" s="191">
        <v>0</v>
      </c>
    </row>
    <row r="122" spans="1:33" ht="14.1" customHeight="1" x14ac:dyDescent="0.25">
      <c r="A122" s="26">
        <f t="shared" si="21"/>
        <v>109</v>
      </c>
      <c r="B122" s="44" t="s">
        <v>350</v>
      </c>
      <c r="C122" s="61">
        <v>4234</v>
      </c>
      <c r="D122" s="45" t="s">
        <v>56</v>
      </c>
      <c r="E122" s="30">
        <f t="shared" si="22"/>
        <v>0</v>
      </c>
      <c r="F122" s="30" t="e">
        <f>VLOOKUP(E122,Tab!$U$2:$V$255,2,TRUE)</f>
        <v>#N/A</v>
      </c>
      <c r="G122" s="31">
        <f t="shared" si="23"/>
        <v>452</v>
      </c>
      <c r="H122" s="31">
        <f t="shared" si="24"/>
        <v>0</v>
      </c>
      <c r="I122" s="31">
        <f t="shared" si="25"/>
        <v>0</v>
      </c>
      <c r="J122" s="32">
        <f t="shared" si="26"/>
        <v>452</v>
      </c>
      <c r="K122" s="33">
        <f t="shared" si="27"/>
        <v>150.66666666666666</v>
      </c>
      <c r="L122" s="34"/>
      <c r="M122" s="80">
        <v>0</v>
      </c>
      <c r="N122" s="80">
        <v>0</v>
      </c>
      <c r="O122" s="80">
        <v>0</v>
      </c>
      <c r="P122" s="80">
        <v>0</v>
      </c>
      <c r="Q122" s="80">
        <v>0</v>
      </c>
      <c r="R122" s="80">
        <v>0</v>
      </c>
      <c r="S122" s="80">
        <v>0</v>
      </c>
      <c r="T122" s="80">
        <v>0</v>
      </c>
      <c r="U122" s="80">
        <v>0</v>
      </c>
      <c r="V122" s="80">
        <v>0</v>
      </c>
      <c r="W122" s="80">
        <v>0</v>
      </c>
      <c r="X122" s="80">
        <v>0</v>
      </c>
      <c r="Y122" s="80">
        <v>0</v>
      </c>
      <c r="Z122" s="80">
        <v>0</v>
      </c>
      <c r="AA122" s="80">
        <v>452</v>
      </c>
      <c r="AB122" s="80">
        <v>0</v>
      </c>
      <c r="AC122" s="80">
        <v>0</v>
      </c>
      <c r="AD122" s="80">
        <v>0</v>
      </c>
      <c r="AE122" s="80">
        <v>0</v>
      </c>
      <c r="AF122" s="80">
        <v>0</v>
      </c>
      <c r="AG122" s="191">
        <v>0</v>
      </c>
    </row>
    <row r="123" spans="1:33" ht="14.1" customHeight="1" x14ac:dyDescent="0.25">
      <c r="A123" s="26">
        <f t="shared" si="21"/>
        <v>110</v>
      </c>
      <c r="B123" s="44" t="s">
        <v>579</v>
      </c>
      <c r="C123" s="61">
        <v>11825</v>
      </c>
      <c r="D123" s="45" t="s">
        <v>48</v>
      </c>
      <c r="E123" s="30">
        <f t="shared" si="22"/>
        <v>449</v>
      </c>
      <c r="F123" s="30" t="e">
        <f>VLOOKUP(E123,Tab!$U$2:$V$255,2,TRUE)</f>
        <v>#N/A</v>
      </c>
      <c r="G123" s="31">
        <f t="shared" si="23"/>
        <v>449</v>
      </c>
      <c r="H123" s="31">
        <f t="shared" si="24"/>
        <v>0</v>
      </c>
      <c r="I123" s="31">
        <f t="shared" si="25"/>
        <v>0</v>
      </c>
      <c r="J123" s="32">
        <f t="shared" si="26"/>
        <v>449</v>
      </c>
      <c r="K123" s="33">
        <f t="shared" si="27"/>
        <v>149.66666666666666</v>
      </c>
      <c r="L123" s="34"/>
      <c r="M123" s="80">
        <v>0</v>
      </c>
      <c r="N123" s="80">
        <v>0</v>
      </c>
      <c r="O123" s="80">
        <v>0</v>
      </c>
      <c r="P123" s="80">
        <v>0</v>
      </c>
      <c r="Q123" s="80">
        <v>0</v>
      </c>
      <c r="R123" s="80">
        <v>0</v>
      </c>
      <c r="S123" s="80">
        <v>449</v>
      </c>
      <c r="T123" s="80">
        <v>0</v>
      </c>
      <c r="U123" s="80">
        <v>0</v>
      </c>
      <c r="V123" s="80">
        <v>0</v>
      </c>
      <c r="W123" s="80">
        <v>0</v>
      </c>
      <c r="X123" s="80">
        <v>0</v>
      </c>
      <c r="Y123" s="80">
        <v>0</v>
      </c>
      <c r="Z123" s="80">
        <v>0</v>
      </c>
      <c r="AA123" s="80">
        <v>0</v>
      </c>
      <c r="AB123" s="80">
        <v>0</v>
      </c>
      <c r="AC123" s="80">
        <v>0</v>
      </c>
      <c r="AD123" s="80">
        <v>0</v>
      </c>
      <c r="AE123" s="80">
        <v>0</v>
      </c>
      <c r="AF123" s="80">
        <v>0</v>
      </c>
      <c r="AG123" s="191">
        <v>0</v>
      </c>
    </row>
    <row r="124" spans="1:33" ht="14.1" customHeight="1" x14ac:dyDescent="0.25">
      <c r="A124" s="26">
        <f t="shared" si="21"/>
        <v>111</v>
      </c>
      <c r="B124" s="37" t="s">
        <v>603</v>
      </c>
      <c r="C124" s="38">
        <v>13392</v>
      </c>
      <c r="D124" s="39" t="s">
        <v>50</v>
      </c>
      <c r="E124" s="30">
        <f t="shared" si="22"/>
        <v>449</v>
      </c>
      <c r="F124" s="30" t="e">
        <f>VLOOKUP(E124,Tab!$U$2:$V$255,2,TRUE)</f>
        <v>#N/A</v>
      </c>
      <c r="G124" s="31">
        <f t="shared" si="23"/>
        <v>449</v>
      </c>
      <c r="H124" s="31">
        <f t="shared" si="24"/>
        <v>0</v>
      </c>
      <c r="I124" s="31">
        <f t="shared" si="25"/>
        <v>0</v>
      </c>
      <c r="J124" s="32">
        <f t="shared" si="26"/>
        <v>449</v>
      </c>
      <c r="K124" s="33">
        <f t="shared" si="27"/>
        <v>149.66666666666666</v>
      </c>
      <c r="L124" s="34"/>
      <c r="M124" s="80">
        <v>0</v>
      </c>
      <c r="N124" s="80">
        <v>0</v>
      </c>
      <c r="O124" s="80">
        <v>0</v>
      </c>
      <c r="P124" s="80">
        <v>0</v>
      </c>
      <c r="Q124" s="80">
        <v>449</v>
      </c>
      <c r="R124" s="80">
        <v>0</v>
      </c>
      <c r="S124" s="80">
        <v>0</v>
      </c>
      <c r="T124" s="80">
        <v>0</v>
      </c>
      <c r="U124" s="80">
        <v>0</v>
      </c>
      <c r="V124" s="80">
        <v>0</v>
      </c>
      <c r="W124" s="80">
        <v>0</v>
      </c>
      <c r="X124" s="80">
        <v>0</v>
      </c>
      <c r="Y124" s="80">
        <v>0</v>
      </c>
      <c r="Z124" s="80">
        <v>0</v>
      </c>
      <c r="AA124" s="80">
        <v>0</v>
      </c>
      <c r="AB124" s="80">
        <v>0</v>
      </c>
      <c r="AC124" s="80">
        <v>0</v>
      </c>
      <c r="AD124" s="80">
        <v>0</v>
      </c>
      <c r="AE124" s="80">
        <v>0</v>
      </c>
      <c r="AF124" s="80">
        <v>0</v>
      </c>
      <c r="AG124" s="191">
        <v>0</v>
      </c>
    </row>
    <row r="125" spans="1:33" ht="14.1" customHeight="1" x14ac:dyDescent="0.25">
      <c r="A125" s="26">
        <f t="shared" si="21"/>
        <v>112</v>
      </c>
      <c r="B125" s="37" t="s">
        <v>352</v>
      </c>
      <c r="C125" s="38">
        <v>5640</v>
      </c>
      <c r="D125" s="39" t="s">
        <v>50</v>
      </c>
      <c r="E125" s="30">
        <f t="shared" si="22"/>
        <v>0</v>
      </c>
      <c r="F125" s="30" t="e">
        <f>VLOOKUP(E125,Tab!$U$2:$V$255,2,TRUE)</f>
        <v>#N/A</v>
      </c>
      <c r="G125" s="31">
        <f t="shared" si="23"/>
        <v>447</v>
      </c>
      <c r="H125" s="31">
        <f t="shared" si="24"/>
        <v>0</v>
      </c>
      <c r="I125" s="31">
        <f t="shared" si="25"/>
        <v>0</v>
      </c>
      <c r="J125" s="32">
        <f t="shared" si="26"/>
        <v>447</v>
      </c>
      <c r="K125" s="33">
        <f t="shared" si="27"/>
        <v>149</v>
      </c>
      <c r="L125" s="34"/>
      <c r="M125" s="80">
        <v>0</v>
      </c>
      <c r="N125" s="80">
        <v>0</v>
      </c>
      <c r="O125" s="80">
        <v>0</v>
      </c>
      <c r="P125" s="80">
        <v>0</v>
      </c>
      <c r="Q125" s="80">
        <v>0</v>
      </c>
      <c r="R125" s="80">
        <v>0</v>
      </c>
      <c r="S125" s="80">
        <v>0</v>
      </c>
      <c r="T125" s="80">
        <v>0</v>
      </c>
      <c r="U125" s="80">
        <v>0</v>
      </c>
      <c r="V125" s="80">
        <v>0</v>
      </c>
      <c r="W125" s="80">
        <v>0</v>
      </c>
      <c r="X125" s="80">
        <v>0</v>
      </c>
      <c r="Y125" s="80">
        <v>0</v>
      </c>
      <c r="Z125" s="80">
        <v>0</v>
      </c>
      <c r="AA125" s="80">
        <v>0</v>
      </c>
      <c r="AB125" s="80">
        <v>0</v>
      </c>
      <c r="AC125" s="80">
        <v>0</v>
      </c>
      <c r="AD125" s="80">
        <v>0</v>
      </c>
      <c r="AE125" s="80">
        <v>0</v>
      </c>
      <c r="AF125" s="80">
        <v>447</v>
      </c>
      <c r="AG125" s="191">
        <v>0</v>
      </c>
    </row>
    <row r="126" spans="1:33" ht="14.1" customHeight="1" x14ac:dyDescent="0.25">
      <c r="A126" s="26">
        <f t="shared" si="21"/>
        <v>113</v>
      </c>
      <c r="B126" s="44" t="s">
        <v>565</v>
      </c>
      <c r="C126" s="61">
        <v>3526</v>
      </c>
      <c r="D126" s="45" t="s">
        <v>172</v>
      </c>
      <c r="E126" s="30">
        <f t="shared" si="22"/>
        <v>444</v>
      </c>
      <c r="F126" s="30" t="e">
        <f>VLOOKUP(E126,Tab!$U$2:$V$255,2,TRUE)</f>
        <v>#N/A</v>
      </c>
      <c r="G126" s="31">
        <f t="shared" si="23"/>
        <v>444</v>
      </c>
      <c r="H126" s="31">
        <f t="shared" si="24"/>
        <v>0</v>
      </c>
      <c r="I126" s="31">
        <f t="shared" si="25"/>
        <v>0</v>
      </c>
      <c r="J126" s="32">
        <f t="shared" si="26"/>
        <v>444</v>
      </c>
      <c r="K126" s="33">
        <f t="shared" si="27"/>
        <v>148</v>
      </c>
      <c r="L126" s="34"/>
      <c r="M126" s="80">
        <v>0</v>
      </c>
      <c r="N126" s="80">
        <v>0</v>
      </c>
      <c r="O126" s="80">
        <v>0</v>
      </c>
      <c r="P126" s="80">
        <v>0</v>
      </c>
      <c r="Q126" s="80">
        <v>0</v>
      </c>
      <c r="R126" s="80">
        <v>0</v>
      </c>
      <c r="S126" s="80">
        <v>0</v>
      </c>
      <c r="T126" s="80">
        <v>444</v>
      </c>
      <c r="U126" s="80">
        <v>0</v>
      </c>
      <c r="V126" s="80">
        <v>0</v>
      </c>
      <c r="W126" s="80">
        <v>0</v>
      </c>
      <c r="X126" s="80">
        <v>0</v>
      </c>
      <c r="Y126" s="80">
        <v>0</v>
      </c>
      <c r="Z126" s="80">
        <v>0</v>
      </c>
      <c r="AA126" s="80">
        <v>0</v>
      </c>
      <c r="AB126" s="80">
        <v>0</v>
      </c>
      <c r="AC126" s="80">
        <v>0</v>
      </c>
      <c r="AD126" s="80">
        <v>0</v>
      </c>
      <c r="AE126" s="80">
        <v>0</v>
      </c>
      <c r="AF126" s="80">
        <v>0</v>
      </c>
      <c r="AG126" s="191">
        <v>0</v>
      </c>
    </row>
    <row r="127" spans="1:33" ht="14.1" customHeight="1" x14ac:dyDescent="0.25">
      <c r="A127" s="26">
        <f t="shared" si="21"/>
        <v>114</v>
      </c>
      <c r="B127" s="44" t="s">
        <v>580</v>
      </c>
      <c r="C127" s="61">
        <v>667</v>
      </c>
      <c r="D127" s="45" t="s">
        <v>48</v>
      </c>
      <c r="E127" s="30">
        <f t="shared" si="22"/>
        <v>441</v>
      </c>
      <c r="F127" s="30" t="e">
        <f>VLOOKUP(E127,Tab!$U$2:$V$255,2,TRUE)</f>
        <v>#N/A</v>
      </c>
      <c r="G127" s="31">
        <f t="shared" si="23"/>
        <v>441</v>
      </c>
      <c r="H127" s="31">
        <f t="shared" si="24"/>
        <v>0</v>
      </c>
      <c r="I127" s="31">
        <f t="shared" si="25"/>
        <v>0</v>
      </c>
      <c r="J127" s="32">
        <f t="shared" si="26"/>
        <v>441</v>
      </c>
      <c r="K127" s="33">
        <f t="shared" si="27"/>
        <v>147</v>
      </c>
      <c r="L127" s="34"/>
      <c r="M127" s="80">
        <v>0</v>
      </c>
      <c r="N127" s="80">
        <v>0</v>
      </c>
      <c r="O127" s="80">
        <v>0</v>
      </c>
      <c r="P127" s="80">
        <v>0</v>
      </c>
      <c r="Q127" s="80">
        <v>0</v>
      </c>
      <c r="R127" s="80">
        <v>0</v>
      </c>
      <c r="S127" s="80">
        <v>441</v>
      </c>
      <c r="T127" s="80">
        <v>0</v>
      </c>
      <c r="U127" s="80">
        <v>0</v>
      </c>
      <c r="V127" s="80">
        <v>0</v>
      </c>
      <c r="W127" s="80">
        <v>0</v>
      </c>
      <c r="X127" s="80">
        <v>0</v>
      </c>
      <c r="Y127" s="80">
        <v>0</v>
      </c>
      <c r="Z127" s="80">
        <v>0</v>
      </c>
      <c r="AA127" s="80">
        <v>0</v>
      </c>
      <c r="AB127" s="80">
        <v>0</v>
      </c>
      <c r="AC127" s="80">
        <v>0</v>
      </c>
      <c r="AD127" s="80">
        <v>0</v>
      </c>
      <c r="AE127" s="80">
        <v>0</v>
      </c>
      <c r="AF127" s="80">
        <v>0</v>
      </c>
      <c r="AG127" s="191">
        <v>0</v>
      </c>
    </row>
    <row r="128" spans="1:33" ht="14.1" customHeight="1" x14ac:dyDescent="0.25">
      <c r="A128" s="26">
        <f t="shared" si="21"/>
        <v>115</v>
      </c>
      <c r="B128" s="44" t="s">
        <v>581</v>
      </c>
      <c r="C128" s="61">
        <v>2960</v>
      </c>
      <c r="D128" s="45" t="s">
        <v>48</v>
      </c>
      <c r="E128" s="30">
        <f t="shared" si="22"/>
        <v>440</v>
      </c>
      <c r="F128" s="30" t="e">
        <f>VLOOKUP(E128,Tab!$U$2:$V$255,2,TRUE)</f>
        <v>#N/A</v>
      </c>
      <c r="G128" s="31">
        <f t="shared" si="23"/>
        <v>440</v>
      </c>
      <c r="H128" s="31">
        <f t="shared" si="24"/>
        <v>0</v>
      </c>
      <c r="I128" s="31">
        <f t="shared" si="25"/>
        <v>0</v>
      </c>
      <c r="J128" s="32">
        <f t="shared" si="26"/>
        <v>440</v>
      </c>
      <c r="K128" s="33">
        <f t="shared" si="27"/>
        <v>146.66666666666666</v>
      </c>
      <c r="L128" s="34"/>
      <c r="M128" s="80">
        <v>0</v>
      </c>
      <c r="N128" s="80">
        <v>0</v>
      </c>
      <c r="O128" s="80">
        <v>0</v>
      </c>
      <c r="P128" s="80">
        <v>0</v>
      </c>
      <c r="Q128" s="80">
        <v>0</v>
      </c>
      <c r="R128" s="80">
        <v>0</v>
      </c>
      <c r="S128" s="80">
        <v>440</v>
      </c>
      <c r="T128" s="80">
        <v>0</v>
      </c>
      <c r="U128" s="80">
        <v>0</v>
      </c>
      <c r="V128" s="80">
        <v>0</v>
      </c>
      <c r="W128" s="80">
        <v>0</v>
      </c>
      <c r="X128" s="80">
        <v>0</v>
      </c>
      <c r="Y128" s="80">
        <v>0</v>
      </c>
      <c r="Z128" s="80">
        <v>0</v>
      </c>
      <c r="AA128" s="80">
        <v>0</v>
      </c>
      <c r="AB128" s="80">
        <v>0</v>
      </c>
      <c r="AC128" s="80">
        <v>0</v>
      </c>
      <c r="AD128" s="80">
        <v>0</v>
      </c>
      <c r="AE128" s="80">
        <v>0</v>
      </c>
      <c r="AF128" s="80">
        <v>0</v>
      </c>
      <c r="AG128" s="191">
        <v>0</v>
      </c>
    </row>
    <row r="129" spans="1:33" ht="14.1" customHeight="1" x14ac:dyDescent="0.25">
      <c r="A129" s="26">
        <f t="shared" si="21"/>
        <v>116</v>
      </c>
      <c r="B129" s="44" t="s">
        <v>113</v>
      </c>
      <c r="C129" s="61">
        <v>11623</v>
      </c>
      <c r="D129" s="45" t="s">
        <v>48</v>
      </c>
      <c r="E129" s="30">
        <f t="shared" si="22"/>
        <v>440</v>
      </c>
      <c r="F129" s="30" t="e">
        <f>VLOOKUP(E129,Tab!$U$2:$V$255,2,TRUE)</f>
        <v>#N/A</v>
      </c>
      <c r="G129" s="31">
        <f t="shared" si="23"/>
        <v>440</v>
      </c>
      <c r="H129" s="31">
        <f t="shared" si="24"/>
        <v>0</v>
      </c>
      <c r="I129" s="31">
        <f t="shared" si="25"/>
        <v>0</v>
      </c>
      <c r="J129" s="32">
        <f t="shared" si="26"/>
        <v>440</v>
      </c>
      <c r="K129" s="33">
        <f t="shared" si="27"/>
        <v>146.66666666666666</v>
      </c>
      <c r="L129" s="34"/>
      <c r="M129" s="80">
        <v>0</v>
      </c>
      <c r="N129" s="80">
        <v>0</v>
      </c>
      <c r="O129" s="80">
        <v>0</v>
      </c>
      <c r="P129" s="80">
        <v>0</v>
      </c>
      <c r="Q129" s="80">
        <v>0</v>
      </c>
      <c r="R129" s="80">
        <v>0</v>
      </c>
      <c r="S129" s="80">
        <v>440</v>
      </c>
      <c r="T129" s="80">
        <v>0</v>
      </c>
      <c r="U129" s="80">
        <v>0</v>
      </c>
      <c r="V129" s="80">
        <v>0</v>
      </c>
      <c r="W129" s="80">
        <v>0</v>
      </c>
      <c r="X129" s="80">
        <v>0</v>
      </c>
      <c r="Y129" s="80">
        <v>0</v>
      </c>
      <c r="Z129" s="80">
        <v>0</v>
      </c>
      <c r="AA129" s="80">
        <v>0</v>
      </c>
      <c r="AB129" s="80">
        <v>0</v>
      </c>
      <c r="AC129" s="80">
        <v>0</v>
      </c>
      <c r="AD129" s="80">
        <v>0</v>
      </c>
      <c r="AE129" s="80">
        <v>0</v>
      </c>
      <c r="AF129" s="80">
        <v>0</v>
      </c>
      <c r="AG129" s="191">
        <v>0</v>
      </c>
    </row>
    <row r="130" spans="1:33" ht="14.1" customHeight="1" x14ac:dyDescent="0.25">
      <c r="A130" s="26">
        <f t="shared" si="21"/>
        <v>117</v>
      </c>
      <c r="B130" s="44" t="s">
        <v>574</v>
      </c>
      <c r="C130" s="61">
        <v>6445</v>
      </c>
      <c r="D130" s="45" t="s">
        <v>259</v>
      </c>
      <c r="E130" s="30">
        <f t="shared" si="22"/>
        <v>438</v>
      </c>
      <c r="F130" s="30" t="e">
        <f>VLOOKUP(E130,Tab!$U$2:$V$255,2,TRUE)</f>
        <v>#N/A</v>
      </c>
      <c r="G130" s="31">
        <f t="shared" si="23"/>
        <v>438</v>
      </c>
      <c r="H130" s="31">
        <f t="shared" si="24"/>
        <v>0</v>
      </c>
      <c r="I130" s="31">
        <f t="shared" si="25"/>
        <v>0</v>
      </c>
      <c r="J130" s="32">
        <f t="shared" si="26"/>
        <v>438</v>
      </c>
      <c r="K130" s="33">
        <f t="shared" si="27"/>
        <v>146</v>
      </c>
      <c r="L130" s="34"/>
      <c r="M130" s="80">
        <v>0</v>
      </c>
      <c r="N130" s="80">
        <v>0</v>
      </c>
      <c r="O130" s="80">
        <v>0</v>
      </c>
      <c r="P130" s="80">
        <v>0</v>
      </c>
      <c r="Q130" s="80">
        <v>0</v>
      </c>
      <c r="R130" s="80">
        <v>438</v>
      </c>
      <c r="S130" s="80">
        <v>0</v>
      </c>
      <c r="T130" s="80">
        <v>0</v>
      </c>
      <c r="U130" s="80">
        <v>0</v>
      </c>
      <c r="V130" s="80">
        <v>0</v>
      </c>
      <c r="W130" s="80">
        <v>0</v>
      </c>
      <c r="X130" s="80">
        <v>0</v>
      </c>
      <c r="Y130" s="80">
        <v>0</v>
      </c>
      <c r="Z130" s="80">
        <v>0</v>
      </c>
      <c r="AA130" s="80">
        <v>0</v>
      </c>
      <c r="AB130" s="80">
        <v>0</v>
      </c>
      <c r="AC130" s="80">
        <v>0</v>
      </c>
      <c r="AD130" s="80">
        <v>0</v>
      </c>
      <c r="AE130" s="80">
        <v>0</v>
      </c>
      <c r="AF130" s="80">
        <v>0</v>
      </c>
      <c r="AG130" s="191">
        <v>0</v>
      </c>
    </row>
    <row r="131" spans="1:33" ht="14.1" customHeight="1" x14ac:dyDescent="0.25">
      <c r="A131" s="26">
        <f t="shared" si="21"/>
        <v>118</v>
      </c>
      <c r="B131" s="37" t="s">
        <v>609</v>
      </c>
      <c r="C131" s="38">
        <v>971</v>
      </c>
      <c r="D131" s="39" t="s">
        <v>50</v>
      </c>
      <c r="E131" s="30">
        <f t="shared" si="22"/>
        <v>437</v>
      </c>
      <c r="F131" s="30" t="e">
        <f>VLOOKUP(E131,Tab!$U$2:$V$255,2,TRUE)</f>
        <v>#N/A</v>
      </c>
      <c r="G131" s="31">
        <f t="shared" si="23"/>
        <v>437</v>
      </c>
      <c r="H131" s="31">
        <f t="shared" si="24"/>
        <v>0</v>
      </c>
      <c r="I131" s="31">
        <f t="shared" si="25"/>
        <v>0</v>
      </c>
      <c r="J131" s="32">
        <f t="shared" si="26"/>
        <v>437</v>
      </c>
      <c r="K131" s="33">
        <f t="shared" si="27"/>
        <v>145.66666666666666</v>
      </c>
      <c r="L131" s="34"/>
      <c r="M131" s="80">
        <v>0</v>
      </c>
      <c r="N131" s="80">
        <v>0</v>
      </c>
      <c r="O131" s="80">
        <v>437</v>
      </c>
      <c r="P131" s="80">
        <v>0</v>
      </c>
      <c r="Q131" s="80">
        <v>0</v>
      </c>
      <c r="R131" s="80">
        <v>0</v>
      </c>
      <c r="S131" s="80">
        <v>0</v>
      </c>
      <c r="T131" s="80">
        <v>0</v>
      </c>
      <c r="U131" s="80">
        <v>0</v>
      </c>
      <c r="V131" s="80">
        <v>0</v>
      </c>
      <c r="W131" s="80">
        <v>0</v>
      </c>
      <c r="X131" s="80">
        <v>0</v>
      </c>
      <c r="Y131" s="80">
        <v>0</v>
      </c>
      <c r="Z131" s="80">
        <v>0</v>
      </c>
      <c r="AA131" s="80">
        <v>0</v>
      </c>
      <c r="AB131" s="80">
        <v>0</v>
      </c>
      <c r="AC131" s="80">
        <v>0</v>
      </c>
      <c r="AD131" s="80">
        <v>0</v>
      </c>
      <c r="AE131" s="80">
        <v>0</v>
      </c>
      <c r="AF131" s="80">
        <v>0</v>
      </c>
      <c r="AG131" s="191">
        <v>0</v>
      </c>
    </row>
    <row r="132" spans="1:33" ht="14.1" customHeight="1" x14ac:dyDescent="0.25">
      <c r="A132" s="26">
        <f t="shared" si="21"/>
        <v>119</v>
      </c>
      <c r="B132" s="37" t="s">
        <v>394</v>
      </c>
      <c r="C132" s="38">
        <v>784</v>
      </c>
      <c r="D132" s="39" t="s">
        <v>54</v>
      </c>
      <c r="E132" s="30">
        <f t="shared" si="22"/>
        <v>0</v>
      </c>
      <c r="F132" s="30" t="e">
        <f>VLOOKUP(E132,Tab!$U$2:$V$255,2,TRUE)</f>
        <v>#N/A</v>
      </c>
      <c r="G132" s="31">
        <f t="shared" si="23"/>
        <v>436</v>
      </c>
      <c r="H132" s="31">
        <f t="shared" si="24"/>
        <v>0</v>
      </c>
      <c r="I132" s="31">
        <f t="shared" si="25"/>
        <v>0</v>
      </c>
      <c r="J132" s="32">
        <f t="shared" si="26"/>
        <v>436</v>
      </c>
      <c r="K132" s="33">
        <f t="shared" si="27"/>
        <v>145.33333333333334</v>
      </c>
      <c r="L132" s="34"/>
      <c r="M132" s="80">
        <v>0</v>
      </c>
      <c r="N132" s="80">
        <v>0</v>
      </c>
      <c r="O132" s="80">
        <v>0</v>
      </c>
      <c r="P132" s="80">
        <v>0</v>
      </c>
      <c r="Q132" s="80">
        <v>0</v>
      </c>
      <c r="R132" s="80">
        <v>0</v>
      </c>
      <c r="S132" s="80">
        <v>0</v>
      </c>
      <c r="T132" s="80">
        <v>0</v>
      </c>
      <c r="U132" s="80">
        <v>0</v>
      </c>
      <c r="V132" s="80">
        <v>0</v>
      </c>
      <c r="W132" s="80">
        <v>0</v>
      </c>
      <c r="X132" s="80">
        <v>436</v>
      </c>
      <c r="Y132" s="80">
        <v>0</v>
      </c>
      <c r="Z132" s="80">
        <v>0</v>
      </c>
      <c r="AA132" s="80">
        <v>0</v>
      </c>
      <c r="AB132" s="80">
        <v>0</v>
      </c>
      <c r="AC132" s="80">
        <v>0</v>
      </c>
      <c r="AD132" s="80">
        <v>0</v>
      </c>
      <c r="AE132" s="80">
        <v>0</v>
      </c>
      <c r="AF132" s="80">
        <v>0</v>
      </c>
      <c r="AG132" s="191">
        <v>0</v>
      </c>
    </row>
    <row r="133" spans="1:33" ht="14.1" customHeight="1" x14ac:dyDescent="0.25">
      <c r="A133" s="26">
        <f t="shared" si="21"/>
        <v>120</v>
      </c>
      <c r="B133" s="44" t="s">
        <v>346</v>
      </c>
      <c r="C133" s="61">
        <v>3638</v>
      </c>
      <c r="D133" s="45" t="s">
        <v>95</v>
      </c>
      <c r="E133" s="30">
        <f t="shared" si="22"/>
        <v>0</v>
      </c>
      <c r="F133" s="30" t="e">
        <f>VLOOKUP(E133,Tab!$U$2:$V$255,2,TRUE)</f>
        <v>#N/A</v>
      </c>
      <c r="G133" s="31">
        <f t="shared" si="23"/>
        <v>433</v>
      </c>
      <c r="H133" s="31">
        <f t="shared" si="24"/>
        <v>0</v>
      </c>
      <c r="I133" s="31">
        <f t="shared" si="25"/>
        <v>0</v>
      </c>
      <c r="J133" s="32">
        <f t="shared" si="26"/>
        <v>433</v>
      </c>
      <c r="K133" s="33">
        <f t="shared" si="27"/>
        <v>144.33333333333334</v>
      </c>
      <c r="L133" s="34"/>
      <c r="M133" s="80">
        <v>0</v>
      </c>
      <c r="N133" s="80">
        <v>0</v>
      </c>
      <c r="O133" s="80">
        <v>0</v>
      </c>
      <c r="P133" s="80">
        <v>0</v>
      </c>
      <c r="Q133" s="80">
        <v>0</v>
      </c>
      <c r="R133" s="80">
        <v>0</v>
      </c>
      <c r="S133" s="80">
        <v>0</v>
      </c>
      <c r="T133" s="80">
        <v>0</v>
      </c>
      <c r="U133" s="80">
        <v>0</v>
      </c>
      <c r="V133" s="80">
        <v>0</v>
      </c>
      <c r="W133" s="80">
        <v>433</v>
      </c>
      <c r="X133" s="80">
        <v>0</v>
      </c>
      <c r="Y133" s="80">
        <v>0</v>
      </c>
      <c r="Z133" s="80">
        <v>0</v>
      </c>
      <c r="AA133" s="80">
        <v>0</v>
      </c>
      <c r="AB133" s="80">
        <v>0</v>
      </c>
      <c r="AC133" s="80">
        <v>0</v>
      </c>
      <c r="AD133" s="80">
        <v>0</v>
      </c>
      <c r="AE133" s="80">
        <v>0</v>
      </c>
      <c r="AF133" s="80">
        <v>0</v>
      </c>
      <c r="AG133" s="191">
        <v>0</v>
      </c>
    </row>
    <row r="134" spans="1:33" ht="14.1" customHeight="1" x14ac:dyDescent="0.25">
      <c r="A134" s="26">
        <f t="shared" si="21"/>
        <v>121</v>
      </c>
      <c r="B134" s="37" t="s">
        <v>528</v>
      </c>
      <c r="C134" s="38">
        <v>7452</v>
      </c>
      <c r="D134" s="39" t="s">
        <v>91</v>
      </c>
      <c r="E134" s="30">
        <f t="shared" si="22"/>
        <v>432</v>
      </c>
      <c r="F134" s="30" t="e">
        <f>VLOOKUP(E134,Tab!$U$2:$V$255,2,TRUE)</f>
        <v>#N/A</v>
      </c>
      <c r="G134" s="31">
        <f t="shared" si="23"/>
        <v>432</v>
      </c>
      <c r="H134" s="31">
        <f t="shared" si="24"/>
        <v>0</v>
      </c>
      <c r="I134" s="31">
        <f t="shared" si="25"/>
        <v>0</v>
      </c>
      <c r="J134" s="32">
        <f t="shared" si="26"/>
        <v>432</v>
      </c>
      <c r="K134" s="33">
        <f t="shared" si="27"/>
        <v>144</v>
      </c>
      <c r="L134" s="34"/>
      <c r="M134" s="80">
        <v>0</v>
      </c>
      <c r="N134" s="80">
        <v>0</v>
      </c>
      <c r="O134" s="80">
        <v>0</v>
      </c>
      <c r="P134" s="80">
        <v>0</v>
      </c>
      <c r="Q134" s="80">
        <v>0</v>
      </c>
      <c r="R134" s="80">
        <v>0</v>
      </c>
      <c r="S134" s="80">
        <v>0</v>
      </c>
      <c r="T134" s="80">
        <v>0</v>
      </c>
      <c r="U134" s="80">
        <v>0</v>
      </c>
      <c r="V134" s="80">
        <v>432</v>
      </c>
      <c r="W134" s="80">
        <v>0</v>
      </c>
      <c r="X134" s="80">
        <v>0</v>
      </c>
      <c r="Y134" s="80">
        <v>0</v>
      </c>
      <c r="Z134" s="80">
        <v>0</v>
      </c>
      <c r="AA134" s="80">
        <v>0</v>
      </c>
      <c r="AB134" s="80">
        <v>0</v>
      </c>
      <c r="AC134" s="80">
        <v>0</v>
      </c>
      <c r="AD134" s="80">
        <v>0</v>
      </c>
      <c r="AE134" s="80">
        <v>0</v>
      </c>
      <c r="AF134" s="80">
        <v>0</v>
      </c>
      <c r="AG134" s="191">
        <v>0</v>
      </c>
    </row>
    <row r="135" spans="1:33" ht="14.1" customHeight="1" x14ac:dyDescent="0.25">
      <c r="A135" s="26">
        <f t="shared" si="21"/>
        <v>122</v>
      </c>
      <c r="B135" s="37" t="s">
        <v>610</v>
      </c>
      <c r="C135" s="38">
        <v>5264</v>
      </c>
      <c r="D135" s="39" t="s">
        <v>50</v>
      </c>
      <c r="E135" s="30">
        <f t="shared" si="22"/>
        <v>430</v>
      </c>
      <c r="F135" s="30" t="e">
        <f>VLOOKUP(E135,Tab!$U$2:$V$255,2,TRUE)</f>
        <v>#N/A</v>
      </c>
      <c r="G135" s="31">
        <f t="shared" si="23"/>
        <v>430</v>
      </c>
      <c r="H135" s="31">
        <f t="shared" si="24"/>
        <v>0</v>
      </c>
      <c r="I135" s="31">
        <f t="shared" si="25"/>
        <v>0</v>
      </c>
      <c r="J135" s="32">
        <f t="shared" si="26"/>
        <v>430</v>
      </c>
      <c r="K135" s="33">
        <f t="shared" si="27"/>
        <v>143.33333333333334</v>
      </c>
      <c r="L135" s="34"/>
      <c r="M135" s="80">
        <v>0</v>
      </c>
      <c r="N135" s="80">
        <v>0</v>
      </c>
      <c r="O135" s="80">
        <v>430</v>
      </c>
      <c r="P135" s="80">
        <v>0</v>
      </c>
      <c r="Q135" s="80">
        <v>0</v>
      </c>
      <c r="R135" s="80">
        <v>0</v>
      </c>
      <c r="S135" s="80">
        <v>0</v>
      </c>
      <c r="T135" s="80">
        <v>0</v>
      </c>
      <c r="U135" s="80">
        <v>0</v>
      </c>
      <c r="V135" s="80">
        <v>0</v>
      </c>
      <c r="W135" s="80">
        <v>0</v>
      </c>
      <c r="X135" s="80">
        <v>0</v>
      </c>
      <c r="Y135" s="80">
        <v>0</v>
      </c>
      <c r="Z135" s="80">
        <v>0</v>
      </c>
      <c r="AA135" s="80">
        <v>0</v>
      </c>
      <c r="AB135" s="80">
        <v>0</v>
      </c>
      <c r="AC135" s="80">
        <v>0</v>
      </c>
      <c r="AD135" s="80">
        <v>0</v>
      </c>
      <c r="AE135" s="80">
        <v>0</v>
      </c>
      <c r="AF135" s="80">
        <v>0</v>
      </c>
      <c r="AG135" s="191">
        <v>0</v>
      </c>
    </row>
    <row r="136" spans="1:33" ht="14.1" customHeight="1" x14ac:dyDescent="0.25">
      <c r="A136" s="26">
        <f t="shared" si="21"/>
        <v>123</v>
      </c>
      <c r="B136" s="44" t="s">
        <v>582</v>
      </c>
      <c r="C136" s="61">
        <v>11626</v>
      </c>
      <c r="D136" s="45" t="s">
        <v>172</v>
      </c>
      <c r="E136" s="30">
        <f t="shared" si="22"/>
        <v>429</v>
      </c>
      <c r="F136" s="30" t="e">
        <f>VLOOKUP(E136,Tab!$U$2:$V$255,2,TRUE)</f>
        <v>#N/A</v>
      </c>
      <c r="G136" s="31">
        <f t="shared" si="23"/>
        <v>429</v>
      </c>
      <c r="H136" s="31">
        <f t="shared" si="24"/>
        <v>0</v>
      </c>
      <c r="I136" s="31">
        <f t="shared" si="25"/>
        <v>0</v>
      </c>
      <c r="J136" s="32">
        <f t="shared" si="26"/>
        <v>429</v>
      </c>
      <c r="K136" s="33">
        <f t="shared" si="27"/>
        <v>143</v>
      </c>
      <c r="L136" s="34"/>
      <c r="M136" s="80">
        <v>0</v>
      </c>
      <c r="N136" s="80">
        <v>0</v>
      </c>
      <c r="O136" s="80">
        <v>0</v>
      </c>
      <c r="P136" s="80">
        <v>0</v>
      </c>
      <c r="Q136" s="80">
        <v>0</v>
      </c>
      <c r="R136" s="80">
        <v>0</v>
      </c>
      <c r="S136" s="80">
        <v>0</v>
      </c>
      <c r="T136" s="80">
        <v>429</v>
      </c>
      <c r="U136" s="80">
        <v>0</v>
      </c>
      <c r="V136" s="80">
        <v>0</v>
      </c>
      <c r="W136" s="80">
        <v>0</v>
      </c>
      <c r="X136" s="80">
        <v>0</v>
      </c>
      <c r="Y136" s="80">
        <v>0</v>
      </c>
      <c r="Z136" s="80">
        <v>0</v>
      </c>
      <c r="AA136" s="80">
        <v>0</v>
      </c>
      <c r="AB136" s="80">
        <v>0</v>
      </c>
      <c r="AC136" s="80">
        <v>0</v>
      </c>
      <c r="AD136" s="80">
        <v>0</v>
      </c>
      <c r="AE136" s="80">
        <v>0</v>
      </c>
      <c r="AF136" s="80">
        <v>0</v>
      </c>
      <c r="AG136" s="191">
        <v>0</v>
      </c>
    </row>
    <row r="137" spans="1:33" ht="14.1" customHeight="1" x14ac:dyDescent="0.25">
      <c r="A137" s="26">
        <f t="shared" si="21"/>
        <v>124</v>
      </c>
      <c r="B137" s="37" t="s">
        <v>345</v>
      </c>
      <c r="C137" s="160">
        <v>7489</v>
      </c>
      <c r="D137" s="39" t="s">
        <v>91</v>
      </c>
      <c r="E137" s="30">
        <f t="shared" si="22"/>
        <v>0</v>
      </c>
      <c r="F137" s="30" t="e">
        <f>VLOOKUP(E137,Tab!$U$2:$V$255,2,TRUE)</f>
        <v>#N/A</v>
      </c>
      <c r="G137" s="31">
        <f t="shared" si="23"/>
        <v>429</v>
      </c>
      <c r="H137" s="31">
        <f t="shared" si="24"/>
        <v>0</v>
      </c>
      <c r="I137" s="31">
        <f t="shared" si="25"/>
        <v>0</v>
      </c>
      <c r="J137" s="32">
        <f t="shared" si="26"/>
        <v>429</v>
      </c>
      <c r="K137" s="33">
        <f t="shared" si="27"/>
        <v>143</v>
      </c>
      <c r="L137" s="34"/>
      <c r="M137" s="80">
        <v>0</v>
      </c>
      <c r="N137" s="80">
        <v>0</v>
      </c>
      <c r="O137" s="80">
        <v>0</v>
      </c>
      <c r="P137" s="80">
        <v>0</v>
      </c>
      <c r="Q137" s="80">
        <v>0</v>
      </c>
      <c r="R137" s="80">
        <v>0</v>
      </c>
      <c r="S137" s="80">
        <v>0</v>
      </c>
      <c r="T137" s="80">
        <v>0</v>
      </c>
      <c r="U137" s="80">
        <v>0</v>
      </c>
      <c r="V137" s="80">
        <v>0</v>
      </c>
      <c r="W137" s="80">
        <v>0</v>
      </c>
      <c r="X137" s="80">
        <v>0</v>
      </c>
      <c r="Y137" s="80">
        <v>0</v>
      </c>
      <c r="Z137" s="80">
        <v>0</v>
      </c>
      <c r="AA137" s="80">
        <v>429</v>
      </c>
      <c r="AB137" s="80">
        <v>0</v>
      </c>
      <c r="AC137" s="80">
        <v>0</v>
      </c>
      <c r="AD137" s="80">
        <v>0</v>
      </c>
      <c r="AE137" s="80">
        <v>0</v>
      </c>
      <c r="AF137" s="80">
        <v>0</v>
      </c>
      <c r="AG137" s="191">
        <v>0</v>
      </c>
    </row>
    <row r="138" spans="1:33" ht="14.1" customHeight="1" x14ac:dyDescent="0.25">
      <c r="A138" s="26">
        <f t="shared" si="21"/>
        <v>125</v>
      </c>
      <c r="B138" s="37" t="s">
        <v>604</v>
      </c>
      <c r="C138" s="38">
        <v>426</v>
      </c>
      <c r="D138" s="39" t="s">
        <v>226</v>
      </c>
      <c r="E138" s="30">
        <f t="shared" si="22"/>
        <v>426</v>
      </c>
      <c r="F138" s="30" t="e">
        <f>VLOOKUP(E138,Tab!$U$2:$V$255,2,TRUE)</f>
        <v>#N/A</v>
      </c>
      <c r="G138" s="31">
        <f t="shared" si="23"/>
        <v>426</v>
      </c>
      <c r="H138" s="31">
        <f t="shared" si="24"/>
        <v>0</v>
      </c>
      <c r="I138" s="31">
        <f t="shared" si="25"/>
        <v>0</v>
      </c>
      <c r="J138" s="32">
        <f t="shared" si="26"/>
        <v>426</v>
      </c>
      <c r="K138" s="33">
        <f t="shared" si="27"/>
        <v>142</v>
      </c>
      <c r="L138" s="34"/>
      <c r="M138" s="80">
        <v>0</v>
      </c>
      <c r="N138" s="80">
        <v>0</v>
      </c>
      <c r="O138" s="80">
        <v>0</v>
      </c>
      <c r="P138" s="80">
        <v>0</v>
      </c>
      <c r="Q138" s="80">
        <v>426</v>
      </c>
      <c r="R138" s="80">
        <v>0</v>
      </c>
      <c r="S138" s="80">
        <v>0</v>
      </c>
      <c r="T138" s="80">
        <v>0</v>
      </c>
      <c r="U138" s="80">
        <v>0</v>
      </c>
      <c r="V138" s="80">
        <v>0</v>
      </c>
      <c r="W138" s="80">
        <v>0</v>
      </c>
      <c r="X138" s="80">
        <v>0</v>
      </c>
      <c r="Y138" s="80">
        <v>0</v>
      </c>
      <c r="Z138" s="80">
        <v>0</v>
      </c>
      <c r="AA138" s="80">
        <v>0</v>
      </c>
      <c r="AB138" s="80">
        <v>0</v>
      </c>
      <c r="AC138" s="80">
        <v>0</v>
      </c>
      <c r="AD138" s="80">
        <v>0</v>
      </c>
      <c r="AE138" s="80">
        <v>0</v>
      </c>
      <c r="AF138" s="80">
        <v>0</v>
      </c>
      <c r="AG138" s="191">
        <v>0</v>
      </c>
    </row>
    <row r="139" spans="1:33" ht="14.1" customHeight="1" x14ac:dyDescent="0.25">
      <c r="A139" s="26">
        <f t="shared" si="21"/>
        <v>126</v>
      </c>
      <c r="B139" s="37" t="s">
        <v>208</v>
      </c>
      <c r="C139" s="38">
        <v>10998</v>
      </c>
      <c r="D139" s="39" t="s">
        <v>54</v>
      </c>
      <c r="E139" s="30">
        <f t="shared" si="22"/>
        <v>0</v>
      </c>
      <c r="F139" s="30" t="e">
        <f>VLOOKUP(E139,Tab!$U$2:$V$255,2,TRUE)</f>
        <v>#N/A</v>
      </c>
      <c r="G139" s="31">
        <f t="shared" si="23"/>
        <v>426</v>
      </c>
      <c r="H139" s="31">
        <f t="shared" si="24"/>
        <v>0</v>
      </c>
      <c r="I139" s="31">
        <f t="shared" si="25"/>
        <v>0</v>
      </c>
      <c r="J139" s="32">
        <f t="shared" si="26"/>
        <v>426</v>
      </c>
      <c r="K139" s="33">
        <f t="shared" si="27"/>
        <v>142</v>
      </c>
      <c r="L139" s="34"/>
      <c r="M139" s="80">
        <v>0</v>
      </c>
      <c r="N139" s="80">
        <v>0</v>
      </c>
      <c r="O139" s="80">
        <v>0</v>
      </c>
      <c r="P139" s="80">
        <v>0</v>
      </c>
      <c r="Q139" s="80">
        <v>0</v>
      </c>
      <c r="R139" s="80">
        <v>0</v>
      </c>
      <c r="S139" s="80">
        <v>0</v>
      </c>
      <c r="T139" s="80">
        <v>0</v>
      </c>
      <c r="U139" s="80">
        <v>0</v>
      </c>
      <c r="V139" s="80">
        <v>0</v>
      </c>
      <c r="W139" s="80">
        <v>0</v>
      </c>
      <c r="X139" s="80">
        <v>426</v>
      </c>
      <c r="Y139" s="80">
        <v>0</v>
      </c>
      <c r="Z139" s="80">
        <v>0</v>
      </c>
      <c r="AA139" s="80">
        <v>0</v>
      </c>
      <c r="AB139" s="80">
        <v>0</v>
      </c>
      <c r="AC139" s="80">
        <v>0</v>
      </c>
      <c r="AD139" s="80">
        <v>0</v>
      </c>
      <c r="AE139" s="80">
        <v>0</v>
      </c>
      <c r="AF139" s="80">
        <v>0</v>
      </c>
      <c r="AG139" s="191">
        <v>0</v>
      </c>
    </row>
    <row r="140" spans="1:33" ht="14.1" customHeight="1" x14ac:dyDescent="0.25">
      <c r="A140" s="26">
        <f t="shared" si="21"/>
        <v>127</v>
      </c>
      <c r="B140" s="37" t="s">
        <v>161</v>
      </c>
      <c r="C140" s="38">
        <v>7371</v>
      </c>
      <c r="D140" s="39" t="s">
        <v>91</v>
      </c>
      <c r="E140" s="30">
        <f t="shared" si="22"/>
        <v>415</v>
      </c>
      <c r="F140" s="30" t="e">
        <f>VLOOKUP(E140,Tab!$U$2:$V$255,2,TRUE)</f>
        <v>#N/A</v>
      </c>
      <c r="G140" s="31">
        <f t="shared" si="23"/>
        <v>415</v>
      </c>
      <c r="H140" s="31">
        <f t="shared" si="24"/>
        <v>0</v>
      </c>
      <c r="I140" s="31">
        <f t="shared" si="25"/>
        <v>0</v>
      </c>
      <c r="J140" s="32">
        <f t="shared" si="26"/>
        <v>415</v>
      </c>
      <c r="K140" s="33">
        <f t="shared" si="27"/>
        <v>138.33333333333334</v>
      </c>
      <c r="L140" s="34"/>
      <c r="M140" s="80">
        <v>0</v>
      </c>
      <c r="N140" s="80">
        <v>0</v>
      </c>
      <c r="O140" s="80">
        <v>0</v>
      </c>
      <c r="P140" s="80">
        <v>0</v>
      </c>
      <c r="Q140" s="80">
        <v>0</v>
      </c>
      <c r="R140" s="80">
        <v>0</v>
      </c>
      <c r="S140" s="80">
        <v>0</v>
      </c>
      <c r="T140" s="80">
        <v>0</v>
      </c>
      <c r="U140" s="80">
        <v>0</v>
      </c>
      <c r="V140" s="80">
        <v>415</v>
      </c>
      <c r="W140" s="80">
        <v>0</v>
      </c>
      <c r="X140" s="80">
        <v>0</v>
      </c>
      <c r="Y140" s="80">
        <v>0</v>
      </c>
      <c r="Z140" s="80">
        <v>0</v>
      </c>
      <c r="AA140" s="80">
        <v>0</v>
      </c>
      <c r="AB140" s="80">
        <v>0</v>
      </c>
      <c r="AC140" s="80">
        <v>0</v>
      </c>
      <c r="AD140" s="80">
        <v>0</v>
      </c>
      <c r="AE140" s="80">
        <v>0</v>
      </c>
      <c r="AF140" s="80">
        <v>0</v>
      </c>
      <c r="AG140" s="191">
        <v>0</v>
      </c>
    </row>
    <row r="141" spans="1:33" ht="14.1" customHeight="1" x14ac:dyDescent="0.25">
      <c r="A141" s="26">
        <f t="shared" si="21"/>
        <v>128</v>
      </c>
      <c r="B141" s="44" t="s">
        <v>347</v>
      </c>
      <c r="C141" s="61">
        <v>342</v>
      </c>
      <c r="D141" s="200" t="s">
        <v>48</v>
      </c>
      <c r="E141" s="30">
        <f t="shared" si="22"/>
        <v>412</v>
      </c>
      <c r="F141" s="30" t="e">
        <f>VLOOKUP(E141,Tab!$U$2:$V$255,2,TRUE)</f>
        <v>#N/A</v>
      </c>
      <c r="G141" s="31">
        <f t="shared" si="23"/>
        <v>412</v>
      </c>
      <c r="H141" s="31">
        <f t="shared" si="24"/>
        <v>0</v>
      </c>
      <c r="I141" s="31">
        <f t="shared" si="25"/>
        <v>0</v>
      </c>
      <c r="J141" s="32">
        <f t="shared" si="26"/>
        <v>412</v>
      </c>
      <c r="K141" s="33">
        <f t="shared" si="27"/>
        <v>137.33333333333334</v>
      </c>
      <c r="L141" s="34"/>
      <c r="M141" s="80">
        <v>0</v>
      </c>
      <c r="N141" s="80">
        <v>0</v>
      </c>
      <c r="O141" s="80">
        <v>0</v>
      </c>
      <c r="P141" s="80">
        <v>0</v>
      </c>
      <c r="Q141" s="80">
        <v>0</v>
      </c>
      <c r="R141" s="80">
        <v>0</v>
      </c>
      <c r="S141" s="80">
        <v>412</v>
      </c>
      <c r="T141" s="80">
        <v>0</v>
      </c>
      <c r="U141" s="80">
        <v>0</v>
      </c>
      <c r="V141" s="80">
        <v>0</v>
      </c>
      <c r="W141" s="80">
        <v>0</v>
      </c>
      <c r="X141" s="80">
        <v>0</v>
      </c>
      <c r="Y141" s="80">
        <v>0</v>
      </c>
      <c r="Z141" s="80">
        <v>0</v>
      </c>
      <c r="AA141" s="80">
        <v>0</v>
      </c>
      <c r="AB141" s="80">
        <v>0</v>
      </c>
      <c r="AC141" s="80">
        <v>0</v>
      </c>
      <c r="AD141" s="80">
        <v>0</v>
      </c>
      <c r="AE141" s="80">
        <v>0</v>
      </c>
      <c r="AF141" s="80">
        <v>0</v>
      </c>
      <c r="AG141" s="191">
        <v>0</v>
      </c>
    </row>
    <row r="142" spans="1:33" ht="14.1" customHeight="1" x14ac:dyDescent="0.25">
      <c r="A142" s="26">
        <f t="shared" ref="A142:A178" si="28">A141+1</f>
        <v>129</v>
      </c>
      <c r="B142" s="44" t="s">
        <v>336</v>
      </c>
      <c r="C142" s="199">
        <v>4857</v>
      </c>
      <c r="D142" s="201" t="s">
        <v>95</v>
      </c>
      <c r="E142" s="30">
        <f t="shared" ref="E142:E178" si="29">MAX(M142:V142)</f>
        <v>0</v>
      </c>
      <c r="F142" s="30" t="e">
        <f>VLOOKUP(E142,Tab!$U$2:$V$255,2,TRUE)</f>
        <v>#N/A</v>
      </c>
      <c r="G142" s="31">
        <f t="shared" ref="G142:G178" si="30">LARGE(M142:AG142,1)</f>
        <v>392</v>
      </c>
      <c r="H142" s="31">
        <f t="shared" ref="H142:H178" si="31">LARGE(M142:AG142,2)</f>
        <v>0</v>
      </c>
      <c r="I142" s="31">
        <f t="shared" ref="I142:I178" si="32">LARGE(M142:AG142,3)</f>
        <v>0</v>
      </c>
      <c r="J142" s="32">
        <f t="shared" ref="J142:J173" si="33">SUM(G142:I142)</f>
        <v>392</v>
      </c>
      <c r="K142" s="33">
        <f t="shared" ref="K142:K173" si="34">J142/3</f>
        <v>130.66666666666666</v>
      </c>
      <c r="L142" s="34"/>
      <c r="M142" s="80">
        <v>0</v>
      </c>
      <c r="N142" s="80">
        <v>0</v>
      </c>
      <c r="O142" s="80">
        <v>0</v>
      </c>
      <c r="P142" s="80">
        <v>0</v>
      </c>
      <c r="Q142" s="80">
        <v>0</v>
      </c>
      <c r="R142" s="80">
        <v>0</v>
      </c>
      <c r="S142" s="80">
        <v>0</v>
      </c>
      <c r="T142" s="80">
        <v>0</v>
      </c>
      <c r="U142" s="80">
        <v>0</v>
      </c>
      <c r="V142" s="80">
        <v>0</v>
      </c>
      <c r="W142" s="80">
        <v>392</v>
      </c>
      <c r="X142" s="80">
        <v>0</v>
      </c>
      <c r="Y142" s="80">
        <v>0</v>
      </c>
      <c r="Z142" s="80">
        <v>0</v>
      </c>
      <c r="AA142" s="80">
        <v>0</v>
      </c>
      <c r="AB142" s="80">
        <v>0</v>
      </c>
      <c r="AC142" s="80">
        <v>0</v>
      </c>
      <c r="AD142" s="80">
        <v>0</v>
      </c>
      <c r="AE142" s="80">
        <v>0</v>
      </c>
      <c r="AF142" s="80">
        <v>0</v>
      </c>
      <c r="AG142" s="191">
        <v>0</v>
      </c>
    </row>
    <row r="143" spans="1:33" ht="14.1" customHeight="1" x14ac:dyDescent="0.25">
      <c r="A143" s="26">
        <f t="shared" si="28"/>
        <v>130</v>
      </c>
      <c r="B143" s="37" t="s">
        <v>329</v>
      </c>
      <c r="C143" s="160">
        <v>11375</v>
      </c>
      <c r="D143" s="183" t="s">
        <v>91</v>
      </c>
      <c r="E143" s="30">
        <f t="shared" si="29"/>
        <v>380</v>
      </c>
      <c r="F143" s="30" t="e">
        <f>VLOOKUP(E143,Tab!$U$2:$V$255,2,TRUE)</f>
        <v>#N/A</v>
      </c>
      <c r="G143" s="31">
        <f t="shared" si="30"/>
        <v>380</v>
      </c>
      <c r="H143" s="31">
        <f t="shared" si="31"/>
        <v>0</v>
      </c>
      <c r="I143" s="31">
        <f t="shared" si="32"/>
        <v>0</v>
      </c>
      <c r="J143" s="32">
        <f t="shared" si="33"/>
        <v>380</v>
      </c>
      <c r="K143" s="33">
        <f t="shared" si="34"/>
        <v>126.66666666666667</v>
      </c>
      <c r="L143" s="34"/>
      <c r="M143" s="80">
        <v>0</v>
      </c>
      <c r="N143" s="80">
        <v>0</v>
      </c>
      <c r="O143" s="80">
        <v>0</v>
      </c>
      <c r="P143" s="80">
        <v>0</v>
      </c>
      <c r="Q143" s="80">
        <v>0</v>
      </c>
      <c r="R143" s="80">
        <v>0</v>
      </c>
      <c r="S143" s="80">
        <v>0</v>
      </c>
      <c r="T143" s="80">
        <v>0</v>
      </c>
      <c r="U143" s="80">
        <v>0</v>
      </c>
      <c r="V143" s="80">
        <v>380</v>
      </c>
      <c r="W143" s="80">
        <v>0</v>
      </c>
      <c r="X143" s="80">
        <v>0</v>
      </c>
      <c r="Y143" s="80">
        <v>0</v>
      </c>
      <c r="Z143" s="80">
        <v>0</v>
      </c>
      <c r="AA143" s="80">
        <v>0</v>
      </c>
      <c r="AB143" s="80">
        <v>0</v>
      </c>
      <c r="AC143" s="80">
        <v>0</v>
      </c>
      <c r="AD143" s="80">
        <v>0</v>
      </c>
      <c r="AE143" s="80">
        <v>0</v>
      </c>
      <c r="AF143" s="80">
        <v>0</v>
      </c>
      <c r="AG143" s="191">
        <v>0</v>
      </c>
    </row>
    <row r="144" spans="1:33" ht="14.1" customHeight="1" x14ac:dyDescent="0.25">
      <c r="A144" s="26">
        <f t="shared" si="28"/>
        <v>131</v>
      </c>
      <c r="B144" s="37" t="s">
        <v>607</v>
      </c>
      <c r="C144" s="38">
        <v>14216</v>
      </c>
      <c r="D144" s="39" t="s">
        <v>217</v>
      </c>
      <c r="E144" s="30">
        <f t="shared" si="29"/>
        <v>371</v>
      </c>
      <c r="F144" s="30" t="e">
        <f>VLOOKUP(E144,Tab!$U$2:$V$255,2,TRUE)</f>
        <v>#N/A</v>
      </c>
      <c r="G144" s="31">
        <f t="shared" si="30"/>
        <v>371</v>
      </c>
      <c r="H144" s="31">
        <f t="shared" si="31"/>
        <v>0</v>
      </c>
      <c r="I144" s="31">
        <f t="shared" si="32"/>
        <v>0</v>
      </c>
      <c r="J144" s="32">
        <f t="shared" si="33"/>
        <v>371</v>
      </c>
      <c r="K144" s="33">
        <f t="shared" si="34"/>
        <v>123.66666666666667</v>
      </c>
      <c r="L144" s="34"/>
      <c r="M144" s="80">
        <v>0</v>
      </c>
      <c r="N144" s="80">
        <v>371</v>
      </c>
      <c r="O144" s="80">
        <v>0</v>
      </c>
      <c r="P144" s="80">
        <v>0</v>
      </c>
      <c r="Q144" s="80">
        <v>0</v>
      </c>
      <c r="R144" s="80">
        <v>0</v>
      </c>
      <c r="S144" s="80">
        <v>0</v>
      </c>
      <c r="T144" s="80">
        <v>0</v>
      </c>
      <c r="U144" s="80">
        <v>0</v>
      </c>
      <c r="V144" s="80">
        <v>0</v>
      </c>
      <c r="W144" s="80">
        <v>0</v>
      </c>
      <c r="X144" s="80">
        <v>0</v>
      </c>
      <c r="Y144" s="80">
        <v>0</v>
      </c>
      <c r="Z144" s="80">
        <v>0</v>
      </c>
      <c r="AA144" s="80">
        <v>0</v>
      </c>
      <c r="AB144" s="80">
        <v>0</v>
      </c>
      <c r="AC144" s="80">
        <v>0</v>
      </c>
      <c r="AD144" s="80">
        <v>0</v>
      </c>
      <c r="AE144" s="80">
        <v>0</v>
      </c>
      <c r="AF144" s="80">
        <v>0</v>
      </c>
      <c r="AG144" s="191">
        <v>0</v>
      </c>
    </row>
    <row r="145" spans="1:33" ht="14.1" customHeight="1" x14ac:dyDescent="0.25">
      <c r="A145" s="26">
        <f t="shared" si="28"/>
        <v>132</v>
      </c>
      <c r="B145" s="159" t="s">
        <v>337</v>
      </c>
      <c r="C145" s="160">
        <v>8336</v>
      </c>
      <c r="D145" s="161" t="s">
        <v>172</v>
      </c>
      <c r="E145" s="30">
        <f t="shared" si="29"/>
        <v>0</v>
      </c>
      <c r="F145" s="30" t="e">
        <f>VLOOKUP(E145,Tab!$U$2:$V$255,2,TRUE)</f>
        <v>#N/A</v>
      </c>
      <c r="G145" s="31">
        <f t="shared" si="30"/>
        <v>369</v>
      </c>
      <c r="H145" s="31">
        <f t="shared" si="31"/>
        <v>0</v>
      </c>
      <c r="I145" s="31">
        <f t="shared" si="32"/>
        <v>0</v>
      </c>
      <c r="J145" s="32">
        <f t="shared" si="33"/>
        <v>369</v>
      </c>
      <c r="K145" s="33">
        <f t="shared" si="34"/>
        <v>123</v>
      </c>
      <c r="L145" s="34"/>
      <c r="M145" s="80">
        <v>0</v>
      </c>
      <c r="N145" s="80">
        <v>0</v>
      </c>
      <c r="O145" s="80">
        <v>0</v>
      </c>
      <c r="P145" s="80">
        <v>0</v>
      </c>
      <c r="Q145" s="80">
        <v>0</v>
      </c>
      <c r="R145" s="80">
        <v>0</v>
      </c>
      <c r="S145" s="80">
        <v>0</v>
      </c>
      <c r="T145" s="80">
        <v>0</v>
      </c>
      <c r="U145" s="80">
        <v>0</v>
      </c>
      <c r="V145" s="80">
        <v>0</v>
      </c>
      <c r="W145" s="80">
        <v>0</v>
      </c>
      <c r="X145" s="80">
        <v>0</v>
      </c>
      <c r="Y145" s="80">
        <v>0</v>
      </c>
      <c r="Z145" s="80">
        <v>0</v>
      </c>
      <c r="AA145" s="80">
        <v>0</v>
      </c>
      <c r="AB145" s="80">
        <v>0</v>
      </c>
      <c r="AC145" s="80">
        <v>0</v>
      </c>
      <c r="AD145" s="80">
        <v>369</v>
      </c>
      <c r="AE145" s="80">
        <v>0</v>
      </c>
      <c r="AF145" s="80">
        <v>0</v>
      </c>
      <c r="AG145" s="191">
        <v>0</v>
      </c>
    </row>
    <row r="146" spans="1:33" ht="14.1" customHeight="1" x14ac:dyDescent="0.25">
      <c r="A146" s="26">
        <f t="shared" si="28"/>
        <v>133</v>
      </c>
      <c r="B146" s="37" t="s">
        <v>608</v>
      </c>
      <c r="C146" s="38">
        <v>13629</v>
      </c>
      <c r="D146" s="39" t="s">
        <v>88</v>
      </c>
      <c r="E146" s="30">
        <f t="shared" si="29"/>
        <v>368</v>
      </c>
      <c r="F146" s="30" t="e">
        <f>VLOOKUP(E146,Tab!$U$2:$V$255,2,TRUE)</f>
        <v>#N/A</v>
      </c>
      <c r="G146" s="31">
        <f t="shared" si="30"/>
        <v>368</v>
      </c>
      <c r="H146" s="31">
        <f t="shared" si="31"/>
        <v>0</v>
      </c>
      <c r="I146" s="31">
        <f t="shared" si="32"/>
        <v>0</v>
      </c>
      <c r="J146" s="32">
        <f t="shared" si="33"/>
        <v>368</v>
      </c>
      <c r="K146" s="33">
        <f t="shared" si="34"/>
        <v>122.66666666666667</v>
      </c>
      <c r="L146" s="34"/>
      <c r="M146" s="80">
        <v>0</v>
      </c>
      <c r="N146" s="80">
        <v>368</v>
      </c>
      <c r="O146" s="80">
        <v>0</v>
      </c>
      <c r="P146" s="80">
        <v>0</v>
      </c>
      <c r="Q146" s="80">
        <v>0</v>
      </c>
      <c r="R146" s="80">
        <v>0</v>
      </c>
      <c r="S146" s="80">
        <v>0</v>
      </c>
      <c r="T146" s="80">
        <v>0</v>
      </c>
      <c r="U146" s="80">
        <v>0</v>
      </c>
      <c r="V146" s="80">
        <v>0</v>
      </c>
      <c r="W146" s="80">
        <v>0</v>
      </c>
      <c r="X146" s="80">
        <v>0</v>
      </c>
      <c r="Y146" s="80">
        <v>0</v>
      </c>
      <c r="Z146" s="80">
        <v>0</v>
      </c>
      <c r="AA146" s="80">
        <v>0</v>
      </c>
      <c r="AB146" s="80">
        <v>0</v>
      </c>
      <c r="AC146" s="80">
        <v>0</v>
      </c>
      <c r="AD146" s="80">
        <v>0</v>
      </c>
      <c r="AE146" s="80">
        <v>0</v>
      </c>
      <c r="AF146" s="80">
        <v>0</v>
      </c>
      <c r="AG146" s="191">
        <v>0</v>
      </c>
    </row>
    <row r="147" spans="1:33" ht="14.1" customHeight="1" x14ac:dyDescent="0.25">
      <c r="A147" s="26">
        <f t="shared" si="28"/>
        <v>134</v>
      </c>
      <c r="B147" s="37" t="s">
        <v>328</v>
      </c>
      <c r="C147" s="160">
        <v>10182</v>
      </c>
      <c r="D147" s="39" t="s">
        <v>30</v>
      </c>
      <c r="E147" s="30">
        <f t="shared" si="29"/>
        <v>0</v>
      </c>
      <c r="F147" s="30" t="e">
        <f>VLOOKUP(E147,Tab!$U$2:$V$255,2,TRUE)</f>
        <v>#N/A</v>
      </c>
      <c r="G147" s="31">
        <f t="shared" si="30"/>
        <v>361</v>
      </c>
      <c r="H147" s="31">
        <f t="shared" si="31"/>
        <v>0</v>
      </c>
      <c r="I147" s="31">
        <f t="shared" si="32"/>
        <v>0</v>
      </c>
      <c r="J147" s="32">
        <f t="shared" si="33"/>
        <v>361</v>
      </c>
      <c r="K147" s="33">
        <f t="shared" si="34"/>
        <v>120.33333333333333</v>
      </c>
      <c r="L147" s="34"/>
      <c r="M147" s="80">
        <v>0</v>
      </c>
      <c r="N147" s="80">
        <v>0</v>
      </c>
      <c r="O147" s="80">
        <v>0</v>
      </c>
      <c r="P147" s="80">
        <v>0</v>
      </c>
      <c r="Q147" s="80">
        <v>0</v>
      </c>
      <c r="R147" s="80">
        <v>0</v>
      </c>
      <c r="S147" s="80">
        <v>0</v>
      </c>
      <c r="T147" s="80">
        <v>0</v>
      </c>
      <c r="U147" s="80">
        <v>0</v>
      </c>
      <c r="V147" s="80">
        <v>0</v>
      </c>
      <c r="W147" s="80">
        <v>0</v>
      </c>
      <c r="X147" s="80">
        <v>0</v>
      </c>
      <c r="Y147" s="80">
        <v>0</v>
      </c>
      <c r="Z147" s="80">
        <v>0</v>
      </c>
      <c r="AA147" s="80">
        <v>0</v>
      </c>
      <c r="AB147" s="80">
        <v>0</v>
      </c>
      <c r="AC147" s="80">
        <v>0</v>
      </c>
      <c r="AD147" s="80">
        <v>0</v>
      </c>
      <c r="AE147" s="80">
        <v>361</v>
      </c>
      <c r="AF147" s="80">
        <v>0</v>
      </c>
      <c r="AG147" s="191">
        <v>0</v>
      </c>
    </row>
    <row r="148" spans="1:33" ht="14.1" customHeight="1" x14ac:dyDescent="0.25">
      <c r="A148" s="26">
        <f t="shared" si="28"/>
        <v>135</v>
      </c>
      <c r="B148" s="44" t="s">
        <v>577</v>
      </c>
      <c r="C148" s="61">
        <v>10035</v>
      </c>
      <c r="D148" s="45" t="s">
        <v>193</v>
      </c>
      <c r="E148" s="30">
        <f t="shared" si="29"/>
        <v>359</v>
      </c>
      <c r="F148" s="30" t="e">
        <f>VLOOKUP(E148,Tab!$U$2:$V$255,2,TRUE)</f>
        <v>#N/A</v>
      </c>
      <c r="G148" s="31">
        <f t="shared" si="30"/>
        <v>359</v>
      </c>
      <c r="H148" s="31">
        <f t="shared" si="31"/>
        <v>0</v>
      </c>
      <c r="I148" s="31">
        <f t="shared" si="32"/>
        <v>0</v>
      </c>
      <c r="J148" s="32">
        <f t="shared" si="33"/>
        <v>359</v>
      </c>
      <c r="K148" s="33">
        <f t="shared" si="34"/>
        <v>119.66666666666667</v>
      </c>
      <c r="L148" s="34"/>
      <c r="M148" s="80">
        <v>0</v>
      </c>
      <c r="N148" s="80">
        <v>0</v>
      </c>
      <c r="O148" s="80">
        <v>0</v>
      </c>
      <c r="P148" s="80">
        <v>0</v>
      </c>
      <c r="Q148" s="80">
        <v>0</v>
      </c>
      <c r="R148" s="80">
        <v>0</v>
      </c>
      <c r="S148" s="80">
        <v>359</v>
      </c>
      <c r="T148" s="80">
        <v>0</v>
      </c>
      <c r="U148" s="80">
        <v>0</v>
      </c>
      <c r="V148" s="80">
        <v>0</v>
      </c>
      <c r="W148" s="80">
        <v>0</v>
      </c>
      <c r="X148" s="80">
        <v>0</v>
      </c>
      <c r="Y148" s="80">
        <v>0</v>
      </c>
      <c r="Z148" s="80">
        <v>0</v>
      </c>
      <c r="AA148" s="80">
        <v>0</v>
      </c>
      <c r="AB148" s="80">
        <v>0</v>
      </c>
      <c r="AC148" s="80">
        <v>0</v>
      </c>
      <c r="AD148" s="80">
        <v>0</v>
      </c>
      <c r="AE148" s="80">
        <v>0</v>
      </c>
      <c r="AF148" s="80">
        <v>0</v>
      </c>
      <c r="AG148" s="191">
        <v>0</v>
      </c>
    </row>
    <row r="149" spans="1:33" ht="14.1" customHeight="1" x14ac:dyDescent="0.25">
      <c r="A149" s="26">
        <f t="shared" si="28"/>
        <v>136</v>
      </c>
      <c r="B149" s="44" t="s">
        <v>583</v>
      </c>
      <c r="C149" s="61">
        <v>359</v>
      </c>
      <c r="D149" s="45" t="s">
        <v>54</v>
      </c>
      <c r="E149" s="30">
        <f t="shared" si="29"/>
        <v>359</v>
      </c>
      <c r="F149" s="30" t="e">
        <f>VLOOKUP(E149,Tab!$U$2:$V$255,2,TRUE)</f>
        <v>#N/A</v>
      </c>
      <c r="G149" s="31">
        <f t="shared" si="30"/>
        <v>359</v>
      </c>
      <c r="H149" s="31">
        <f t="shared" si="31"/>
        <v>0</v>
      </c>
      <c r="I149" s="31">
        <f t="shared" si="32"/>
        <v>0</v>
      </c>
      <c r="J149" s="32">
        <f t="shared" si="33"/>
        <v>359</v>
      </c>
      <c r="K149" s="33">
        <f t="shared" si="34"/>
        <v>119.66666666666667</v>
      </c>
      <c r="L149" s="34"/>
      <c r="M149" s="80">
        <v>0</v>
      </c>
      <c r="N149" s="80">
        <v>0</v>
      </c>
      <c r="O149" s="80">
        <v>0</v>
      </c>
      <c r="P149" s="80">
        <v>0</v>
      </c>
      <c r="Q149" s="80">
        <v>0</v>
      </c>
      <c r="R149" s="80">
        <v>0</v>
      </c>
      <c r="S149" s="80">
        <v>0</v>
      </c>
      <c r="T149" s="80">
        <v>359</v>
      </c>
      <c r="U149" s="80">
        <v>0</v>
      </c>
      <c r="V149" s="80">
        <v>0</v>
      </c>
      <c r="W149" s="80">
        <v>0</v>
      </c>
      <c r="X149" s="80">
        <v>0</v>
      </c>
      <c r="Y149" s="80">
        <v>0</v>
      </c>
      <c r="Z149" s="80">
        <v>0</v>
      </c>
      <c r="AA149" s="80">
        <v>0</v>
      </c>
      <c r="AB149" s="80">
        <v>0</v>
      </c>
      <c r="AC149" s="80">
        <v>0</v>
      </c>
      <c r="AD149" s="80">
        <v>0</v>
      </c>
      <c r="AE149" s="80">
        <v>0</v>
      </c>
      <c r="AF149" s="80">
        <v>0</v>
      </c>
      <c r="AG149" s="191">
        <v>0</v>
      </c>
    </row>
    <row r="150" spans="1:33" ht="14.1" customHeight="1" x14ac:dyDescent="0.25">
      <c r="A150" s="26">
        <f t="shared" si="28"/>
        <v>137</v>
      </c>
      <c r="B150" s="83" t="s">
        <v>353</v>
      </c>
      <c r="C150" s="82">
        <v>5579</v>
      </c>
      <c r="D150" s="81" t="s">
        <v>172</v>
      </c>
      <c r="E150" s="30">
        <f t="shared" si="29"/>
        <v>0</v>
      </c>
      <c r="F150" s="30" t="e">
        <f>VLOOKUP(E150,Tab!$U$2:$V$255,2,TRUE)</f>
        <v>#N/A</v>
      </c>
      <c r="G150" s="31">
        <f t="shared" si="30"/>
        <v>355</v>
      </c>
      <c r="H150" s="31">
        <f t="shared" si="31"/>
        <v>0</v>
      </c>
      <c r="I150" s="31">
        <f t="shared" si="32"/>
        <v>0</v>
      </c>
      <c r="J150" s="32">
        <f t="shared" si="33"/>
        <v>355</v>
      </c>
      <c r="K150" s="33">
        <f t="shared" si="34"/>
        <v>118.33333333333333</v>
      </c>
      <c r="L150" s="34"/>
      <c r="M150" s="80">
        <v>0</v>
      </c>
      <c r="N150" s="80">
        <v>0</v>
      </c>
      <c r="O150" s="80">
        <v>0</v>
      </c>
      <c r="P150" s="80">
        <v>0</v>
      </c>
      <c r="Q150" s="80">
        <v>0</v>
      </c>
      <c r="R150" s="80">
        <v>0</v>
      </c>
      <c r="S150" s="80">
        <v>0</v>
      </c>
      <c r="T150" s="80">
        <v>0</v>
      </c>
      <c r="U150" s="80">
        <v>0</v>
      </c>
      <c r="V150" s="80">
        <v>0</v>
      </c>
      <c r="W150" s="80">
        <v>0</v>
      </c>
      <c r="X150" s="80">
        <v>0</v>
      </c>
      <c r="Y150" s="80">
        <v>0</v>
      </c>
      <c r="Z150" s="80">
        <v>0</v>
      </c>
      <c r="AA150" s="80">
        <v>0</v>
      </c>
      <c r="AB150" s="80">
        <v>0</v>
      </c>
      <c r="AC150" s="80">
        <v>0</v>
      </c>
      <c r="AD150" s="80">
        <v>355</v>
      </c>
      <c r="AE150" s="80">
        <v>0</v>
      </c>
      <c r="AF150" s="80">
        <v>0</v>
      </c>
      <c r="AG150" s="191">
        <v>0</v>
      </c>
    </row>
    <row r="151" spans="1:33" ht="14.1" customHeight="1" x14ac:dyDescent="0.25">
      <c r="A151" s="26">
        <f t="shared" si="28"/>
        <v>138</v>
      </c>
      <c r="B151" s="37" t="s">
        <v>533</v>
      </c>
      <c r="C151" s="38">
        <v>7152</v>
      </c>
      <c r="D151" s="39" t="s">
        <v>95</v>
      </c>
      <c r="E151" s="30">
        <f t="shared" si="29"/>
        <v>0</v>
      </c>
      <c r="F151" s="30" t="e">
        <f>VLOOKUP(E151,Tab!$U$2:$V$255,2,TRUE)</f>
        <v>#N/A</v>
      </c>
      <c r="G151" s="31">
        <f t="shared" si="30"/>
        <v>352</v>
      </c>
      <c r="H151" s="31">
        <f t="shared" si="31"/>
        <v>0</v>
      </c>
      <c r="I151" s="31">
        <f t="shared" si="32"/>
        <v>0</v>
      </c>
      <c r="J151" s="32">
        <f t="shared" si="33"/>
        <v>352</v>
      </c>
      <c r="K151" s="33">
        <f t="shared" si="34"/>
        <v>117.33333333333333</v>
      </c>
      <c r="L151" s="34"/>
      <c r="M151" s="80">
        <v>0</v>
      </c>
      <c r="N151" s="80">
        <v>0</v>
      </c>
      <c r="O151" s="80">
        <v>0</v>
      </c>
      <c r="P151" s="80">
        <v>0</v>
      </c>
      <c r="Q151" s="80">
        <v>0</v>
      </c>
      <c r="R151" s="80">
        <v>0</v>
      </c>
      <c r="S151" s="80">
        <v>0</v>
      </c>
      <c r="T151" s="80">
        <v>0</v>
      </c>
      <c r="U151" s="80">
        <v>0</v>
      </c>
      <c r="V151" s="80">
        <v>0</v>
      </c>
      <c r="W151" s="80">
        <v>352</v>
      </c>
      <c r="X151" s="80">
        <v>0</v>
      </c>
      <c r="Y151" s="80">
        <v>0</v>
      </c>
      <c r="Z151" s="80">
        <v>0</v>
      </c>
      <c r="AA151" s="80">
        <v>0</v>
      </c>
      <c r="AB151" s="80">
        <v>0</v>
      </c>
      <c r="AC151" s="80">
        <v>0</v>
      </c>
      <c r="AD151" s="80">
        <v>0</v>
      </c>
      <c r="AE151" s="80">
        <v>0</v>
      </c>
      <c r="AF151" s="80">
        <v>0</v>
      </c>
      <c r="AG151" s="191">
        <v>0</v>
      </c>
    </row>
    <row r="152" spans="1:33" ht="14.1" customHeight="1" x14ac:dyDescent="0.25">
      <c r="A152" s="26">
        <f t="shared" si="28"/>
        <v>139</v>
      </c>
      <c r="B152" s="37" t="s">
        <v>485</v>
      </c>
      <c r="C152" s="38">
        <v>13706</v>
      </c>
      <c r="D152" s="39" t="s">
        <v>88</v>
      </c>
      <c r="E152" s="30">
        <f t="shared" si="29"/>
        <v>142</v>
      </c>
      <c r="F152" s="30" t="e">
        <f>VLOOKUP(E152,Tab!$U$2:$V$255,2,TRUE)</f>
        <v>#N/A</v>
      </c>
      <c r="G152" s="31">
        <f t="shared" si="30"/>
        <v>202</v>
      </c>
      <c r="H152" s="31">
        <f t="shared" si="31"/>
        <v>142</v>
      </c>
      <c r="I152" s="31">
        <f t="shared" si="32"/>
        <v>0</v>
      </c>
      <c r="J152" s="32">
        <f t="shared" si="33"/>
        <v>344</v>
      </c>
      <c r="K152" s="33">
        <f t="shared" si="34"/>
        <v>114.66666666666667</v>
      </c>
      <c r="L152" s="34"/>
      <c r="M152" s="80">
        <v>0</v>
      </c>
      <c r="N152" s="80">
        <v>0</v>
      </c>
      <c r="O152" s="80">
        <v>0</v>
      </c>
      <c r="P152" s="80">
        <v>142</v>
      </c>
      <c r="Q152" s="80">
        <v>0</v>
      </c>
      <c r="R152" s="80">
        <v>0</v>
      </c>
      <c r="S152" s="80">
        <v>0</v>
      </c>
      <c r="T152" s="80">
        <v>0</v>
      </c>
      <c r="U152" s="80">
        <v>0</v>
      </c>
      <c r="V152" s="80">
        <v>0</v>
      </c>
      <c r="W152" s="80">
        <v>0</v>
      </c>
      <c r="X152" s="80">
        <v>0</v>
      </c>
      <c r="Y152" s="80">
        <v>0</v>
      </c>
      <c r="Z152" s="80">
        <v>0</v>
      </c>
      <c r="AA152" s="80">
        <v>0</v>
      </c>
      <c r="AB152" s="80">
        <v>0</v>
      </c>
      <c r="AC152" s="80">
        <v>202</v>
      </c>
      <c r="AD152" s="80">
        <v>0</v>
      </c>
      <c r="AE152" s="80">
        <v>0</v>
      </c>
      <c r="AF152" s="80">
        <v>0</v>
      </c>
      <c r="AG152" s="191">
        <v>0</v>
      </c>
    </row>
    <row r="153" spans="1:33" ht="14.1" customHeight="1" x14ac:dyDescent="0.25">
      <c r="A153" s="26">
        <f t="shared" si="28"/>
        <v>140</v>
      </c>
      <c r="B153" s="37" t="s">
        <v>339</v>
      </c>
      <c r="C153" s="38">
        <v>1202</v>
      </c>
      <c r="D153" s="39" t="s">
        <v>172</v>
      </c>
      <c r="E153" s="30">
        <f t="shared" si="29"/>
        <v>0</v>
      </c>
      <c r="F153" s="30" t="e">
        <f>VLOOKUP(E153,Tab!$U$2:$V$255,2,TRUE)</f>
        <v>#N/A</v>
      </c>
      <c r="G153" s="31">
        <f t="shared" si="30"/>
        <v>344</v>
      </c>
      <c r="H153" s="31">
        <f t="shared" si="31"/>
        <v>0</v>
      </c>
      <c r="I153" s="31">
        <f t="shared" si="32"/>
        <v>0</v>
      </c>
      <c r="J153" s="32">
        <f t="shared" si="33"/>
        <v>344</v>
      </c>
      <c r="K153" s="33">
        <f t="shared" si="34"/>
        <v>114.66666666666667</v>
      </c>
      <c r="L153" s="34"/>
      <c r="M153" s="80">
        <v>0</v>
      </c>
      <c r="N153" s="80">
        <v>0</v>
      </c>
      <c r="O153" s="80">
        <v>0</v>
      </c>
      <c r="P153" s="80">
        <v>0</v>
      </c>
      <c r="Q153" s="80">
        <v>0</v>
      </c>
      <c r="R153" s="80">
        <v>0</v>
      </c>
      <c r="S153" s="80">
        <v>0</v>
      </c>
      <c r="T153" s="80">
        <v>0</v>
      </c>
      <c r="U153" s="80">
        <v>0</v>
      </c>
      <c r="V153" s="80">
        <v>0</v>
      </c>
      <c r="W153" s="80">
        <v>0</v>
      </c>
      <c r="X153" s="80">
        <v>0</v>
      </c>
      <c r="Y153" s="80">
        <v>0</v>
      </c>
      <c r="Z153" s="80">
        <v>0</v>
      </c>
      <c r="AA153" s="80">
        <v>0</v>
      </c>
      <c r="AB153" s="80">
        <v>0</v>
      </c>
      <c r="AC153" s="80">
        <v>0</v>
      </c>
      <c r="AD153" s="80">
        <v>344</v>
      </c>
      <c r="AE153" s="80">
        <v>0</v>
      </c>
      <c r="AF153" s="80">
        <v>0</v>
      </c>
      <c r="AG153" s="191">
        <v>0</v>
      </c>
    </row>
    <row r="154" spans="1:33" ht="14.1" customHeight="1" x14ac:dyDescent="0.25">
      <c r="A154" s="26">
        <f t="shared" si="28"/>
        <v>141</v>
      </c>
      <c r="B154" s="44" t="s">
        <v>584</v>
      </c>
      <c r="C154" s="61">
        <v>9318</v>
      </c>
      <c r="D154" s="45" t="s">
        <v>172</v>
      </c>
      <c r="E154" s="30">
        <f t="shared" si="29"/>
        <v>339</v>
      </c>
      <c r="F154" s="30" t="e">
        <f>VLOOKUP(E154,Tab!$U$2:$V$255,2,TRUE)</f>
        <v>#N/A</v>
      </c>
      <c r="G154" s="31">
        <f t="shared" si="30"/>
        <v>339</v>
      </c>
      <c r="H154" s="31">
        <f t="shared" si="31"/>
        <v>0</v>
      </c>
      <c r="I154" s="31">
        <f t="shared" si="32"/>
        <v>0</v>
      </c>
      <c r="J154" s="32">
        <f t="shared" si="33"/>
        <v>339</v>
      </c>
      <c r="K154" s="33">
        <f t="shared" si="34"/>
        <v>113</v>
      </c>
      <c r="L154" s="34"/>
      <c r="M154" s="80">
        <v>0</v>
      </c>
      <c r="N154" s="80">
        <v>0</v>
      </c>
      <c r="O154" s="80">
        <v>0</v>
      </c>
      <c r="P154" s="80">
        <v>0</v>
      </c>
      <c r="Q154" s="80">
        <v>0</v>
      </c>
      <c r="R154" s="80">
        <v>0</v>
      </c>
      <c r="S154" s="80">
        <v>0</v>
      </c>
      <c r="T154" s="80">
        <v>339</v>
      </c>
      <c r="U154" s="80">
        <v>0</v>
      </c>
      <c r="V154" s="80">
        <v>0</v>
      </c>
      <c r="W154" s="80">
        <v>0</v>
      </c>
      <c r="X154" s="80">
        <v>0</v>
      </c>
      <c r="Y154" s="80">
        <v>0</v>
      </c>
      <c r="Z154" s="80">
        <v>0</v>
      </c>
      <c r="AA154" s="80">
        <v>0</v>
      </c>
      <c r="AB154" s="80">
        <v>0</v>
      </c>
      <c r="AC154" s="80">
        <v>0</v>
      </c>
      <c r="AD154" s="80">
        <v>0</v>
      </c>
      <c r="AE154" s="80">
        <v>0</v>
      </c>
      <c r="AF154" s="80">
        <v>0</v>
      </c>
      <c r="AG154" s="191">
        <v>0</v>
      </c>
    </row>
    <row r="155" spans="1:33" ht="14.1" customHeight="1" x14ac:dyDescent="0.25">
      <c r="A155" s="26">
        <f t="shared" si="28"/>
        <v>142</v>
      </c>
      <c r="B155" s="37" t="s">
        <v>338</v>
      </c>
      <c r="C155" s="38">
        <v>3941</v>
      </c>
      <c r="D155" s="39" t="s">
        <v>172</v>
      </c>
      <c r="E155" s="30">
        <f t="shared" si="29"/>
        <v>0</v>
      </c>
      <c r="F155" s="30" t="e">
        <f>VLOOKUP(E155,Tab!$U$2:$V$255,2,TRUE)</f>
        <v>#N/A</v>
      </c>
      <c r="G155" s="31">
        <f t="shared" si="30"/>
        <v>336</v>
      </c>
      <c r="H155" s="31">
        <f t="shared" si="31"/>
        <v>0</v>
      </c>
      <c r="I155" s="31">
        <f t="shared" si="32"/>
        <v>0</v>
      </c>
      <c r="J155" s="32">
        <f t="shared" si="33"/>
        <v>336</v>
      </c>
      <c r="K155" s="33">
        <f t="shared" si="34"/>
        <v>112</v>
      </c>
      <c r="L155" s="34"/>
      <c r="M155" s="80">
        <v>0</v>
      </c>
      <c r="N155" s="80">
        <v>0</v>
      </c>
      <c r="O155" s="80">
        <v>0</v>
      </c>
      <c r="P155" s="80">
        <v>0</v>
      </c>
      <c r="Q155" s="80">
        <v>0</v>
      </c>
      <c r="R155" s="80">
        <v>0</v>
      </c>
      <c r="S155" s="80">
        <v>0</v>
      </c>
      <c r="T155" s="80">
        <v>0</v>
      </c>
      <c r="U155" s="80">
        <v>0</v>
      </c>
      <c r="V155" s="80">
        <v>0</v>
      </c>
      <c r="W155" s="80">
        <v>0</v>
      </c>
      <c r="X155" s="80">
        <v>0</v>
      </c>
      <c r="Y155" s="80">
        <v>0</v>
      </c>
      <c r="Z155" s="80">
        <v>0</v>
      </c>
      <c r="AA155" s="80">
        <v>0</v>
      </c>
      <c r="AB155" s="80">
        <v>0</v>
      </c>
      <c r="AC155" s="80">
        <v>0</v>
      </c>
      <c r="AD155" s="80">
        <v>336</v>
      </c>
      <c r="AE155" s="80">
        <v>0</v>
      </c>
      <c r="AF155" s="80">
        <v>0</v>
      </c>
      <c r="AG155" s="191">
        <v>0</v>
      </c>
    </row>
    <row r="156" spans="1:33" ht="14.1" customHeight="1" x14ac:dyDescent="0.25">
      <c r="A156" s="26">
        <f t="shared" si="28"/>
        <v>143</v>
      </c>
      <c r="B156" s="37" t="s">
        <v>360</v>
      </c>
      <c r="C156" s="38">
        <v>10858</v>
      </c>
      <c r="D156" s="39" t="s">
        <v>91</v>
      </c>
      <c r="E156" s="30">
        <f t="shared" si="29"/>
        <v>333</v>
      </c>
      <c r="F156" s="30" t="e">
        <f>VLOOKUP(E156,Tab!$U$2:$V$255,2,TRUE)</f>
        <v>#N/A</v>
      </c>
      <c r="G156" s="31">
        <f t="shared" si="30"/>
        <v>333</v>
      </c>
      <c r="H156" s="31">
        <f t="shared" si="31"/>
        <v>0</v>
      </c>
      <c r="I156" s="31">
        <f t="shared" si="32"/>
        <v>0</v>
      </c>
      <c r="J156" s="32">
        <f t="shared" si="33"/>
        <v>333</v>
      </c>
      <c r="K156" s="33">
        <f t="shared" si="34"/>
        <v>111</v>
      </c>
      <c r="L156" s="34"/>
      <c r="M156" s="80">
        <v>0</v>
      </c>
      <c r="N156" s="80">
        <v>0</v>
      </c>
      <c r="O156" s="80">
        <v>0</v>
      </c>
      <c r="P156" s="80">
        <v>0</v>
      </c>
      <c r="Q156" s="80">
        <v>0</v>
      </c>
      <c r="R156" s="80">
        <v>0</v>
      </c>
      <c r="S156" s="80">
        <v>0</v>
      </c>
      <c r="T156" s="80">
        <v>0</v>
      </c>
      <c r="U156" s="80">
        <v>0</v>
      </c>
      <c r="V156" s="80">
        <v>333</v>
      </c>
      <c r="W156" s="80">
        <v>0</v>
      </c>
      <c r="X156" s="80">
        <v>0</v>
      </c>
      <c r="Y156" s="80">
        <v>0</v>
      </c>
      <c r="Z156" s="80">
        <v>0</v>
      </c>
      <c r="AA156" s="80">
        <v>0</v>
      </c>
      <c r="AB156" s="80">
        <v>0</v>
      </c>
      <c r="AC156" s="80">
        <v>0</v>
      </c>
      <c r="AD156" s="80">
        <v>0</v>
      </c>
      <c r="AE156" s="80">
        <v>0</v>
      </c>
      <c r="AF156" s="80">
        <v>0</v>
      </c>
      <c r="AG156" s="191">
        <v>0</v>
      </c>
    </row>
    <row r="157" spans="1:33" ht="14.1" customHeight="1" x14ac:dyDescent="0.25">
      <c r="A157" s="26">
        <f t="shared" si="28"/>
        <v>144</v>
      </c>
      <c r="B157" s="44" t="s">
        <v>585</v>
      </c>
      <c r="C157" s="61">
        <v>1032</v>
      </c>
      <c r="D157" s="45" t="s">
        <v>33</v>
      </c>
      <c r="E157" s="30">
        <f t="shared" si="29"/>
        <v>330</v>
      </c>
      <c r="F157" s="30" t="e">
        <f>VLOOKUP(E157,Tab!$U$2:$V$255,2,TRUE)</f>
        <v>#N/A</v>
      </c>
      <c r="G157" s="31">
        <f t="shared" si="30"/>
        <v>330</v>
      </c>
      <c r="H157" s="31">
        <f t="shared" si="31"/>
        <v>0</v>
      </c>
      <c r="I157" s="31">
        <f t="shared" si="32"/>
        <v>0</v>
      </c>
      <c r="J157" s="32">
        <f t="shared" si="33"/>
        <v>330</v>
      </c>
      <c r="K157" s="33">
        <f t="shared" si="34"/>
        <v>110</v>
      </c>
      <c r="L157" s="34"/>
      <c r="M157" s="80">
        <v>0</v>
      </c>
      <c r="N157" s="80">
        <v>0</v>
      </c>
      <c r="O157" s="80">
        <v>0</v>
      </c>
      <c r="P157" s="80">
        <v>0</v>
      </c>
      <c r="Q157" s="80">
        <v>0</v>
      </c>
      <c r="R157" s="80">
        <v>0</v>
      </c>
      <c r="S157" s="80">
        <v>0</v>
      </c>
      <c r="T157" s="80">
        <v>330</v>
      </c>
      <c r="U157" s="80">
        <v>0</v>
      </c>
      <c r="V157" s="80">
        <v>0</v>
      </c>
      <c r="W157" s="80">
        <v>0</v>
      </c>
      <c r="X157" s="80">
        <v>0</v>
      </c>
      <c r="Y157" s="80">
        <v>0</v>
      </c>
      <c r="Z157" s="80">
        <v>0</v>
      </c>
      <c r="AA157" s="80">
        <v>0</v>
      </c>
      <c r="AB157" s="80">
        <v>0</v>
      </c>
      <c r="AC157" s="80">
        <v>0</v>
      </c>
      <c r="AD157" s="80">
        <v>0</v>
      </c>
      <c r="AE157" s="80">
        <v>0</v>
      </c>
      <c r="AF157" s="80">
        <v>0</v>
      </c>
      <c r="AG157" s="191">
        <v>0</v>
      </c>
    </row>
    <row r="158" spans="1:33" ht="14.1" customHeight="1" x14ac:dyDescent="0.25">
      <c r="A158" s="26">
        <f t="shared" si="28"/>
        <v>145</v>
      </c>
      <c r="B158" s="37" t="s">
        <v>341</v>
      </c>
      <c r="C158" s="38">
        <v>6783</v>
      </c>
      <c r="D158" s="39" t="s">
        <v>91</v>
      </c>
      <c r="E158" s="30">
        <f t="shared" si="29"/>
        <v>329</v>
      </c>
      <c r="F158" s="30" t="e">
        <f>VLOOKUP(E158,Tab!$U$2:$V$255,2,TRUE)</f>
        <v>#N/A</v>
      </c>
      <c r="G158" s="31">
        <f t="shared" si="30"/>
        <v>329</v>
      </c>
      <c r="H158" s="31">
        <f t="shared" si="31"/>
        <v>0</v>
      </c>
      <c r="I158" s="31">
        <f t="shared" si="32"/>
        <v>0</v>
      </c>
      <c r="J158" s="32">
        <f t="shared" si="33"/>
        <v>329</v>
      </c>
      <c r="K158" s="33">
        <f t="shared" si="34"/>
        <v>109.66666666666667</v>
      </c>
      <c r="L158" s="34"/>
      <c r="M158" s="80">
        <v>0</v>
      </c>
      <c r="N158" s="80">
        <v>0</v>
      </c>
      <c r="O158" s="80">
        <v>0</v>
      </c>
      <c r="P158" s="80">
        <v>0</v>
      </c>
      <c r="Q158" s="80">
        <v>0</v>
      </c>
      <c r="R158" s="80">
        <v>0</v>
      </c>
      <c r="S158" s="80">
        <v>0</v>
      </c>
      <c r="T158" s="80">
        <v>0</v>
      </c>
      <c r="U158" s="80">
        <v>0</v>
      </c>
      <c r="V158" s="80">
        <v>329</v>
      </c>
      <c r="W158" s="80">
        <v>0</v>
      </c>
      <c r="X158" s="80">
        <v>0</v>
      </c>
      <c r="Y158" s="80">
        <v>0</v>
      </c>
      <c r="Z158" s="80">
        <v>0</v>
      </c>
      <c r="AA158" s="80">
        <v>0</v>
      </c>
      <c r="AB158" s="80">
        <v>0</v>
      </c>
      <c r="AC158" s="80">
        <v>0</v>
      </c>
      <c r="AD158" s="80">
        <v>0</v>
      </c>
      <c r="AE158" s="80">
        <v>0</v>
      </c>
      <c r="AF158" s="80">
        <v>0</v>
      </c>
      <c r="AG158" s="191">
        <v>0</v>
      </c>
    </row>
    <row r="159" spans="1:33" ht="14.1" customHeight="1" x14ac:dyDescent="0.25">
      <c r="A159" s="26">
        <f t="shared" si="28"/>
        <v>146</v>
      </c>
      <c r="B159" s="37" t="s">
        <v>332</v>
      </c>
      <c r="C159" s="38">
        <v>13109</v>
      </c>
      <c r="D159" s="39" t="s">
        <v>54</v>
      </c>
      <c r="E159" s="30">
        <f t="shared" si="29"/>
        <v>0</v>
      </c>
      <c r="F159" s="30" t="e">
        <f>VLOOKUP(E159,Tab!$U$2:$V$255,2,TRUE)</f>
        <v>#N/A</v>
      </c>
      <c r="G159" s="31">
        <f t="shared" si="30"/>
        <v>323</v>
      </c>
      <c r="H159" s="31">
        <f t="shared" si="31"/>
        <v>0</v>
      </c>
      <c r="I159" s="31">
        <f t="shared" si="32"/>
        <v>0</v>
      </c>
      <c r="J159" s="32">
        <f t="shared" si="33"/>
        <v>323</v>
      </c>
      <c r="K159" s="33">
        <f t="shared" si="34"/>
        <v>107.66666666666667</v>
      </c>
      <c r="L159" s="34"/>
      <c r="M159" s="80">
        <v>0</v>
      </c>
      <c r="N159" s="80">
        <v>0</v>
      </c>
      <c r="O159" s="80">
        <v>0</v>
      </c>
      <c r="P159" s="80">
        <v>0</v>
      </c>
      <c r="Q159" s="80">
        <v>0</v>
      </c>
      <c r="R159" s="80">
        <v>0</v>
      </c>
      <c r="S159" s="80">
        <v>0</v>
      </c>
      <c r="T159" s="80">
        <v>0</v>
      </c>
      <c r="U159" s="80">
        <v>0</v>
      </c>
      <c r="V159" s="80">
        <v>0</v>
      </c>
      <c r="W159" s="80">
        <v>0</v>
      </c>
      <c r="X159" s="80">
        <v>323</v>
      </c>
      <c r="Y159" s="80">
        <v>0</v>
      </c>
      <c r="Z159" s="80">
        <v>0</v>
      </c>
      <c r="AA159" s="80">
        <v>0</v>
      </c>
      <c r="AB159" s="80">
        <v>0</v>
      </c>
      <c r="AC159" s="80">
        <v>0</v>
      </c>
      <c r="AD159" s="80">
        <v>0</v>
      </c>
      <c r="AE159" s="80">
        <v>0</v>
      </c>
      <c r="AF159" s="80">
        <v>0</v>
      </c>
      <c r="AG159" s="191">
        <v>0</v>
      </c>
    </row>
    <row r="160" spans="1:33" ht="14.1" customHeight="1" x14ac:dyDescent="0.25">
      <c r="A160" s="26">
        <f t="shared" si="28"/>
        <v>147</v>
      </c>
      <c r="B160" s="37" t="s">
        <v>331</v>
      </c>
      <c r="C160" s="160">
        <v>3740</v>
      </c>
      <c r="D160" s="39" t="s">
        <v>172</v>
      </c>
      <c r="E160" s="30">
        <f t="shared" si="29"/>
        <v>0</v>
      </c>
      <c r="F160" s="30" t="e">
        <f>VLOOKUP(E160,Tab!$U$2:$V$255,2,TRUE)</f>
        <v>#N/A</v>
      </c>
      <c r="G160" s="31">
        <f t="shared" si="30"/>
        <v>309</v>
      </c>
      <c r="H160" s="31">
        <f t="shared" si="31"/>
        <v>0</v>
      </c>
      <c r="I160" s="31">
        <f t="shared" si="32"/>
        <v>0</v>
      </c>
      <c r="J160" s="32">
        <f t="shared" si="33"/>
        <v>309</v>
      </c>
      <c r="K160" s="33">
        <f t="shared" si="34"/>
        <v>103</v>
      </c>
      <c r="L160" s="34"/>
      <c r="M160" s="80">
        <v>0</v>
      </c>
      <c r="N160" s="80">
        <v>0</v>
      </c>
      <c r="O160" s="80">
        <v>0</v>
      </c>
      <c r="P160" s="80">
        <v>0</v>
      </c>
      <c r="Q160" s="80">
        <v>0</v>
      </c>
      <c r="R160" s="80">
        <v>0</v>
      </c>
      <c r="S160" s="80">
        <v>0</v>
      </c>
      <c r="T160" s="80">
        <v>0</v>
      </c>
      <c r="U160" s="80">
        <v>0</v>
      </c>
      <c r="V160" s="80">
        <v>0</v>
      </c>
      <c r="W160" s="80">
        <v>0</v>
      </c>
      <c r="X160" s="80">
        <v>0</v>
      </c>
      <c r="Y160" s="80">
        <v>0</v>
      </c>
      <c r="Z160" s="80">
        <v>0</v>
      </c>
      <c r="AA160" s="80">
        <v>0</v>
      </c>
      <c r="AB160" s="80">
        <v>0</v>
      </c>
      <c r="AC160" s="80">
        <v>0</v>
      </c>
      <c r="AD160" s="80">
        <v>309</v>
      </c>
      <c r="AE160" s="80">
        <v>0</v>
      </c>
      <c r="AF160" s="80">
        <v>0</v>
      </c>
      <c r="AG160" s="191">
        <v>0</v>
      </c>
    </row>
    <row r="161" spans="1:33" ht="14.1" customHeight="1" x14ac:dyDescent="0.25">
      <c r="A161" s="26">
        <f t="shared" si="28"/>
        <v>148</v>
      </c>
      <c r="B161" s="44" t="s">
        <v>578</v>
      </c>
      <c r="C161" s="61">
        <v>8818</v>
      </c>
      <c r="D161" s="45" t="s">
        <v>247</v>
      </c>
      <c r="E161" s="30">
        <f t="shared" si="29"/>
        <v>304</v>
      </c>
      <c r="F161" s="30" t="e">
        <f>VLOOKUP(E161,Tab!$U$2:$V$255,2,TRUE)</f>
        <v>#N/A</v>
      </c>
      <c r="G161" s="31">
        <f t="shared" si="30"/>
        <v>304</v>
      </c>
      <c r="H161" s="31">
        <f t="shared" si="31"/>
        <v>0</v>
      </c>
      <c r="I161" s="31">
        <f t="shared" si="32"/>
        <v>0</v>
      </c>
      <c r="J161" s="32">
        <f t="shared" si="33"/>
        <v>304</v>
      </c>
      <c r="K161" s="33">
        <f t="shared" si="34"/>
        <v>101.33333333333333</v>
      </c>
      <c r="L161" s="34"/>
      <c r="M161" s="80">
        <v>0</v>
      </c>
      <c r="N161" s="80">
        <v>0</v>
      </c>
      <c r="O161" s="80">
        <v>0</v>
      </c>
      <c r="P161" s="80">
        <v>0</v>
      </c>
      <c r="Q161" s="80">
        <v>0</v>
      </c>
      <c r="R161" s="80">
        <v>0</v>
      </c>
      <c r="S161" s="80">
        <v>304</v>
      </c>
      <c r="T161" s="80">
        <v>0</v>
      </c>
      <c r="U161" s="80">
        <v>0</v>
      </c>
      <c r="V161" s="80">
        <v>0</v>
      </c>
      <c r="W161" s="80">
        <v>0</v>
      </c>
      <c r="X161" s="80">
        <v>0</v>
      </c>
      <c r="Y161" s="80">
        <v>0</v>
      </c>
      <c r="Z161" s="80">
        <v>0</v>
      </c>
      <c r="AA161" s="80">
        <v>0</v>
      </c>
      <c r="AB161" s="80">
        <v>0</v>
      </c>
      <c r="AC161" s="80">
        <v>0</v>
      </c>
      <c r="AD161" s="80">
        <v>0</v>
      </c>
      <c r="AE161" s="80">
        <v>0</v>
      </c>
      <c r="AF161" s="80">
        <v>0</v>
      </c>
      <c r="AG161" s="191">
        <v>0</v>
      </c>
    </row>
    <row r="162" spans="1:33" ht="14.1" customHeight="1" x14ac:dyDescent="0.25">
      <c r="A162" s="26">
        <f t="shared" si="28"/>
        <v>149</v>
      </c>
      <c r="B162" s="37" t="s">
        <v>148</v>
      </c>
      <c r="C162" s="38">
        <v>16</v>
      </c>
      <c r="D162" s="39" t="s">
        <v>33</v>
      </c>
      <c r="E162" s="30">
        <f t="shared" si="29"/>
        <v>0</v>
      </c>
      <c r="F162" s="30" t="e">
        <f>VLOOKUP(E162,Tab!$U$2:$V$255,2,TRUE)</f>
        <v>#N/A</v>
      </c>
      <c r="G162" s="31">
        <f t="shared" si="30"/>
        <v>304</v>
      </c>
      <c r="H162" s="31">
        <f t="shared" si="31"/>
        <v>0</v>
      </c>
      <c r="I162" s="31">
        <f t="shared" si="32"/>
        <v>0</v>
      </c>
      <c r="J162" s="32">
        <f t="shared" si="33"/>
        <v>304</v>
      </c>
      <c r="K162" s="33">
        <f t="shared" si="34"/>
        <v>101.33333333333333</v>
      </c>
      <c r="L162" s="34"/>
      <c r="M162" s="80">
        <v>0</v>
      </c>
      <c r="N162" s="80">
        <v>0</v>
      </c>
      <c r="O162" s="80">
        <v>0</v>
      </c>
      <c r="P162" s="80">
        <v>0</v>
      </c>
      <c r="Q162" s="80">
        <v>0</v>
      </c>
      <c r="R162" s="80">
        <v>0</v>
      </c>
      <c r="S162" s="80">
        <v>0</v>
      </c>
      <c r="T162" s="80">
        <v>0</v>
      </c>
      <c r="U162" s="80">
        <v>0</v>
      </c>
      <c r="V162" s="80">
        <v>0</v>
      </c>
      <c r="W162" s="80">
        <v>0</v>
      </c>
      <c r="X162" s="80">
        <v>0</v>
      </c>
      <c r="Y162" s="80">
        <v>0</v>
      </c>
      <c r="Z162" s="80">
        <v>304</v>
      </c>
      <c r="AA162" s="80">
        <v>0</v>
      </c>
      <c r="AB162" s="80">
        <v>0</v>
      </c>
      <c r="AC162" s="80">
        <v>0</v>
      </c>
      <c r="AD162" s="80">
        <v>0</v>
      </c>
      <c r="AE162" s="80">
        <v>0</v>
      </c>
      <c r="AF162" s="80">
        <v>0</v>
      </c>
      <c r="AG162" s="191">
        <v>0</v>
      </c>
    </row>
    <row r="163" spans="1:33" ht="14.1" customHeight="1" x14ac:dyDescent="0.25">
      <c r="A163" s="26">
        <f t="shared" si="28"/>
        <v>150</v>
      </c>
      <c r="B163" s="37" t="s">
        <v>330</v>
      </c>
      <c r="C163" s="38">
        <v>8024</v>
      </c>
      <c r="D163" s="39" t="s">
        <v>91</v>
      </c>
      <c r="E163" s="30">
        <f t="shared" si="29"/>
        <v>301</v>
      </c>
      <c r="F163" s="30" t="e">
        <f>VLOOKUP(E163,Tab!$U$2:$V$255,2,TRUE)</f>
        <v>#N/A</v>
      </c>
      <c r="G163" s="31">
        <f t="shared" si="30"/>
        <v>301</v>
      </c>
      <c r="H163" s="31">
        <f t="shared" si="31"/>
        <v>0</v>
      </c>
      <c r="I163" s="31">
        <f t="shared" si="32"/>
        <v>0</v>
      </c>
      <c r="J163" s="32">
        <f t="shared" si="33"/>
        <v>301</v>
      </c>
      <c r="K163" s="33">
        <f t="shared" si="34"/>
        <v>100.33333333333333</v>
      </c>
      <c r="L163" s="34"/>
      <c r="M163" s="80">
        <v>0</v>
      </c>
      <c r="N163" s="80">
        <v>0</v>
      </c>
      <c r="O163" s="80">
        <v>0</v>
      </c>
      <c r="P163" s="80">
        <v>0</v>
      </c>
      <c r="Q163" s="80">
        <v>0</v>
      </c>
      <c r="R163" s="80">
        <v>0</v>
      </c>
      <c r="S163" s="80">
        <v>0</v>
      </c>
      <c r="T163" s="80">
        <v>0</v>
      </c>
      <c r="U163" s="80">
        <v>0</v>
      </c>
      <c r="V163" s="80">
        <v>301</v>
      </c>
      <c r="W163" s="80">
        <v>0</v>
      </c>
      <c r="X163" s="80">
        <v>0</v>
      </c>
      <c r="Y163" s="80">
        <v>0</v>
      </c>
      <c r="Z163" s="80">
        <v>0</v>
      </c>
      <c r="AA163" s="80">
        <v>0</v>
      </c>
      <c r="AB163" s="80">
        <v>0</v>
      </c>
      <c r="AC163" s="80">
        <v>0</v>
      </c>
      <c r="AD163" s="80">
        <v>0</v>
      </c>
      <c r="AE163" s="80">
        <v>0</v>
      </c>
      <c r="AF163" s="80">
        <v>0</v>
      </c>
      <c r="AG163" s="191">
        <v>0</v>
      </c>
    </row>
    <row r="164" spans="1:33" x14ac:dyDescent="0.25">
      <c r="A164" s="26">
        <f t="shared" si="28"/>
        <v>151</v>
      </c>
      <c r="B164" s="37" t="s">
        <v>245</v>
      </c>
      <c r="C164" s="38">
        <v>1948</v>
      </c>
      <c r="D164" s="39" t="s">
        <v>91</v>
      </c>
      <c r="E164" s="30">
        <f t="shared" si="29"/>
        <v>301</v>
      </c>
      <c r="F164" s="30" t="e">
        <f>VLOOKUP(E164,Tab!$U$2:$V$255,2,TRUE)</f>
        <v>#N/A</v>
      </c>
      <c r="G164" s="31">
        <f t="shared" si="30"/>
        <v>301</v>
      </c>
      <c r="H164" s="31">
        <f t="shared" si="31"/>
        <v>0</v>
      </c>
      <c r="I164" s="31">
        <f t="shared" si="32"/>
        <v>0</v>
      </c>
      <c r="J164" s="32">
        <f t="shared" si="33"/>
        <v>301</v>
      </c>
      <c r="K164" s="33">
        <f t="shared" si="34"/>
        <v>100.33333333333333</v>
      </c>
      <c r="L164" s="34"/>
      <c r="M164" s="80">
        <v>0</v>
      </c>
      <c r="N164" s="80">
        <v>0</v>
      </c>
      <c r="O164" s="80">
        <v>0</v>
      </c>
      <c r="P164" s="80">
        <v>0</v>
      </c>
      <c r="Q164" s="80">
        <v>0</v>
      </c>
      <c r="R164" s="80">
        <v>0</v>
      </c>
      <c r="S164" s="80">
        <v>0</v>
      </c>
      <c r="T164" s="80">
        <v>0</v>
      </c>
      <c r="U164" s="80">
        <v>0</v>
      </c>
      <c r="V164" s="80">
        <v>301</v>
      </c>
      <c r="W164" s="80">
        <v>0</v>
      </c>
      <c r="X164" s="80">
        <v>0</v>
      </c>
      <c r="Y164" s="80">
        <v>0</v>
      </c>
      <c r="Z164" s="80">
        <v>0</v>
      </c>
      <c r="AA164" s="80">
        <v>0</v>
      </c>
      <c r="AB164" s="80">
        <v>0</v>
      </c>
      <c r="AC164" s="80">
        <v>0</v>
      </c>
      <c r="AD164" s="80">
        <v>0</v>
      </c>
      <c r="AE164" s="80">
        <v>0</v>
      </c>
      <c r="AF164" s="80">
        <v>0</v>
      </c>
      <c r="AG164" s="191">
        <v>0</v>
      </c>
    </row>
    <row r="165" spans="1:33" x14ac:dyDescent="0.25">
      <c r="A165" s="26">
        <f t="shared" si="28"/>
        <v>152</v>
      </c>
      <c r="B165" s="37" t="s">
        <v>529</v>
      </c>
      <c r="C165" s="38">
        <v>5979</v>
      </c>
      <c r="D165" s="39" t="s">
        <v>91</v>
      </c>
      <c r="E165" s="30">
        <f t="shared" si="29"/>
        <v>299</v>
      </c>
      <c r="F165" s="30" t="e">
        <f>VLOOKUP(E165,Tab!$U$2:$V$255,2,TRUE)</f>
        <v>#N/A</v>
      </c>
      <c r="G165" s="31">
        <f t="shared" si="30"/>
        <v>299</v>
      </c>
      <c r="H165" s="31">
        <f t="shared" si="31"/>
        <v>0</v>
      </c>
      <c r="I165" s="31">
        <f t="shared" si="32"/>
        <v>0</v>
      </c>
      <c r="J165" s="32">
        <f t="shared" si="33"/>
        <v>299</v>
      </c>
      <c r="K165" s="33">
        <f t="shared" si="34"/>
        <v>99.666666666666671</v>
      </c>
      <c r="L165" s="34"/>
      <c r="M165" s="80">
        <v>0</v>
      </c>
      <c r="N165" s="80">
        <v>0</v>
      </c>
      <c r="O165" s="80">
        <v>0</v>
      </c>
      <c r="P165" s="80">
        <v>0</v>
      </c>
      <c r="Q165" s="80">
        <v>0</v>
      </c>
      <c r="R165" s="80">
        <v>0</v>
      </c>
      <c r="S165" s="80">
        <v>0</v>
      </c>
      <c r="T165" s="80">
        <v>0</v>
      </c>
      <c r="U165" s="80">
        <v>0</v>
      </c>
      <c r="V165" s="80">
        <v>299</v>
      </c>
      <c r="W165" s="80">
        <v>0</v>
      </c>
      <c r="X165" s="80">
        <v>0</v>
      </c>
      <c r="Y165" s="80">
        <v>0</v>
      </c>
      <c r="Z165" s="80">
        <v>0</v>
      </c>
      <c r="AA165" s="80">
        <v>0</v>
      </c>
      <c r="AB165" s="80">
        <v>0</v>
      </c>
      <c r="AC165" s="80">
        <v>0</v>
      </c>
      <c r="AD165" s="80">
        <v>0</v>
      </c>
      <c r="AE165" s="80">
        <v>0</v>
      </c>
      <c r="AF165" s="80">
        <v>0</v>
      </c>
      <c r="AG165" s="191">
        <v>0</v>
      </c>
    </row>
    <row r="166" spans="1:33" x14ac:dyDescent="0.25">
      <c r="A166" s="26">
        <f t="shared" si="28"/>
        <v>153</v>
      </c>
      <c r="B166" s="83" t="s">
        <v>335</v>
      </c>
      <c r="C166" s="82">
        <v>1808</v>
      </c>
      <c r="D166" s="81" t="s">
        <v>172</v>
      </c>
      <c r="E166" s="30">
        <f t="shared" si="29"/>
        <v>0</v>
      </c>
      <c r="F166" s="30" t="e">
        <f>VLOOKUP(E166,Tab!$U$2:$V$255,2,TRUE)</f>
        <v>#N/A</v>
      </c>
      <c r="G166" s="31">
        <f t="shared" si="30"/>
        <v>289</v>
      </c>
      <c r="H166" s="31">
        <f t="shared" si="31"/>
        <v>0</v>
      </c>
      <c r="I166" s="31">
        <f t="shared" si="32"/>
        <v>0</v>
      </c>
      <c r="J166" s="32">
        <f t="shared" si="33"/>
        <v>289</v>
      </c>
      <c r="K166" s="33">
        <f t="shared" si="34"/>
        <v>96.333333333333329</v>
      </c>
      <c r="L166" s="34"/>
      <c r="M166" s="80">
        <v>0</v>
      </c>
      <c r="N166" s="80">
        <v>0</v>
      </c>
      <c r="O166" s="80">
        <v>0</v>
      </c>
      <c r="P166" s="80">
        <v>0</v>
      </c>
      <c r="Q166" s="80">
        <v>0</v>
      </c>
      <c r="R166" s="80">
        <v>0</v>
      </c>
      <c r="S166" s="80">
        <v>0</v>
      </c>
      <c r="T166" s="80">
        <v>0</v>
      </c>
      <c r="U166" s="80">
        <v>0</v>
      </c>
      <c r="V166" s="80">
        <v>0</v>
      </c>
      <c r="W166" s="80">
        <v>0</v>
      </c>
      <c r="X166" s="80">
        <v>0</v>
      </c>
      <c r="Y166" s="80">
        <v>0</v>
      </c>
      <c r="Z166" s="80">
        <v>0</v>
      </c>
      <c r="AA166" s="80">
        <v>0</v>
      </c>
      <c r="AB166" s="80">
        <v>0</v>
      </c>
      <c r="AC166" s="80">
        <v>0</v>
      </c>
      <c r="AD166" s="80">
        <v>289</v>
      </c>
      <c r="AE166" s="80">
        <v>0</v>
      </c>
      <c r="AF166" s="80">
        <v>0</v>
      </c>
      <c r="AG166" s="191">
        <v>0</v>
      </c>
    </row>
    <row r="167" spans="1:33" x14ac:dyDescent="0.25">
      <c r="A167" s="26">
        <f t="shared" si="28"/>
        <v>154</v>
      </c>
      <c r="B167" s="37" t="s">
        <v>179</v>
      </c>
      <c r="C167" s="38">
        <v>11922</v>
      </c>
      <c r="D167" s="39" t="s">
        <v>30</v>
      </c>
      <c r="E167" s="30">
        <f t="shared" si="29"/>
        <v>0</v>
      </c>
      <c r="F167" s="30" t="e">
        <f>VLOOKUP(E167,Tab!$U$2:$V$255,2,TRUE)</f>
        <v>#N/A</v>
      </c>
      <c r="G167" s="31">
        <f t="shared" si="30"/>
        <v>285</v>
      </c>
      <c r="H167" s="31">
        <f t="shared" si="31"/>
        <v>0</v>
      </c>
      <c r="I167" s="31">
        <f t="shared" si="32"/>
        <v>0</v>
      </c>
      <c r="J167" s="32">
        <f t="shared" si="33"/>
        <v>285</v>
      </c>
      <c r="K167" s="33">
        <f t="shared" si="34"/>
        <v>95</v>
      </c>
      <c r="L167" s="34"/>
      <c r="M167" s="80">
        <v>0</v>
      </c>
      <c r="N167" s="80">
        <v>0</v>
      </c>
      <c r="O167" s="80">
        <v>0</v>
      </c>
      <c r="P167" s="80">
        <v>0</v>
      </c>
      <c r="Q167" s="80">
        <v>0</v>
      </c>
      <c r="R167" s="80">
        <v>0</v>
      </c>
      <c r="S167" s="80">
        <v>0</v>
      </c>
      <c r="T167" s="80">
        <v>0</v>
      </c>
      <c r="U167" s="80">
        <v>0</v>
      </c>
      <c r="V167" s="80">
        <v>0</v>
      </c>
      <c r="W167" s="80">
        <v>0</v>
      </c>
      <c r="X167" s="80">
        <v>0</v>
      </c>
      <c r="Y167" s="80">
        <v>285</v>
      </c>
      <c r="Z167" s="80">
        <v>0</v>
      </c>
      <c r="AA167" s="80">
        <v>0</v>
      </c>
      <c r="AB167" s="80">
        <v>0</v>
      </c>
      <c r="AC167" s="80">
        <v>0</v>
      </c>
      <c r="AD167" s="80">
        <v>0</v>
      </c>
      <c r="AE167" s="80">
        <v>0</v>
      </c>
      <c r="AF167" s="80">
        <v>0</v>
      </c>
      <c r="AG167" s="191">
        <v>0</v>
      </c>
    </row>
    <row r="168" spans="1:33" x14ac:dyDescent="0.25">
      <c r="A168" s="26">
        <f t="shared" si="28"/>
        <v>155</v>
      </c>
      <c r="B168" s="37" t="s">
        <v>530</v>
      </c>
      <c r="C168" s="38">
        <v>12022</v>
      </c>
      <c r="D168" s="39" t="s">
        <v>91</v>
      </c>
      <c r="E168" s="30">
        <f t="shared" si="29"/>
        <v>274</v>
      </c>
      <c r="F168" s="30" t="e">
        <f>VLOOKUP(E168,Tab!$U$2:$V$255,2,TRUE)</f>
        <v>#N/A</v>
      </c>
      <c r="G168" s="31">
        <f t="shared" si="30"/>
        <v>274</v>
      </c>
      <c r="H168" s="31">
        <f t="shared" si="31"/>
        <v>0</v>
      </c>
      <c r="I168" s="31">
        <f t="shared" si="32"/>
        <v>0</v>
      </c>
      <c r="J168" s="32">
        <f t="shared" si="33"/>
        <v>274</v>
      </c>
      <c r="K168" s="33">
        <f t="shared" si="34"/>
        <v>91.333333333333329</v>
      </c>
      <c r="L168" s="34"/>
      <c r="M168" s="80">
        <v>0</v>
      </c>
      <c r="N168" s="80">
        <v>0</v>
      </c>
      <c r="O168" s="80">
        <v>0</v>
      </c>
      <c r="P168" s="80">
        <v>0</v>
      </c>
      <c r="Q168" s="80">
        <v>0</v>
      </c>
      <c r="R168" s="80">
        <v>0</v>
      </c>
      <c r="S168" s="80">
        <v>0</v>
      </c>
      <c r="T168" s="80">
        <v>0</v>
      </c>
      <c r="U168" s="80">
        <v>0</v>
      </c>
      <c r="V168" s="80">
        <v>274</v>
      </c>
      <c r="W168" s="80">
        <v>0</v>
      </c>
      <c r="X168" s="80">
        <v>0</v>
      </c>
      <c r="Y168" s="80">
        <v>0</v>
      </c>
      <c r="Z168" s="80">
        <v>0</v>
      </c>
      <c r="AA168" s="80">
        <v>0</v>
      </c>
      <c r="AB168" s="80">
        <v>0</v>
      </c>
      <c r="AC168" s="80">
        <v>0</v>
      </c>
      <c r="AD168" s="80">
        <v>0</v>
      </c>
      <c r="AE168" s="80">
        <v>0</v>
      </c>
      <c r="AF168" s="80">
        <v>0</v>
      </c>
      <c r="AG168" s="191">
        <v>0</v>
      </c>
    </row>
    <row r="169" spans="1:33" x14ac:dyDescent="0.25">
      <c r="A169" s="26">
        <f t="shared" si="28"/>
        <v>156</v>
      </c>
      <c r="B169" s="37" t="s">
        <v>516</v>
      </c>
      <c r="C169" s="38">
        <v>13080</v>
      </c>
      <c r="D169" s="39" t="s">
        <v>30</v>
      </c>
      <c r="E169" s="30">
        <f t="shared" si="29"/>
        <v>0</v>
      </c>
      <c r="F169" s="30" t="e">
        <f>VLOOKUP(E169,Tab!$U$2:$V$255,2,TRUE)</f>
        <v>#N/A</v>
      </c>
      <c r="G169" s="31">
        <f t="shared" si="30"/>
        <v>265</v>
      </c>
      <c r="H169" s="31">
        <f t="shared" si="31"/>
        <v>0</v>
      </c>
      <c r="I169" s="31">
        <f t="shared" si="32"/>
        <v>0</v>
      </c>
      <c r="J169" s="32">
        <f t="shared" si="33"/>
        <v>265</v>
      </c>
      <c r="K169" s="33">
        <f t="shared" si="34"/>
        <v>88.333333333333329</v>
      </c>
      <c r="L169" s="34"/>
      <c r="M169" s="80">
        <v>0</v>
      </c>
      <c r="N169" s="80">
        <v>0</v>
      </c>
      <c r="O169" s="80">
        <v>0</v>
      </c>
      <c r="P169" s="80">
        <v>0</v>
      </c>
      <c r="Q169" s="80">
        <v>0</v>
      </c>
      <c r="R169" s="80">
        <v>0</v>
      </c>
      <c r="S169" s="80">
        <v>0</v>
      </c>
      <c r="T169" s="80">
        <v>0</v>
      </c>
      <c r="U169" s="80">
        <v>0</v>
      </c>
      <c r="V169" s="80">
        <v>0</v>
      </c>
      <c r="W169" s="80">
        <v>0</v>
      </c>
      <c r="X169" s="80">
        <v>0</v>
      </c>
      <c r="Y169" s="80">
        <v>0</v>
      </c>
      <c r="Z169" s="80">
        <v>0</v>
      </c>
      <c r="AA169" s="80">
        <v>0</v>
      </c>
      <c r="AB169" s="80">
        <v>265</v>
      </c>
      <c r="AC169" s="80">
        <v>0</v>
      </c>
      <c r="AD169" s="80">
        <v>0</v>
      </c>
      <c r="AE169" s="80">
        <v>0</v>
      </c>
      <c r="AF169" s="80">
        <v>0</v>
      </c>
      <c r="AG169" s="191">
        <v>0</v>
      </c>
    </row>
    <row r="170" spans="1:33" x14ac:dyDescent="0.25">
      <c r="A170" s="26">
        <f t="shared" si="28"/>
        <v>157</v>
      </c>
      <c r="B170" s="37" t="s">
        <v>327</v>
      </c>
      <c r="C170" s="160">
        <v>13975</v>
      </c>
      <c r="D170" s="39" t="s">
        <v>30</v>
      </c>
      <c r="E170" s="30">
        <f t="shared" si="29"/>
        <v>0</v>
      </c>
      <c r="F170" s="30" t="e">
        <f>VLOOKUP(E170,Tab!$U$2:$V$255,2,TRUE)</f>
        <v>#N/A</v>
      </c>
      <c r="G170" s="31">
        <f t="shared" si="30"/>
        <v>263</v>
      </c>
      <c r="H170" s="31">
        <f t="shared" si="31"/>
        <v>0</v>
      </c>
      <c r="I170" s="31">
        <f t="shared" si="32"/>
        <v>0</v>
      </c>
      <c r="J170" s="32">
        <f t="shared" si="33"/>
        <v>263</v>
      </c>
      <c r="K170" s="33">
        <f t="shared" si="34"/>
        <v>87.666666666666671</v>
      </c>
      <c r="L170" s="34"/>
      <c r="M170" s="80">
        <v>0</v>
      </c>
      <c r="N170" s="80">
        <v>0</v>
      </c>
      <c r="O170" s="80">
        <v>0</v>
      </c>
      <c r="P170" s="80">
        <v>0</v>
      </c>
      <c r="Q170" s="80">
        <v>0</v>
      </c>
      <c r="R170" s="80">
        <v>0</v>
      </c>
      <c r="S170" s="80">
        <v>0</v>
      </c>
      <c r="T170" s="80">
        <v>0</v>
      </c>
      <c r="U170" s="80">
        <v>0</v>
      </c>
      <c r="V170" s="80">
        <v>0</v>
      </c>
      <c r="W170" s="80">
        <v>0</v>
      </c>
      <c r="X170" s="80">
        <v>0</v>
      </c>
      <c r="Y170" s="80">
        <v>263</v>
      </c>
      <c r="Z170" s="80">
        <v>0</v>
      </c>
      <c r="AA170" s="80">
        <v>0</v>
      </c>
      <c r="AB170" s="80">
        <v>0</v>
      </c>
      <c r="AC170" s="80">
        <v>0</v>
      </c>
      <c r="AD170" s="80">
        <v>0</v>
      </c>
      <c r="AE170" s="80">
        <v>0</v>
      </c>
      <c r="AF170" s="80">
        <v>0</v>
      </c>
      <c r="AG170" s="191">
        <v>0</v>
      </c>
    </row>
    <row r="171" spans="1:33" x14ac:dyDescent="0.25">
      <c r="A171" s="26">
        <f t="shared" si="28"/>
        <v>158</v>
      </c>
      <c r="B171" s="37" t="s">
        <v>488</v>
      </c>
      <c r="C171" s="38">
        <v>10834</v>
      </c>
      <c r="D171" s="39" t="s">
        <v>50</v>
      </c>
      <c r="E171" s="30">
        <f t="shared" si="29"/>
        <v>0</v>
      </c>
      <c r="F171" s="30" t="e">
        <f>VLOOKUP(E171,Tab!$U$2:$V$255,2,TRUE)</f>
        <v>#N/A</v>
      </c>
      <c r="G171" s="31">
        <f t="shared" si="30"/>
        <v>254</v>
      </c>
      <c r="H171" s="31">
        <f t="shared" si="31"/>
        <v>0</v>
      </c>
      <c r="I171" s="31">
        <f t="shared" si="32"/>
        <v>0</v>
      </c>
      <c r="J171" s="32">
        <f t="shared" si="33"/>
        <v>254</v>
      </c>
      <c r="K171" s="33">
        <f t="shared" si="34"/>
        <v>84.666666666666671</v>
      </c>
      <c r="L171" s="34"/>
      <c r="M171" s="80">
        <v>0</v>
      </c>
      <c r="N171" s="80">
        <v>0</v>
      </c>
      <c r="O171" s="80">
        <v>0</v>
      </c>
      <c r="P171" s="80">
        <v>0</v>
      </c>
      <c r="Q171" s="80">
        <v>0</v>
      </c>
      <c r="R171" s="80">
        <v>0</v>
      </c>
      <c r="S171" s="80">
        <v>0</v>
      </c>
      <c r="T171" s="80">
        <v>0</v>
      </c>
      <c r="U171" s="80">
        <v>0</v>
      </c>
      <c r="V171" s="80">
        <v>0</v>
      </c>
      <c r="W171" s="80">
        <v>0</v>
      </c>
      <c r="X171" s="80">
        <v>0</v>
      </c>
      <c r="Y171" s="80">
        <v>0</v>
      </c>
      <c r="Z171" s="80">
        <v>0</v>
      </c>
      <c r="AA171" s="80">
        <v>0</v>
      </c>
      <c r="AB171" s="80">
        <v>0</v>
      </c>
      <c r="AC171" s="80">
        <v>0</v>
      </c>
      <c r="AD171" s="80">
        <v>0</v>
      </c>
      <c r="AE171" s="80">
        <v>0</v>
      </c>
      <c r="AF171" s="80">
        <v>254</v>
      </c>
      <c r="AG171" s="191">
        <v>0</v>
      </c>
    </row>
    <row r="172" spans="1:33" x14ac:dyDescent="0.25">
      <c r="A172" s="26">
        <f t="shared" si="28"/>
        <v>159</v>
      </c>
      <c r="B172" s="37" t="s">
        <v>326</v>
      </c>
      <c r="C172" s="160">
        <v>5341</v>
      </c>
      <c r="D172" s="39" t="s">
        <v>172</v>
      </c>
      <c r="E172" s="30">
        <f t="shared" si="29"/>
        <v>0</v>
      </c>
      <c r="F172" s="30" t="e">
        <f>VLOOKUP(E172,Tab!$U$2:$V$255,2,TRUE)</f>
        <v>#N/A</v>
      </c>
      <c r="G172" s="31">
        <f t="shared" si="30"/>
        <v>227</v>
      </c>
      <c r="H172" s="31">
        <f t="shared" si="31"/>
        <v>0</v>
      </c>
      <c r="I172" s="31">
        <f t="shared" si="32"/>
        <v>0</v>
      </c>
      <c r="J172" s="32">
        <f t="shared" si="33"/>
        <v>227</v>
      </c>
      <c r="K172" s="33">
        <f t="shared" si="34"/>
        <v>75.666666666666671</v>
      </c>
      <c r="L172" s="34"/>
      <c r="M172" s="80">
        <v>0</v>
      </c>
      <c r="N172" s="80">
        <v>0</v>
      </c>
      <c r="O172" s="80">
        <v>0</v>
      </c>
      <c r="P172" s="80">
        <v>0</v>
      </c>
      <c r="Q172" s="80">
        <v>0</v>
      </c>
      <c r="R172" s="80">
        <v>0</v>
      </c>
      <c r="S172" s="80">
        <v>0</v>
      </c>
      <c r="T172" s="80">
        <v>0</v>
      </c>
      <c r="U172" s="80">
        <v>0</v>
      </c>
      <c r="V172" s="80">
        <v>0</v>
      </c>
      <c r="W172" s="80">
        <v>0</v>
      </c>
      <c r="X172" s="80">
        <v>0</v>
      </c>
      <c r="Y172" s="80">
        <v>0</v>
      </c>
      <c r="Z172" s="80">
        <v>0</v>
      </c>
      <c r="AA172" s="80">
        <v>0</v>
      </c>
      <c r="AB172" s="80">
        <v>0</v>
      </c>
      <c r="AC172" s="80">
        <v>0</v>
      </c>
      <c r="AD172" s="80">
        <v>227</v>
      </c>
      <c r="AE172" s="80">
        <v>0</v>
      </c>
      <c r="AF172" s="80">
        <v>0</v>
      </c>
      <c r="AG172" s="191">
        <v>0</v>
      </c>
    </row>
    <row r="173" spans="1:33" x14ac:dyDescent="0.25">
      <c r="A173" s="26">
        <f t="shared" si="28"/>
        <v>160</v>
      </c>
      <c r="B173" s="37" t="s">
        <v>505</v>
      </c>
      <c r="C173" s="38">
        <v>13310</v>
      </c>
      <c r="D173" s="39" t="s">
        <v>95</v>
      </c>
      <c r="E173" s="30">
        <f t="shared" si="29"/>
        <v>0</v>
      </c>
      <c r="F173" s="30" t="e">
        <f>VLOOKUP(E173,Tab!$U$2:$V$255,2,TRUE)</f>
        <v>#N/A</v>
      </c>
      <c r="G173" s="31">
        <f t="shared" si="30"/>
        <v>203</v>
      </c>
      <c r="H173" s="31">
        <f t="shared" si="31"/>
        <v>0</v>
      </c>
      <c r="I173" s="31">
        <f t="shared" si="32"/>
        <v>0</v>
      </c>
      <c r="J173" s="32">
        <f t="shared" si="33"/>
        <v>203</v>
      </c>
      <c r="K173" s="33">
        <f t="shared" si="34"/>
        <v>67.666666666666671</v>
      </c>
      <c r="L173" s="34"/>
      <c r="M173" s="80">
        <v>0</v>
      </c>
      <c r="N173" s="80">
        <v>0</v>
      </c>
      <c r="O173" s="80">
        <v>0</v>
      </c>
      <c r="P173" s="80">
        <v>0</v>
      </c>
      <c r="Q173" s="80">
        <v>0</v>
      </c>
      <c r="R173" s="80">
        <v>0</v>
      </c>
      <c r="S173" s="80">
        <v>0</v>
      </c>
      <c r="T173" s="80">
        <v>0</v>
      </c>
      <c r="U173" s="80">
        <v>0</v>
      </c>
      <c r="V173" s="80">
        <v>0</v>
      </c>
      <c r="W173" s="80">
        <v>203</v>
      </c>
      <c r="X173" s="80">
        <v>0</v>
      </c>
      <c r="Y173" s="80">
        <v>0</v>
      </c>
      <c r="Z173" s="80">
        <v>0</v>
      </c>
      <c r="AA173" s="80">
        <v>0</v>
      </c>
      <c r="AB173" s="80">
        <v>0</v>
      </c>
      <c r="AC173" s="80">
        <v>0</v>
      </c>
      <c r="AD173" s="80">
        <v>0</v>
      </c>
      <c r="AE173" s="80">
        <v>0</v>
      </c>
      <c r="AF173" s="80">
        <v>0</v>
      </c>
      <c r="AG173" s="191">
        <v>0</v>
      </c>
    </row>
    <row r="174" spans="1:33" x14ac:dyDescent="0.25">
      <c r="A174" s="26">
        <f t="shared" si="28"/>
        <v>161</v>
      </c>
      <c r="B174" s="37" t="s">
        <v>486</v>
      </c>
      <c r="C174" s="38">
        <v>13743</v>
      </c>
      <c r="D174" s="39" t="s">
        <v>226</v>
      </c>
      <c r="E174" s="30">
        <f t="shared" si="29"/>
        <v>0</v>
      </c>
      <c r="F174" s="30" t="e">
        <f>VLOOKUP(E174,Tab!$U$2:$V$255,2,TRUE)</f>
        <v>#N/A</v>
      </c>
      <c r="G174" s="31">
        <f t="shared" si="30"/>
        <v>176</v>
      </c>
      <c r="H174" s="31">
        <f t="shared" si="31"/>
        <v>0</v>
      </c>
      <c r="I174" s="31">
        <f t="shared" si="32"/>
        <v>0</v>
      </c>
      <c r="J174" s="32">
        <f t="shared" ref="J174:J178" si="35">SUM(G174:I174)</f>
        <v>176</v>
      </c>
      <c r="K174" s="33">
        <f t="shared" ref="K174:K178" si="36">J174/3</f>
        <v>58.666666666666664</v>
      </c>
      <c r="L174" s="34"/>
      <c r="M174" s="80">
        <v>0</v>
      </c>
      <c r="N174" s="80">
        <v>0</v>
      </c>
      <c r="O174" s="80">
        <v>0</v>
      </c>
      <c r="P174" s="80">
        <v>0</v>
      </c>
      <c r="Q174" s="80">
        <v>0</v>
      </c>
      <c r="R174" s="80">
        <v>0</v>
      </c>
      <c r="S174" s="80">
        <v>0</v>
      </c>
      <c r="T174" s="80">
        <v>0</v>
      </c>
      <c r="U174" s="80">
        <v>0</v>
      </c>
      <c r="V174" s="80">
        <v>0</v>
      </c>
      <c r="W174" s="80">
        <v>0</v>
      </c>
      <c r="X174" s="80">
        <v>0</v>
      </c>
      <c r="Y174" s="80">
        <v>0</v>
      </c>
      <c r="Z174" s="80">
        <v>0</v>
      </c>
      <c r="AA174" s="80">
        <v>0</v>
      </c>
      <c r="AB174" s="80">
        <v>0</v>
      </c>
      <c r="AC174" s="80">
        <v>176</v>
      </c>
      <c r="AD174" s="80">
        <v>0</v>
      </c>
      <c r="AE174" s="80">
        <v>0</v>
      </c>
      <c r="AF174" s="80">
        <v>0</v>
      </c>
      <c r="AG174" s="191">
        <v>0</v>
      </c>
    </row>
    <row r="175" spans="1:33" x14ac:dyDescent="0.25">
      <c r="A175" s="26">
        <f t="shared" si="28"/>
        <v>162</v>
      </c>
      <c r="B175" s="37"/>
      <c r="C175" s="38"/>
      <c r="D175" s="39"/>
      <c r="E175" s="30">
        <f t="shared" si="29"/>
        <v>0</v>
      </c>
      <c r="F175" s="30" t="e">
        <f>VLOOKUP(E175,Tab!$U$2:$V$255,2,TRUE)</f>
        <v>#N/A</v>
      </c>
      <c r="G175" s="31">
        <f t="shared" si="30"/>
        <v>0</v>
      </c>
      <c r="H175" s="31">
        <f t="shared" si="31"/>
        <v>0</v>
      </c>
      <c r="I175" s="31">
        <f t="shared" si="32"/>
        <v>0</v>
      </c>
      <c r="J175" s="32">
        <f t="shared" si="35"/>
        <v>0</v>
      </c>
      <c r="K175" s="33">
        <f t="shared" si="36"/>
        <v>0</v>
      </c>
      <c r="L175" s="34"/>
      <c r="M175" s="80">
        <v>0</v>
      </c>
      <c r="N175" s="80">
        <v>0</v>
      </c>
      <c r="O175" s="80">
        <v>0</v>
      </c>
      <c r="P175" s="80">
        <v>0</v>
      </c>
      <c r="Q175" s="80">
        <v>0</v>
      </c>
      <c r="R175" s="80">
        <v>0</v>
      </c>
      <c r="S175" s="80">
        <v>0</v>
      </c>
      <c r="T175" s="80">
        <v>0</v>
      </c>
      <c r="U175" s="80">
        <v>0</v>
      </c>
      <c r="V175" s="80">
        <v>0</v>
      </c>
      <c r="W175" s="80">
        <v>0</v>
      </c>
      <c r="X175" s="80">
        <v>0</v>
      </c>
      <c r="Y175" s="80">
        <v>0</v>
      </c>
      <c r="Z175" s="80">
        <v>0</v>
      </c>
      <c r="AA175" s="80">
        <v>0</v>
      </c>
      <c r="AB175" s="80">
        <v>0</v>
      </c>
      <c r="AC175" s="80">
        <v>0</v>
      </c>
      <c r="AD175" s="80">
        <v>0</v>
      </c>
      <c r="AE175" s="80">
        <v>0</v>
      </c>
      <c r="AF175" s="80">
        <v>0</v>
      </c>
      <c r="AG175" s="191">
        <v>0</v>
      </c>
    </row>
    <row r="176" spans="1:33" x14ac:dyDescent="0.25">
      <c r="A176" s="26">
        <f t="shared" si="28"/>
        <v>163</v>
      </c>
      <c r="B176" s="37"/>
      <c r="C176" s="38"/>
      <c r="D176" s="39"/>
      <c r="E176" s="30">
        <f t="shared" si="29"/>
        <v>0</v>
      </c>
      <c r="F176" s="30" t="e">
        <f>VLOOKUP(E176,Tab!$U$2:$V$255,2,TRUE)</f>
        <v>#N/A</v>
      </c>
      <c r="G176" s="31">
        <f t="shared" si="30"/>
        <v>0</v>
      </c>
      <c r="H176" s="31">
        <f t="shared" si="31"/>
        <v>0</v>
      </c>
      <c r="I176" s="31">
        <f t="shared" si="32"/>
        <v>0</v>
      </c>
      <c r="J176" s="32">
        <f t="shared" si="35"/>
        <v>0</v>
      </c>
      <c r="K176" s="33">
        <f t="shared" si="36"/>
        <v>0</v>
      </c>
      <c r="L176" s="34"/>
      <c r="M176" s="80">
        <v>0</v>
      </c>
      <c r="N176" s="80">
        <v>0</v>
      </c>
      <c r="O176" s="80">
        <v>0</v>
      </c>
      <c r="P176" s="80">
        <v>0</v>
      </c>
      <c r="Q176" s="80">
        <v>0</v>
      </c>
      <c r="R176" s="80">
        <v>0</v>
      </c>
      <c r="S176" s="80">
        <v>0</v>
      </c>
      <c r="T176" s="80">
        <v>0</v>
      </c>
      <c r="U176" s="80">
        <v>0</v>
      </c>
      <c r="V176" s="80">
        <v>0</v>
      </c>
      <c r="W176" s="80">
        <v>0</v>
      </c>
      <c r="X176" s="80">
        <v>0</v>
      </c>
      <c r="Y176" s="80">
        <v>0</v>
      </c>
      <c r="Z176" s="80">
        <v>0</v>
      </c>
      <c r="AA176" s="80">
        <v>0</v>
      </c>
      <c r="AB176" s="80">
        <v>0</v>
      </c>
      <c r="AC176" s="80">
        <v>0</v>
      </c>
      <c r="AD176" s="80">
        <v>0</v>
      </c>
      <c r="AE176" s="80">
        <v>0</v>
      </c>
      <c r="AF176" s="80">
        <v>0</v>
      </c>
      <c r="AG176" s="191">
        <v>0</v>
      </c>
    </row>
    <row r="177" spans="1:33" x14ac:dyDescent="0.25">
      <c r="A177" s="26">
        <f t="shared" si="28"/>
        <v>164</v>
      </c>
      <c r="B177" s="37"/>
      <c r="C177" s="38"/>
      <c r="D177" s="39"/>
      <c r="E177" s="30">
        <f t="shared" si="29"/>
        <v>0</v>
      </c>
      <c r="F177" s="30" t="e">
        <f>VLOOKUP(E177,Tab!$U$2:$V$255,2,TRUE)</f>
        <v>#N/A</v>
      </c>
      <c r="G177" s="31">
        <f t="shared" si="30"/>
        <v>0</v>
      </c>
      <c r="H177" s="31">
        <f t="shared" si="31"/>
        <v>0</v>
      </c>
      <c r="I177" s="31">
        <f t="shared" si="32"/>
        <v>0</v>
      </c>
      <c r="J177" s="32">
        <f t="shared" si="35"/>
        <v>0</v>
      </c>
      <c r="K177" s="33">
        <f t="shared" si="36"/>
        <v>0</v>
      </c>
      <c r="L177" s="34"/>
      <c r="M177" s="80">
        <v>0</v>
      </c>
      <c r="N177" s="80">
        <v>0</v>
      </c>
      <c r="O177" s="80">
        <v>0</v>
      </c>
      <c r="P177" s="80">
        <v>0</v>
      </c>
      <c r="Q177" s="80">
        <v>0</v>
      </c>
      <c r="R177" s="80">
        <v>0</v>
      </c>
      <c r="S177" s="80">
        <v>0</v>
      </c>
      <c r="T177" s="80">
        <v>0</v>
      </c>
      <c r="U177" s="80">
        <v>0</v>
      </c>
      <c r="V177" s="80">
        <v>0</v>
      </c>
      <c r="W177" s="80">
        <v>0</v>
      </c>
      <c r="X177" s="80">
        <v>0</v>
      </c>
      <c r="Y177" s="80">
        <v>0</v>
      </c>
      <c r="Z177" s="80">
        <v>0</v>
      </c>
      <c r="AA177" s="80">
        <v>0</v>
      </c>
      <c r="AB177" s="80">
        <v>0</v>
      </c>
      <c r="AC177" s="80">
        <v>0</v>
      </c>
      <c r="AD177" s="80">
        <v>0</v>
      </c>
      <c r="AE177" s="80">
        <v>0</v>
      </c>
      <c r="AF177" s="80">
        <v>0</v>
      </c>
      <c r="AG177" s="191">
        <v>0</v>
      </c>
    </row>
    <row r="178" spans="1:33" x14ac:dyDescent="0.25">
      <c r="A178" s="26">
        <f t="shared" si="28"/>
        <v>165</v>
      </c>
      <c r="B178" s="37"/>
      <c r="C178" s="38"/>
      <c r="D178" s="39"/>
      <c r="E178" s="30">
        <f t="shared" si="29"/>
        <v>0</v>
      </c>
      <c r="F178" s="30" t="e">
        <f>VLOOKUP(E178,Tab!$U$2:$V$255,2,TRUE)</f>
        <v>#N/A</v>
      </c>
      <c r="G178" s="31">
        <f t="shared" si="30"/>
        <v>0</v>
      </c>
      <c r="H178" s="31">
        <f t="shared" si="31"/>
        <v>0</v>
      </c>
      <c r="I178" s="31">
        <f t="shared" si="32"/>
        <v>0</v>
      </c>
      <c r="J178" s="32">
        <f t="shared" si="35"/>
        <v>0</v>
      </c>
      <c r="K178" s="33">
        <f t="shared" si="36"/>
        <v>0</v>
      </c>
      <c r="L178" s="34"/>
      <c r="M178" s="80">
        <v>0</v>
      </c>
      <c r="N178" s="80">
        <v>0</v>
      </c>
      <c r="O178" s="80">
        <v>0</v>
      </c>
      <c r="P178" s="80">
        <v>0</v>
      </c>
      <c r="Q178" s="80">
        <v>0</v>
      </c>
      <c r="R178" s="80">
        <v>0</v>
      </c>
      <c r="S178" s="80">
        <v>0</v>
      </c>
      <c r="T178" s="80">
        <v>0</v>
      </c>
      <c r="U178" s="80">
        <v>0</v>
      </c>
      <c r="V178" s="80">
        <v>0</v>
      </c>
      <c r="W178" s="80">
        <v>0</v>
      </c>
      <c r="X178" s="80">
        <v>0</v>
      </c>
      <c r="Y178" s="80">
        <v>0</v>
      </c>
      <c r="Z178" s="80">
        <v>0</v>
      </c>
      <c r="AA178" s="80">
        <v>0</v>
      </c>
      <c r="AB178" s="80">
        <v>0</v>
      </c>
      <c r="AC178" s="80">
        <v>0</v>
      </c>
      <c r="AD178" s="80">
        <v>0</v>
      </c>
      <c r="AE178" s="80">
        <v>0</v>
      </c>
      <c r="AF178" s="80">
        <v>0</v>
      </c>
      <c r="AG178" s="191">
        <v>0</v>
      </c>
    </row>
  </sheetData>
  <sortState ref="B14:AG178">
    <sortCondition descending="1" ref="J14:J178"/>
    <sortCondition descending="1" ref="E14:E178"/>
  </sortState>
  <mergeCells count="12">
    <mergeCell ref="M9:AG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0">
    <cfRule type="cellIs" dxfId="54" priority="1" stopIfTrue="1" operator="between">
      <formula>563</formula>
      <formula>569</formula>
    </cfRule>
    <cfRule type="cellIs" dxfId="53" priority="2" stopIfTrue="1" operator="between">
      <formula>570</formula>
      <formula>571</formula>
    </cfRule>
    <cfRule type="cellIs" dxfId="52" priority="3" stopIfTrue="1" operator="between">
      <formula>572</formula>
      <formula>600</formula>
    </cfRule>
  </conditionalFormatting>
  <conditionalFormatting sqref="E14:E178">
    <cfRule type="cellIs" dxfId="51" priority="4" stopIfTrue="1" operator="between">
      <formula>563</formula>
      <formula>600</formula>
    </cfRule>
  </conditionalFormatting>
  <conditionalFormatting sqref="F14:F178">
    <cfRule type="cellIs" dxfId="50" priority="5" stopIfTrue="1" operator="equal">
      <formula>"A"</formula>
    </cfRule>
    <cfRule type="cellIs" dxfId="49" priority="6" stopIfTrue="1" operator="equal">
      <formula>"B"</formula>
    </cfRule>
    <cfRule type="cellIs" dxfId="48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Q2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7.7109375" style="4" customWidth="1"/>
    <col min="11" max="11" width="11" style="4" customWidth="1"/>
    <col min="12" max="12" width="2.7109375" style="5" customWidth="1"/>
    <col min="13" max="15" width="13" style="3" customWidth="1"/>
    <col min="16" max="225" width="9.140625" style="4"/>
    <col min="226" max="256" width="9.140625" style="6"/>
    <col min="257" max="257" width="3.7109375" style="6" bestFit="1" customWidth="1"/>
    <col min="258" max="258" width="21.140625" style="6" customWidth="1"/>
    <col min="259" max="259" width="7.28515625" style="6" customWidth="1"/>
    <col min="260" max="260" width="9.5703125" style="6" customWidth="1"/>
    <col min="261" max="262" width="9.28515625" style="6" customWidth="1"/>
    <col min="263" max="264" width="8.140625" style="6" customWidth="1"/>
    <col min="265" max="265" width="8.28515625" style="6" customWidth="1"/>
    <col min="266" max="266" width="7.7109375" style="6" customWidth="1"/>
    <col min="267" max="267" width="11" style="6" customWidth="1"/>
    <col min="268" max="268" width="2.7109375" style="6" customWidth="1"/>
    <col min="269" max="269" width="13" style="6" customWidth="1"/>
    <col min="270" max="271" width="11.85546875" style="6" customWidth="1"/>
    <col min="272" max="512" width="9.140625" style="6"/>
    <col min="513" max="513" width="3.7109375" style="6" bestFit="1" customWidth="1"/>
    <col min="514" max="514" width="21.140625" style="6" customWidth="1"/>
    <col min="515" max="515" width="7.28515625" style="6" customWidth="1"/>
    <col min="516" max="516" width="9.5703125" style="6" customWidth="1"/>
    <col min="517" max="518" width="9.28515625" style="6" customWidth="1"/>
    <col min="519" max="520" width="8.140625" style="6" customWidth="1"/>
    <col min="521" max="521" width="8.28515625" style="6" customWidth="1"/>
    <col min="522" max="522" width="7.7109375" style="6" customWidth="1"/>
    <col min="523" max="523" width="11" style="6" customWidth="1"/>
    <col min="524" max="524" width="2.7109375" style="6" customWidth="1"/>
    <col min="525" max="525" width="13" style="6" customWidth="1"/>
    <col min="526" max="527" width="11.85546875" style="6" customWidth="1"/>
    <col min="528" max="768" width="9.140625" style="6"/>
    <col min="769" max="769" width="3.7109375" style="6" bestFit="1" customWidth="1"/>
    <col min="770" max="770" width="21.140625" style="6" customWidth="1"/>
    <col min="771" max="771" width="7.28515625" style="6" customWidth="1"/>
    <col min="772" max="772" width="9.5703125" style="6" customWidth="1"/>
    <col min="773" max="774" width="9.28515625" style="6" customWidth="1"/>
    <col min="775" max="776" width="8.140625" style="6" customWidth="1"/>
    <col min="777" max="777" width="8.28515625" style="6" customWidth="1"/>
    <col min="778" max="778" width="7.7109375" style="6" customWidth="1"/>
    <col min="779" max="779" width="11" style="6" customWidth="1"/>
    <col min="780" max="780" width="2.7109375" style="6" customWidth="1"/>
    <col min="781" max="781" width="13" style="6" customWidth="1"/>
    <col min="782" max="783" width="11.85546875" style="6" customWidth="1"/>
    <col min="784" max="1024" width="9.140625" style="6"/>
    <col min="1025" max="1025" width="3.7109375" style="6" bestFit="1" customWidth="1"/>
    <col min="1026" max="1026" width="21.140625" style="6" customWidth="1"/>
    <col min="1027" max="1027" width="7.28515625" style="6" customWidth="1"/>
    <col min="1028" max="1028" width="9.5703125" style="6" customWidth="1"/>
    <col min="1029" max="1030" width="9.28515625" style="6" customWidth="1"/>
    <col min="1031" max="1032" width="8.140625" style="6" customWidth="1"/>
    <col min="1033" max="1033" width="8.28515625" style="6" customWidth="1"/>
    <col min="1034" max="1034" width="7.7109375" style="6" customWidth="1"/>
    <col min="1035" max="1035" width="11" style="6" customWidth="1"/>
    <col min="1036" max="1036" width="2.7109375" style="6" customWidth="1"/>
    <col min="1037" max="1037" width="13" style="6" customWidth="1"/>
    <col min="1038" max="1039" width="11.85546875" style="6" customWidth="1"/>
    <col min="1040" max="1280" width="9.140625" style="6"/>
    <col min="1281" max="1281" width="3.7109375" style="6" bestFit="1" customWidth="1"/>
    <col min="1282" max="1282" width="21.140625" style="6" customWidth="1"/>
    <col min="1283" max="1283" width="7.28515625" style="6" customWidth="1"/>
    <col min="1284" max="1284" width="9.5703125" style="6" customWidth="1"/>
    <col min="1285" max="1286" width="9.28515625" style="6" customWidth="1"/>
    <col min="1287" max="1288" width="8.140625" style="6" customWidth="1"/>
    <col min="1289" max="1289" width="8.28515625" style="6" customWidth="1"/>
    <col min="1290" max="1290" width="7.7109375" style="6" customWidth="1"/>
    <col min="1291" max="1291" width="11" style="6" customWidth="1"/>
    <col min="1292" max="1292" width="2.7109375" style="6" customWidth="1"/>
    <col min="1293" max="1293" width="13" style="6" customWidth="1"/>
    <col min="1294" max="1295" width="11.85546875" style="6" customWidth="1"/>
    <col min="1296" max="1536" width="9.140625" style="6"/>
    <col min="1537" max="1537" width="3.7109375" style="6" bestFit="1" customWidth="1"/>
    <col min="1538" max="1538" width="21.140625" style="6" customWidth="1"/>
    <col min="1539" max="1539" width="7.28515625" style="6" customWidth="1"/>
    <col min="1540" max="1540" width="9.5703125" style="6" customWidth="1"/>
    <col min="1541" max="1542" width="9.28515625" style="6" customWidth="1"/>
    <col min="1543" max="1544" width="8.140625" style="6" customWidth="1"/>
    <col min="1545" max="1545" width="8.28515625" style="6" customWidth="1"/>
    <col min="1546" max="1546" width="7.7109375" style="6" customWidth="1"/>
    <col min="1547" max="1547" width="11" style="6" customWidth="1"/>
    <col min="1548" max="1548" width="2.7109375" style="6" customWidth="1"/>
    <col min="1549" max="1549" width="13" style="6" customWidth="1"/>
    <col min="1550" max="1551" width="11.85546875" style="6" customWidth="1"/>
    <col min="1552" max="1792" width="9.140625" style="6"/>
    <col min="1793" max="1793" width="3.7109375" style="6" bestFit="1" customWidth="1"/>
    <col min="1794" max="1794" width="21.140625" style="6" customWidth="1"/>
    <col min="1795" max="1795" width="7.28515625" style="6" customWidth="1"/>
    <col min="1796" max="1796" width="9.5703125" style="6" customWidth="1"/>
    <col min="1797" max="1798" width="9.28515625" style="6" customWidth="1"/>
    <col min="1799" max="1800" width="8.140625" style="6" customWidth="1"/>
    <col min="1801" max="1801" width="8.28515625" style="6" customWidth="1"/>
    <col min="1802" max="1802" width="7.7109375" style="6" customWidth="1"/>
    <col min="1803" max="1803" width="11" style="6" customWidth="1"/>
    <col min="1804" max="1804" width="2.7109375" style="6" customWidth="1"/>
    <col min="1805" max="1805" width="13" style="6" customWidth="1"/>
    <col min="1806" max="1807" width="11.85546875" style="6" customWidth="1"/>
    <col min="1808" max="2048" width="9.140625" style="6"/>
    <col min="2049" max="2049" width="3.7109375" style="6" bestFit="1" customWidth="1"/>
    <col min="2050" max="2050" width="21.140625" style="6" customWidth="1"/>
    <col min="2051" max="2051" width="7.28515625" style="6" customWidth="1"/>
    <col min="2052" max="2052" width="9.5703125" style="6" customWidth="1"/>
    <col min="2053" max="2054" width="9.28515625" style="6" customWidth="1"/>
    <col min="2055" max="2056" width="8.140625" style="6" customWidth="1"/>
    <col min="2057" max="2057" width="8.28515625" style="6" customWidth="1"/>
    <col min="2058" max="2058" width="7.7109375" style="6" customWidth="1"/>
    <col min="2059" max="2059" width="11" style="6" customWidth="1"/>
    <col min="2060" max="2060" width="2.7109375" style="6" customWidth="1"/>
    <col min="2061" max="2061" width="13" style="6" customWidth="1"/>
    <col min="2062" max="2063" width="11.85546875" style="6" customWidth="1"/>
    <col min="2064" max="2304" width="9.140625" style="6"/>
    <col min="2305" max="2305" width="3.7109375" style="6" bestFit="1" customWidth="1"/>
    <col min="2306" max="2306" width="21.140625" style="6" customWidth="1"/>
    <col min="2307" max="2307" width="7.28515625" style="6" customWidth="1"/>
    <col min="2308" max="2308" width="9.5703125" style="6" customWidth="1"/>
    <col min="2309" max="2310" width="9.28515625" style="6" customWidth="1"/>
    <col min="2311" max="2312" width="8.140625" style="6" customWidth="1"/>
    <col min="2313" max="2313" width="8.28515625" style="6" customWidth="1"/>
    <col min="2314" max="2314" width="7.7109375" style="6" customWidth="1"/>
    <col min="2315" max="2315" width="11" style="6" customWidth="1"/>
    <col min="2316" max="2316" width="2.7109375" style="6" customWidth="1"/>
    <col min="2317" max="2317" width="13" style="6" customWidth="1"/>
    <col min="2318" max="2319" width="11.85546875" style="6" customWidth="1"/>
    <col min="2320" max="2560" width="9.140625" style="6"/>
    <col min="2561" max="2561" width="3.7109375" style="6" bestFit="1" customWidth="1"/>
    <col min="2562" max="2562" width="21.140625" style="6" customWidth="1"/>
    <col min="2563" max="2563" width="7.28515625" style="6" customWidth="1"/>
    <col min="2564" max="2564" width="9.5703125" style="6" customWidth="1"/>
    <col min="2565" max="2566" width="9.28515625" style="6" customWidth="1"/>
    <col min="2567" max="2568" width="8.140625" style="6" customWidth="1"/>
    <col min="2569" max="2569" width="8.28515625" style="6" customWidth="1"/>
    <col min="2570" max="2570" width="7.7109375" style="6" customWidth="1"/>
    <col min="2571" max="2571" width="11" style="6" customWidth="1"/>
    <col min="2572" max="2572" width="2.7109375" style="6" customWidth="1"/>
    <col min="2573" max="2573" width="13" style="6" customWidth="1"/>
    <col min="2574" max="2575" width="11.85546875" style="6" customWidth="1"/>
    <col min="2576" max="2816" width="9.140625" style="6"/>
    <col min="2817" max="2817" width="3.7109375" style="6" bestFit="1" customWidth="1"/>
    <col min="2818" max="2818" width="21.140625" style="6" customWidth="1"/>
    <col min="2819" max="2819" width="7.28515625" style="6" customWidth="1"/>
    <col min="2820" max="2820" width="9.5703125" style="6" customWidth="1"/>
    <col min="2821" max="2822" width="9.28515625" style="6" customWidth="1"/>
    <col min="2823" max="2824" width="8.140625" style="6" customWidth="1"/>
    <col min="2825" max="2825" width="8.28515625" style="6" customWidth="1"/>
    <col min="2826" max="2826" width="7.7109375" style="6" customWidth="1"/>
    <col min="2827" max="2827" width="11" style="6" customWidth="1"/>
    <col min="2828" max="2828" width="2.7109375" style="6" customWidth="1"/>
    <col min="2829" max="2829" width="13" style="6" customWidth="1"/>
    <col min="2830" max="2831" width="11.85546875" style="6" customWidth="1"/>
    <col min="2832" max="3072" width="9.140625" style="6"/>
    <col min="3073" max="3073" width="3.7109375" style="6" bestFit="1" customWidth="1"/>
    <col min="3074" max="3074" width="21.140625" style="6" customWidth="1"/>
    <col min="3075" max="3075" width="7.28515625" style="6" customWidth="1"/>
    <col min="3076" max="3076" width="9.5703125" style="6" customWidth="1"/>
    <col min="3077" max="3078" width="9.28515625" style="6" customWidth="1"/>
    <col min="3079" max="3080" width="8.140625" style="6" customWidth="1"/>
    <col min="3081" max="3081" width="8.28515625" style="6" customWidth="1"/>
    <col min="3082" max="3082" width="7.7109375" style="6" customWidth="1"/>
    <col min="3083" max="3083" width="11" style="6" customWidth="1"/>
    <col min="3084" max="3084" width="2.7109375" style="6" customWidth="1"/>
    <col min="3085" max="3085" width="13" style="6" customWidth="1"/>
    <col min="3086" max="3087" width="11.85546875" style="6" customWidth="1"/>
    <col min="3088" max="3328" width="9.140625" style="6"/>
    <col min="3329" max="3329" width="3.7109375" style="6" bestFit="1" customWidth="1"/>
    <col min="3330" max="3330" width="21.140625" style="6" customWidth="1"/>
    <col min="3331" max="3331" width="7.28515625" style="6" customWidth="1"/>
    <col min="3332" max="3332" width="9.5703125" style="6" customWidth="1"/>
    <col min="3333" max="3334" width="9.28515625" style="6" customWidth="1"/>
    <col min="3335" max="3336" width="8.140625" style="6" customWidth="1"/>
    <col min="3337" max="3337" width="8.28515625" style="6" customWidth="1"/>
    <col min="3338" max="3338" width="7.7109375" style="6" customWidth="1"/>
    <col min="3339" max="3339" width="11" style="6" customWidth="1"/>
    <col min="3340" max="3340" width="2.7109375" style="6" customWidth="1"/>
    <col min="3341" max="3341" width="13" style="6" customWidth="1"/>
    <col min="3342" max="3343" width="11.85546875" style="6" customWidth="1"/>
    <col min="3344" max="3584" width="9.140625" style="6"/>
    <col min="3585" max="3585" width="3.7109375" style="6" bestFit="1" customWidth="1"/>
    <col min="3586" max="3586" width="21.140625" style="6" customWidth="1"/>
    <col min="3587" max="3587" width="7.28515625" style="6" customWidth="1"/>
    <col min="3588" max="3588" width="9.5703125" style="6" customWidth="1"/>
    <col min="3589" max="3590" width="9.28515625" style="6" customWidth="1"/>
    <col min="3591" max="3592" width="8.140625" style="6" customWidth="1"/>
    <col min="3593" max="3593" width="8.28515625" style="6" customWidth="1"/>
    <col min="3594" max="3594" width="7.7109375" style="6" customWidth="1"/>
    <col min="3595" max="3595" width="11" style="6" customWidth="1"/>
    <col min="3596" max="3596" width="2.7109375" style="6" customWidth="1"/>
    <col min="3597" max="3597" width="13" style="6" customWidth="1"/>
    <col min="3598" max="3599" width="11.85546875" style="6" customWidth="1"/>
    <col min="3600" max="3840" width="9.140625" style="6"/>
    <col min="3841" max="3841" width="3.7109375" style="6" bestFit="1" customWidth="1"/>
    <col min="3842" max="3842" width="21.140625" style="6" customWidth="1"/>
    <col min="3843" max="3843" width="7.28515625" style="6" customWidth="1"/>
    <col min="3844" max="3844" width="9.5703125" style="6" customWidth="1"/>
    <col min="3845" max="3846" width="9.28515625" style="6" customWidth="1"/>
    <col min="3847" max="3848" width="8.140625" style="6" customWidth="1"/>
    <col min="3849" max="3849" width="8.28515625" style="6" customWidth="1"/>
    <col min="3850" max="3850" width="7.7109375" style="6" customWidth="1"/>
    <col min="3851" max="3851" width="11" style="6" customWidth="1"/>
    <col min="3852" max="3852" width="2.7109375" style="6" customWidth="1"/>
    <col min="3853" max="3853" width="13" style="6" customWidth="1"/>
    <col min="3854" max="3855" width="11.85546875" style="6" customWidth="1"/>
    <col min="3856" max="4096" width="9.140625" style="6"/>
    <col min="4097" max="4097" width="3.7109375" style="6" bestFit="1" customWidth="1"/>
    <col min="4098" max="4098" width="21.140625" style="6" customWidth="1"/>
    <col min="4099" max="4099" width="7.28515625" style="6" customWidth="1"/>
    <col min="4100" max="4100" width="9.5703125" style="6" customWidth="1"/>
    <col min="4101" max="4102" width="9.28515625" style="6" customWidth="1"/>
    <col min="4103" max="4104" width="8.140625" style="6" customWidth="1"/>
    <col min="4105" max="4105" width="8.28515625" style="6" customWidth="1"/>
    <col min="4106" max="4106" width="7.7109375" style="6" customWidth="1"/>
    <col min="4107" max="4107" width="11" style="6" customWidth="1"/>
    <col min="4108" max="4108" width="2.7109375" style="6" customWidth="1"/>
    <col min="4109" max="4109" width="13" style="6" customWidth="1"/>
    <col min="4110" max="4111" width="11.85546875" style="6" customWidth="1"/>
    <col min="4112" max="4352" width="9.140625" style="6"/>
    <col min="4353" max="4353" width="3.7109375" style="6" bestFit="1" customWidth="1"/>
    <col min="4354" max="4354" width="21.140625" style="6" customWidth="1"/>
    <col min="4355" max="4355" width="7.28515625" style="6" customWidth="1"/>
    <col min="4356" max="4356" width="9.5703125" style="6" customWidth="1"/>
    <col min="4357" max="4358" width="9.28515625" style="6" customWidth="1"/>
    <col min="4359" max="4360" width="8.140625" style="6" customWidth="1"/>
    <col min="4361" max="4361" width="8.28515625" style="6" customWidth="1"/>
    <col min="4362" max="4362" width="7.7109375" style="6" customWidth="1"/>
    <col min="4363" max="4363" width="11" style="6" customWidth="1"/>
    <col min="4364" max="4364" width="2.7109375" style="6" customWidth="1"/>
    <col min="4365" max="4365" width="13" style="6" customWidth="1"/>
    <col min="4366" max="4367" width="11.85546875" style="6" customWidth="1"/>
    <col min="4368" max="4608" width="9.140625" style="6"/>
    <col min="4609" max="4609" width="3.7109375" style="6" bestFit="1" customWidth="1"/>
    <col min="4610" max="4610" width="21.140625" style="6" customWidth="1"/>
    <col min="4611" max="4611" width="7.28515625" style="6" customWidth="1"/>
    <col min="4612" max="4612" width="9.5703125" style="6" customWidth="1"/>
    <col min="4613" max="4614" width="9.28515625" style="6" customWidth="1"/>
    <col min="4615" max="4616" width="8.140625" style="6" customWidth="1"/>
    <col min="4617" max="4617" width="8.28515625" style="6" customWidth="1"/>
    <col min="4618" max="4618" width="7.7109375" style="6" customWidth="1"/>
    <col min="4619" max="4619" width="11" style="6" customWidth="1"/>
    <col min="4620" max="4620" width="2.7109375" style="6" customWidth="1"/>
    <col min="4621" max="4621" width="13" style="6" customWidth="1"/>
    <col min="4622" max="4623" width="11.85546875" style="6" customWidth="1"/>
    <col min="4624" max="4864" width="9.140625" style="6"/>
    <col min="4865" max="4865" width="3.7109375" style="6" bestFit="1" customWidth="1"/>
    <col min="4866" max="4866" width="21.140625" style="6" customWidth="1"/>
    <col min="4867" max="4867" width="7.28515625" style="6" customWidth="1"/>
    <col min="4868" max="4868" width="9.5703125" style="6" customWidth="1"/>
    <col min="4869" max="4870" width="9.28515625" style="6" customWidth="1"/>
    <col min="4871" max="4872" width="8.140625" style="6" customWidth="1"/>
    <col min="4873" max="4873" width="8.28515625" style="6" customWidth="1"/>
    <col min="4874" max="4874" width="7.7109375" style="6" customWidth="1"/>
    <col min="4875" max="4875" width="11" style="6" customWidth="1"/>
    <col min="4876" max="4876" width="2.7109375" style="6" customWidth="1"/>
    <col min="4877" max="4877" width="13" style="6" customWidth="1"/>
    <col min="4878" max="4879" width="11.85546875" style="6" customWidth="1"/>
    <col min="4880" max="5120" width="9.140625" style="6"/>
    <col min="5121" max="5121" width="3.7109375" style="6" bestFit="1" customWidth="1"/>
    <col min="5122" max="5122" width="21.140625" style="6" customWidth="1"/>
    <col min="5123" max="5123" width="7.28515625" style="6" customWidth="1"/>
    <col min="5124" max="5124" width="9.5703125" style="6" customWidth="1"/>
    <col min="5125" max="5126" width="9.28515625" style="6" customWidth="1"/>
    <col min="5127" max="5128" width="8.140625" style="6" customWidth="1"/>
    <col min="5129" max="5129" width="8.28515625" style="6" customWidth="1"/>
    <col min="5130" max="5130" width="7.7109375" style="6" customWidth="1"/>
    <col min="5131" max="5131" width="11" style="6" customWidth="1"/>
    <col min="5132" max="5132" width="2.7109375" style="6" customWidth="1"/>
    <col min="5133" max="5133" width="13" style="6" customWidth="1"/>
    <col min="5134" max="5135" width="11.85546875" style="6" customWidth="1"/>
    <col min="5136" max="5376" width="9.140625" style="6"/>
    <col min="5377" max="5377" width="3.7109375" style="6" bestFit="1" customWidth="1"/>
    <col min="5378" max="5378" width="21.140625" style="6" customWidth="1"/>
    <col min="5379" max="5379" width="7.28515625" style="6" customWidth="1"/>
    <col min="5380" max="5380" width="9.5703125" style="6" customWidth="1"/>
    <col min="5381" max="5382" width="9.28515625" style="6" customWidth="1"/>
    <col min="5383" max="5384" width="8.140625" style="6" customWidth="1"/>
    <col min="5385" max="5385" width="8.28515625" style="6" customWidth="1"/>
    <col min="5386" max="5386" width="7.7109375" style="6" customWidth="1"/>
    <col min="5387" max="5387" width="11" style="6" customWidth="1"/>
    <col min="5388" max="5388" width="2.7109375" style="6" customWidth="1"/>
    <col min="5389" max="5389" width="13" style="6" customWidth="1"/>
    <col min="5390" max="5391" width="11.85546875" style="6" customWidth="1"/>
    <col min="5392" max="5632" width="9.140625" style="6"/>
    <col min="5633" max="5633" width="3.7109375" style="6" bestFit="1" customWidth="1"/>
    <col min="5634" max="5634" width="21.140625" style="6" customWidth="1"/>
    <col min="5635" max="5635" width="7.28515625" style="6" customWidth="1"/>
    <col min="5636" max="5636" width="9.5703125" style="6" customWidth="1"/>
    <col min="5637" max="5638" width="9.28515625" style="6" customWidth="1"/>
    <col min="5639" max="5640" width="8.140625" style="6" customWidth="1"/>
    <col min="5641" max="5641" width="8.28515625" style="6" customWidth="1"/>
    <col min="5642" max="5642" width="7.7109375" style="6" customWidth="1"/>
    <col min="5643" max="5643" width="11" style="6" customWidth="1"/>
    <col min="5644" max="5644" width="2.7109375" style="6" customWidth="1"/>
    <col min="5645" max="5645" width="13" style="6" customWidth="1"/>
    <col min="5646" max="5647" width="11.85546875" style="6" customWidth="1"/>
    <col min="5648" max="5888" width="9.140625" style="6"/>
    <col min="5889" max="5889" width="3.7109375" style="6" bestFit="1" customWidth="1"/>
    <col min="5890" max="5890" width="21.140625" style="6" customWidth="1"/>
    <col min="5891" max="5891" width="7.28515625" style="6" customWidth="1"/>
    <col min="5892" max="5892" width="9.5703125" style="6" customWidth="1"/>
    <col min="5893" max="5894" width="9.28515625" style="6" customWidth="1"/>
    <col min="5895" max="5896" width="8.140625" style="6" customWidth="1"/>
    <col min="5897" max="5897" width="8.28515625" style="6" customWidth="1"/>
    <col min="5898" max="5898" width="7.7109375" style="6" customWidth="1"/>
    <col min="5899" max="5899" width="11" style="6" customWidth="1"/>
    <col min="5900" max="5900" width="2.7109375" style="6" customWidth="1"/>
    <col min="5901" max="5901" width="13" style="6" customWidth="1"/>
    <col min="5902" max="5903" width="11.85546875" style="6" customWidth="1"/>
    <col min="5904" max="6144" width="9.140625" style="6"/>
    <col min="6145" max="6145" width="3.7109375" style="6" bestFit="1" customWidth="1"/>
    <col min="6146" max="6146" width="21.140625" style="6" customWidth="1"/>
    <col min="6147" max="6147" width="7.28515625" style="6" customWidth="1"/>
    <col min="6148" max="6148" width="9.5703125" style="6" customWidth="1"/>
    <col min="6149" max="6150" width="9.28515625" style="6" customWidth="1"/>
    <col min="6151" max="6152" width="8.140625" style="6" customWidth="1"/>
    <col min="6153" max="6153" width="8.28515625" style="6" customWidth="1"/>
    <col min="6154" max="6154" width="7.7109375" style="6" customWidth="1"/>
    <col min="6155" max="6155" width="11" style="6" customWidth="1"/>
    <col min="6156" max="6156" width="2.7109375" style="6" customWidth="1"/>
    <col min="6157" max="6157" width="13" style="6" customWidth="1"/>
    <col min="6158" max="6159" width="11.85546875" style="6" customWidth="1"/>
    <col min="6160" max="6400" width="9.140625" style="6"/>
    <col min="6401" max="6401" width="3.7109375" style="6" bestFit="1" customWidth="1"/>
    <col min="6402" max="6402" width="21.140625" style="6" customWidth="1"/>
    <col min="6403" max="6403" width="7.28515625" style="6" customWidth="1"/>
    <col min="6404" max="6404" width="9.5703125" style="6" customWidth="1"/>
    <col min="6405" max="6406" width="9.28515625" style="6" customWidth="1"/>
    <col min="6407" max="6408" width="8.140625" style="6" customWidth="1"/>
    <col min="6409" max="6409" width="8.28515625" style="6" customWidth="1"/>
    <col min="6410" max="6410" width="7.7109375" style="6" customWidth="1"/>
    <col min="6411" max="6411" width="11" style="6" customWidth="1"/>
    <col min="6412" max="6412" width="2.7109375" style="6" customWidth="1"/>
    <col min="6413" max="6413" width="13" style="6" customWidth="1"/>
    <col min="6414" max="6415" width="11.85546875" style="6" customWidth="1"/>
    <col min="6416" max="6656" width="9.140625" style="6"/>
    <col min="6657" max="6657" width="3.7109375" style="6" bestFit="1" customWidth="1"/>
    <col min="6658" max="6658" width="21.140625" style="6" customWidth="1"/>
    <col min="6659" max="6659" width="7.28515625" style="6" customWidth="1"/>
    <col min="6660" max="6660" width="9.5703125" style="6" customWidth="1"/>
    <col min="6661" max="6662" width="9.28515625" style="6" customWidth="1"/>
    <col min="6663" max="6664" width="8.140625" style="6" customWidth="1"/>
    <col min="6665" max="6665" width="8.28515625" style="6" customWidth="1"/>
    <col min="6666" max="6666" width="7.7109375" style="6" customWidth="1"/>
    <col min="6667" max="6667" width="11" style="6" customWidth="1"/>
    <col min="6668" max="6668" width="2.7109375" style="6" customWidth="1"/>
    <col min="6669" max="6669" width="13" style="6" customWidth="1"/>
    <col min="6670" max="6671" width="11.85546875" style="6" customWidth="1"/>
    <col min="6672" max="6912" width="9.140625" style="6"/>
    <col min="6913" max="6913" width="3.7109375" style="6" bestFit="1" customWidth="1"/>
    <col min="6914" max="6914" width="21.140625" style="6" customWidth="1"/>
    <col min="6915" max="6915" width="7.28515625" style="6" customWidth="1"/>
    <col min="6916" max="6916" width="9.5703125" style="6" customWidth="1"/>
    <col min="6917" max="6918" width="9.28515625" style="6" customWidth="1"/>
    <col min="6919" max="6920" width="8.140625" style="6" customWidth="1"/>
    <col min="6921" max="6921" width="8.28515625" style="6" customWidth="1"/>
    <col min="6922" max="6922" width="7.7109375" style="6" customWidth="1"/>
    <col min="6923" max="6923" width="11" style="6" customWidth="1"/>
    <col min="6924" max="6924" width="2.7109375" style="6" customWidth="1"/>
    <col min="6925" max="6925" width="13" style="6" customWidth="1"/>
    <col min="6926" max="6927" width="11.85546875" style="6" customWidth="1"/>
    <col min="6928" max="7168" width="9.140625" style="6"/>
    <col min="7169" max="7169" width="3.7109375" style="6" bestFit="1" customWidth="1"/>
    <col min="7170" max="7170" width="21.140625" style="6" customWidth="1"/>
    <col min="7171" max="7171" width="7.28515625" style="6" customWidth="1"/>
    <col min="7172" max="7172" width="9.5703125" style="6" customWidth="1"/>
    <col min="7173" max="7174" width="9.28515625" style="6" customWidth="1"/>
    <col min="7175" max="7176" width="8.140625" style="6" customWidth="1"/>
    <col min="7177" max="7177" width="8.28515625" style="6" customWidth="1"/>
    <col min="7178" max="7178" width="7.7109375" style="6" customWidth="1"/>
    <col min="7179" max="7179" width="11" style="6" customWidth="1"/>
    <col min="7180" max="7180" width="2.7109375" style="6" customWidth="1"/>
    <col min="7181" max="7181" width="13" style="6" customWidth="1"/>
    <col min="7182" max="7183" width="11.85546875" style="6" customWidth="1"/>
    <col min="7184" max="7424" width="9.140625" style="6"/>
    <col min="7425" max="7425" width="3.7109375" style="6" bestFit="1" customWidth="1"/>
    <col min="7426" max="7426" width="21.140625" style="6" customWidth="1"/>
    <col min="7427" max="7427" width="7.28515625" style="6" customWidth="1"/>
    <col min="7428" max="7428" width="9.5703125" style="6" customWidth="1"/>
    <col min="7429" max="7430" width="9.28515625" style="6" customWidth="1"/>
    <col min="7431" max="7432" width="8.140625" style="6" customWidth="1"/>
    <col min="7433" max="7433" width="8.28515625" style="6" customWidth="1"/>
    <col min="7434" max="7434" width="7.7109375" style="6" customWidth="1"/>
    <col min="7435" max="7435" width="11" style="6" customWidth="1"/>
    <col min="7436" max="7436" width="2.7109375" style="6" customWidth="1"/>
    <col min="7437" max="7437" width="13" style="6" customWidth="1"/>
    <col min="7438" max="7439" width="11.85546875" style="6" customWidth="1"/>
    <col min="7440" max="7680" width="9.140625" style="6"/>
    <col min="7681" max="7681" width="3.7109375" style="6" bestFit="1" customWidth="1"/>
    <col min="7682" max="7682" width="21.140625" style="6" customWidth="1"/>
    <col min="7683" max="7683" width="7.28515625" style="6" customWidth="1"/>
    <col min="7684" max="7684" width="9.5703125" style="6" customWidth="1"/>
    <col min="7685" max="7686" width="9.28515625" style="6" customWidth="1"/>
    <col min="7687" max="7688" width="8.140625" style="6" customWidth="1"/>
    <col min="7689" max="7689" width="8.28515625" style="6" customWidth="1"/>
    <col min="7690" max="7690" width="7.7109375" style="6" customWidth="1"/>
    <col min="7691" max="7691" width="11" style="6" customWidth="1"/>
    <col min="7692" max="7692" width="2.7109375" style="6" customWidth="1"/>
    <col min="7693" max="7693" width="13" style="6" customWidth="1"/>
    <col min="7694" max="7695" width="11.85546875" style="6" customWidth="1"/>
    <col min="7696" max="7936" width="9.140625" style="6"/>
    <col min="7937" max="7937" width="3.7109375" style="6" bestFit="1" customWidth="1"/>
    <col min="7938" max="7938" width="21.140625" style="6" customWidth="1"/>
    <col min="7939" max="7939" width="7.28515625" style="6" customWidth="1"/>
    <col min="7940" max="7940" width="9.5703125" style="6" customWidth="1"/>
    <col min="7941" max="7942" width="9.28515625" style="6" customWidth="1"/>
    <col min="7943" max="7944" width="8.140625" style="6" customWidth="1"/>
    <col min="7945" max="7945" width="8.28515625" style="6" customWidth="1"/>
    <col min="7946" max="7946" width="7.7109375" style="6" customWidth="1"/>
    <col min="7947" max="7947" width="11" style="6" customWidth="1"/>
    <col min="7948" max="7948" width="2.7109375" style="6" customWidth="1"/>
    <col min="7949" max="7949" width="13" style="6" customWidth="1"/>
    <col min="7950" max="7951" width="11.85546875" style="6" customWidth="1"/>
    <col min="7952" max="8192" width="9.140625" style="6"/>
    <col min="8193" max="8193" width="3.7109375" style="6" bestFit="1" customWidth="1"/>
    <col min="8194" max="8194" width="21.140625" style="6" customWidth="1"/>
    <col min="8195" max="8195" width="7.28515625" style="6" customWidth="1"/>
    <col min="8196" max="8196" width="9.5703125" style="6" customWidth="1"/>
    <col min="8197" max="8198" width="9.28515625" style="6" customWidth="1"/>
    <col min="8199" max="8200" width="8.140625" style="6" customWidth="1"/>
    <col min="8201" max="8201" width="8.28515625" style="6" customWidth="1"/>
    <col min="8202" max="8202" width="7.7109375" style="6" customWidth="1"/>
    <col min="8203" max="8203" width="11" style="6" customWidth="1"/>
    <col min="8204" max="8204" width="2.7109375" style="6" customWidth="1"/>
    <col min="8205" max="8205" width="13" style="6" customWidth="1"/>
    <col min="8206" max="8207" width="11.85546875" style="6" customWidth="1"/>
    <col min="8208" max="8448" width="9.140625" style="6"/>
    <col min="8449" max="8449" width="3.7109375" style="6" bestFit="1" customWidth="1"/>
    <col min="8450" max="8450" width="21.140625" style="6" customWidth="1"/>
    <col min="8451" max="8451" width="7.28515625" style="6" customWidth="1"/>
    <col min="8452" max="8452" width="9.5703125" style="6" customWidth="1"/>
    <col min="8453" max="8454" width="9.28515625" style="6" customWidth="1"/>
    <col min="8455" max="8456" width="8.140625" style="6" customWidth="1"/>
    <col min="8457" max="8457" width="8.28515625" style="6" customWidth="1"/>
    <col min="8458" max="8458" width="7.7109375" style="6" customWidth="1"/>
    <col min="8459" max="8459" width="11" style="6" customWidth="1"/>
    <col min="8460" max="8460" width="2.7109375" style="6" customWidth="1"/>
    <col min="8461" max="8461" width="13" style="6" customWidth="1"/>
    <col min="8462" max="8463" width="11.85546875" style="6" customWidth="1"/>
    <col min="8464" max="8704" width="9.140625" style="6"/>
    <col min="8705" max="8705" width="3.7109375" style="6" bestFit="1" customWidth="1"/>
    <col min="8706" max="8706" width="21.140625" style="6" customWidth="1"/>
    <col min="8707" max="8707" width="7.28515625" style="6" customWidth="1"/>
    <col min="8708" max="8708" width="9.5703125" style="6" customWidth="1"/>
    <col min="8709" max="8710" width="9.28515625" style="6" customWidth="1"/>
    <col min="8711" max="8712" width="8.140625" style="6" customWidth="1"/>
    <col min="8713" max="8713" width="8.28515625" style="6" customWidth="1"/>
    <col min="8714" max="8714" width="7.7109375" style="6" customWidth="1"/>
    <col min="8715" max="8715" width="11" style="6" customWidth="1"/>
    <col min="8716" max="8716" width="2.7109375" style="6" customWidth="1"/>
    <col min="8717" max="8717" width="13" style="6" customWidth="1"/>
    <col min="8718" max="8719" width="11.85546875" style="6" customWidth="1"/>
    <col min="8720" max="8960" width="9.140625" style="6"/>
    <col min="8961" max="8961" width="3.7109375" style="6" bestFit="1" customWidth="1"/>
    <col min="8962" max="8962" width="21.140625" style="6" customWidth="1"/>
    <col min="8963" max="8963" width="7.28515625" style="6" customWidth="1"/>
    <col min="8964" max="8964" width="9.5703125" style="6" customWidth="1"/>
    <col min="8965" max="8966" width="9.28515625" style="6" customWidth="1"/>
    <col min="8967" max="8968" width="8.140625" style="6" customWidth="1"/>
    <col min="8969" max="8969" width="8.28515625" style="6" customWidth="1"/>
    <col min="8970" max="8970" width="7.7109375" style="6" customWidth="1"/>
    <col min="8971" max="8971" width="11" style="6" customWidth="1"/>
    <col min="8972" max="8972" width="2.7109375" style="6" customWidth="1"/>
    <col min="8973" max="8973" width="13" style="6" customWidth="1"/>
    <col min="8974" max="8975" width="11.85546875" style="6" customWidth="1"/>
    <col min="8976" max="9216" width="9.140625" style="6"/>
    <col min="9217" max="9217" width="3.7109375" style="6" bestFit="1" customWidth="1"/>
    <col min="9218" max="9218" width="21.140625" style="6" customWidth="1"/>
    <col min="9219" max="9219" width="7.28515625" style="6" customWidth="1"/>
    <col min="9220" max="9220" width="9.5703125" style="6" customWidth="1"/>
    <col min="9221" max="9222" width="9.28515625" style="6" customWidth="1"/>
    <col min="9223" max="9224" width="8.140625" style="6" customWidth="1"/>
    <col min="9225" max="9225" width="8.28515625" style="6" customWidth="1"/>
    <col min="9226" max="9226" width="7.7109375" style="6" customWidth="1"/>
    <col min="9227" max="9227" width="11" style="6" customWidth="1"/>
    <col min="9228" max="9228" width="2.7109375" style="6" customWidth="1"/>
    <col min="9229" max="9229" width="13" style="6" customWidth="1"/>
    <col min="9230" max="9231" width="11.85546875" style="6" customWidth="1"/>
    <col min="9232" max="9472" width="9.140625" style="6"/>
    <col min="9473" max="9473" width="3.7109375" style="6" bestFit="1" customWidth="1"/>
    <col min="9474" max="9474" width="21.140625" style="6" customWidth="1"/>
    <col min="9475" max="9475" width="7.28515625" style="6" customWidth="1"/>
    <col min="9476" max="9476" width="9.5703125" style="6" customWidth="1"/>
    <col min="9477" max="9478" width="9.28515625" style="6" customWidth="1"/>
    <col min="9479" max="9480" width="8.140625" style="6" customWidth="1"/>
    <col min="9481" max="9481" width="8.28515625" style="6" customWidth="1"/>
    <col min="9482" max="9482" width="7.7109375" style="6" customWidth="1"/>
    <col min="9483" max="9483" width="11" style="6" customWidth="1"/>
    <col min="9484" max="9484" width="2.7109375" style="6" customWidth="1"/>
    <col min="9485" max="9485" width="13" style="6" customWidth="1"/>
    <col min="9486" max="9487" width="11.85546875" style="6" customWidth="1"/>
    <col min="9488" max="9728" width="9.140625" style="6"/>
    <col min="9729" max="9729" width="3.7109375" style="6" bestFit="1" customWidth="1"/>
    <col min="9730" max="9730" width="21.140625" style="6" customWidth="1"/>
    <col min="9731" max="9731" width="7.28515625" style="6" customWidth="1"/>
    <col min="9732" max="9732" width="9.5703125" style="6" customWidth="1"/>
    <col min="9733" max="9734" width="9.28515625" style="6" customWidth="1"/>
    <col min="9735" max="9736" width="8.140625" style="6" customWidth="1"/>
    <col min="9737" max="9737" width="8.28515625" style="6" customWidth="1"/>
    <col min="9738" max="9738" width="7.7109375" style="6" customWidth="1"/>
    <col min="9739" max="9739" width="11" style="6" customWidth="1"/>
    <col min="9740" max="9740" width="2.7109375" style="6" customWidth="1"/>
    <col min="9741" max="9741" width="13" style="6" customWidth="1"/>
    <col min="9742" max="9743" width="11.85546875" style="6" customWidth="1"/>
    <col min="9744" max="9984" width="9.140625" style="6"/>
    <col min="9985" max="9985" width="3.7109375" style="6" bestFit="1" customWidth="1"/>
    <col min="9986" max="9986" width="21.140625" style="6" customWidth="1"/>
    <col min="9987" max="9987" width="7.28515625" style="6" customWidth="1"/>
    <col min="9988" max="9988" width="9.5703125" style="6" customWidth="1"/>
    <col min="9989" max="9990" width="9.28515625" style="6" customWidth="1"/>
    <col min="9991" max="9992" width="8.140625" style="6" customWidth="1"/>
    <col min="9993" max="9993" width="8.28515625" style="6" customWidth="1"/>
    <col min="9994" max="9994" width="7.7109375" style="6" customWidth="1"/>
    <col min="9995" max="9995" width="11" style="6" customWidth="1"/>
    <col min="9996" max="9996" width="2.7109375" style="6" customWidth="1"/>
    <col min="9997" max="9997" width="13" style="6" customWidth="1"/>
    <col min="9998" max="9999" width="11.85546875" style="6" customWidth="1"/>
    <col min="10000" max="10240" width="9.140625" style="6"/>
    <col min="10241" max="10241" width="3.7109375" style="6" bestFit="1" customWidth="1"/>
    <col min="10242" max="10242" width="21.140625" style="6" customWidth="1"/>
    <col min="10243" max="10243" width="7.28515625" style="6" customWidth="1"/>
    <col min="10244" max="10244" width="9.5703125" style="6" customWidth="1"/>
    <col min="10245" max="10246" width="9.28515625" style="6" customWidth="1"/>
    <col min="10247" max="10248" width="8.140625" style="6" customWidth="1"/>
    <col min="10249" max="10249" width="8.28515625" style="6" customWidth="1"/>
    <col min="10250" max="10250" width="7.7109375" style="6" customWidth="1"/>
    <col min="10251" max="10251" width="11" style="6" customWidth="1"/>
    <col min="10252" max="10252" width="2.7109375" style="6" customWidth="1"/>
    <col min="10253" max="10253" width="13" style="6" customWidth="1"/>
    <col min="10254" max="10255" width="11.85546875" style="6" customWidth="1"/>
    <col min="10256" max="10496" width="9.140625" style="6"/>
    <col min="10497" max="10497" width="3.7109375" style="6" bestFit="1" customWidth="1"/>
    <col min="10498" max="10498" width="21.140625" style="6" customWidth="1"/>
    <col min="10499" max="10499" width="7.28515625" style="6" customWidth="1"/>
    <col min="10500" max="10500" width="9.5703125" style="6" customWidth="1"/>
    <col min="10501" max="10502" width="9.28515625" style="6" customWidth="1"/>
    <col min="10503" max="10504" width="8.140625" style="6" customWidth="1"/>
    <col min="10505" max="10505" width="8.28515625" style="6" customWidth="1"/>
    <col min="10506" max="10506" width="7.7109375" style="6" customWidth="1"/>
    <col min="10507" max="10507" width="11" style="6" customWidth="1"/>
    <col min="10508" max="10508" width="2.7109375" style="6" customWidth="1"/>
    <col min="10509" max="10509" width="13" style="6" customWidth="1"/>
    <col min="10510" max="10511" width="11.85546875" style="6" customWidth="1"/>
    <col min="10512" max="10752" width="9.140625" style="6"/>
    <col min="10753" max="10753" width="3.7109375" style="6" bestFit="1" customWidth="1"/>
    <col min="10754" max="10754" width="21.140625" style="6" customWidth="1"/>
    <col min="10755" max="10755" width="7.28515625" style="6" customWidth="1"/>
    <col min="10756" max="10756" width="9.5703125" style="6" customWidth="1"/>
    <col min="10757" max="10758" width="9.28515625" style="6" customWidth="1"/>
    <col min="10759" max="10760" width="8.140625" style="6" customWidth="1"/>
    <col min="10761" max="10761" width="8.28515625" style="6" customWidth="1"/>
    <col min="10762" max="10762" width="7.7109375" style="6" customWidth="1"/>
    <col min="10763" max="10763" width="11" style="6" customWidth="1"/>
    <col min="10764" max="10764" width="2.7109375" style="6" customWidth="1"/>
    <col min="10765" max="10765" width="13" style="6" customWidth="1"/>
    <col min="10766" max="10767" width="11.85546875" style="6" customWidth="1"/>
    <col min="10768" max="11008" width="9.140625" style="6"/>
    <col min="11009" max="11009" width="3.7109375" style="6" bestFit="1" customWidth="1"/>
    <col min="11010" max="11010" width="21.140625" style="6" customWidth="1"/>
    <col min="11011" max="11011" width="7.28515625" style="6" customWidth="1"/>
    <col min="11012" max="11012" width="9.5703125" style="6" customWidth="1"/>
    <col min="11013" max="11014" width="9.28515625" style="6" customWidth="1"/>
    <col min="11015" max="11016" width="8.140625" style="6" customWidth="1"/>
    <col min="11017" max="11017" width="8.28515625" style="6" customWidth="1"/>
    <col min="11018" max="11018" width="7.7109375" style="6" customWidth="1"/>
    <col min="11019" max="11019" width="11" style="6" customWidth="1"/>
    <col min="11020" max="11020" width="2.7109375" style="6" customWidth="1"/>
    <col min="11021" max="11021" width="13" style="6" customWidth="1"/>
    <col min="11022" max="11023" width="11.85546875" style="6" customWidth="1"/>
    <col min="11024" max="11264" width="9.140625" style="6"/>
    <col min="11265" max="11265" width="3.7109375" style="6" bestFit="1" customWidth="1"/>
    <col min="11266" max="11266" width="21.140625" style="6" customWidth="1"/>
    <col min="11267" max="11267" width="7.28515625" style="6" customWidth="1"/>
    <col min="11268" max="11268" width="9.5703125" style="6" customWidth="1"/>
    <col min="11269" max="11270" width="9.28515625" style="6" customWidth="1"/>
    <col min="11271" max="11272" width="8.140625" style="6" customWidth="1"/>
    <col min="11273" max="11273" width="8.28515625" style="6" customWidth="1"/>
    <col min="11274" max="11274" width="7.7109375" style="6" customWidth="1"/>
    <col min="11275" max="11275" width="11" style="6" customWidth="1"/>
    <col min="11276" max="11276" width="2.7109375" style="6" customWidth="1"/>
    <col min="11277" max="11277" width="13" style="6" customWidth="1"/>
    <col min="11278" max="11279" width="11.85546875" style="6" customWidth="1"/>
    <col min="11280" max="11520" width="9.140625" style="6"/>
    <col min="11521" max="11521" width="3.7109375" style="6" bestFit="1" customWidth="1"/>
    <col min="11522" max="11522" width="21.140625" style="6" customWidth="1"/>
    <col min="11523" max="11523" width="7.28515625" style="6" customWidth="1"/>
    <col min="11524" max="11524" width="9.5703125" style="6" customWidth="1"/>
    <col min="11525" max="11526" width="9.28515625" style="6" customWidth="1"/>
    <col min="11527" max="11528" width="8.140625" style="6" customWidth="1"/>
    <col min="11529" max="11529" width="8.28515625" style="6" customWidth="1"/>
    <col min="11530" max="11530" width="7.7109375" style="6" customWidth="1"/>
    <col min="11531" max="11531" width="11" style="6" customWidth="1"/>
    <col min="11532" max="11532" width="2.7109375" style="6" customWidth="1"/>
    <col min="11533" max="11533" width="13" style="6" customWidth="1"/>
    <col min="11534" max="11535" width="11.85546875" style="6" customWidth="1"/>
    <col min="11536" max="11776" width="9.140625" style="6"/>
    <col min="11777" max="11777" width="3.7109375" style="6" bestFit="1" customWidth="1"/>
    <col min="11778" max="11778" width="21.140625" style="6" customWidth="1"/>
    <col min="11779" max="11779" width="7.28515625" style="6" customWidth="1"/>
    <col min="11780" max="11780" width="9.5703125" style="6" customWidth="1"/>
    <col min="11781" max="11782" width="9.28515625" style="6" customWidth="1"/>
    <col min="11783" max="11784" width="8.140625" style="6" customWidth="1"/>
    <col min="11785" max="11785" width="8.28515625" style="6" customWidth="1"/>
    <col min="11786" max="11786" width="7.7109375" style="6" customWidth="1"/>
    <col min="11787" max="11787" width="11" style="6" customWidth="1"/>
    <col min="11788" max="11788" width="2.7109375" style="6" customWidth="1"/>
    <col min="11789" max="11789" width="13" style="6" customWidth="1"/>
    <col min="11790" max="11791" width="11.85546875" style="6" customWidth="1"/>
    <col min="11792" max="12032" width="9.140625" style="6"/>
    <col min="12033" max="12033" width="3.7109375" style="6" bestFit="1" customWidth="1"/>
    <col min="12034" max="12034" width="21.140625" style="6" customWidth="1"/>
    <col min="12035" max="12035" width="7.28515625" style="6" customWidth="1"/>
    <col min="12036" max="12036" width="9.5703125" style="6" customWidth="1"/>
    <col min="12037" max="12038" width="9.28515625" style="6" customWidth="1"/>
    <col min="12039" max="12040" width="8.140625" style="6" customWidth="1"/>
    <col min="12041" max="12041" width="8.28515625" style="6" customWidth="1"/>
    <col min="12042" max="12042" width="7.7109375" style="6" customWidth="1"/>
    <col min="12043" max="12043" width="11" style="6" customWidth="1"/>
    <col min="12044" max="12044" width="2.7109375" style="6" customWidth="1"/>
    <col min="12045" max="12045" width="13" style="6" customWidth="1"/>
    <col min="12046" max="12047" width="11.85546875" style="6" customWidth="1"/>
    <col min="12048" max="12288" width="9.140625" style="6"/>
    <col min="12289" max="12289" width="3.7109375" style="6" bestFit="1" customWidth="1"/>
    <col min="12290" max="12290" width="21.140625" style="6" customWidth="1"/>
    <col min="12291" max="12291" width="7.28515625" style="6" customWidth="1"/>
    <col min="12292" max="12292" width="9.5703125" style="6" customWidth="1"/>
    <col min="12293" max="12294" width="9.28515625" style="6" customWidth="1"/>
    <col min="12295" max="12296" width="8.140625" style="6" customWidth="1"/>
    <col min="12297" max="12297" width="8.28515625" style="6" customWidth="1"/>
    <col min="12298" max="12298" width="7.7109375" style="6" customWidth="1"/>
    <col min="12299" max="12299" width="11" style="6" customWidth="1"/>
    <col min="12300" max="12300" width="2.7109375" style="6" customWidth="1"/>
    <col min="12301" max="12301" width="13" style="6" customWidth="1"/>
    <col min="12302" max="12303" width="11.85546875" style="6" customWidth="1"/>
    <col min="12304" max="12544" width="9.140625" style="6"/>
    <col min="12545" max="12545" width="3.7109375" style="6" bestFit="1" customWidth="1"/>
    <col min="12546" max="12546" width="21.140625" style="6" customWidth="1"/>
    <col min="12547" max="12547" width="7.28515625" style="6" customWidth="1"/>
    <col min="12548" max="12548" width="9.5703125" style="6" customWidth="1"/>
    <col min="12549" max="12550" width="9.28515625" style="6" customWidth="1"/>
    <col min="12551" max="12552" width="8.140625" style="6" customWidth="1"/>
    <col min="12553" max="12553" width="8.28515625" style="6" customWidth="1"/>
    <col min="12554" max="12554" width="7.7109375" style="6" customWidth="1"/>
    <col min="12555" max="12555" width="11" style="6" customWidth="1"/>
    <col min="12556" max="12556" width="2.7109375" style="6" customWidth="1"/>
    <col min="12557" max="12557" width="13" style="6" customWidth="1"/>
    <col min="12558" max="12559" width="11.85546875" style="6" customWidth="1"/>
    <col min="12560" max="12800" width="9.140625" style="6"/>
    <col min="12801" max="12801" width="3.7109375" style="6" bestFit="1" customWidth="1"/>
    <col min="12802" max="12802" width="21.140625" style="6" customWidth="1"/>
    <col min="12803" max="12803" width="7.28515625" style="6" customWidth="1"/>
    <col min="12804" max="12804" width="9.5703125" style="6" customWidth="1"/>
    <col min="12805" max="12806" width="9.28515625" style="6" customWidth="1"/>
    <col min="12807" max="12808" width="8.140625" style="6" customWidth="1"/>
    <col min="12809" max="12809" width="8.28515625" style="6" customWidth="1"/>
    <col min="12810" max="12810" width="7.7109375" style="6" customWidth="1"/>
    <col min="12811" max="12811" width="11" style="6" customWidth="1"/>
    <col min="12812" max="12812" width="2.7109375" style="6" customWidth="1"/>
    <col min="12813" max="12813" width="13" style="6" customWidth="1"/>
    <col min="12814" max="12815" width="11.85546875" style="6" customWidth="1"/>
    <col min="12816" max="13056" width="9.140625" style="6"/>
    <col min="13057" max="13057" width="3.7109375" style="6" bestFit="1" customWidth="1"/>
    <col min="13058" max="13058" width="21.140625" style="6" customWidth="1"/>
    <col min="13059" max="13059" width="7.28515625" style="6" customWidth="1"/>
    <col min="13060" max="13060" width="9.5703125" style="6" customWidth="1"/>
    <col min="13061" max="13062" width="9.28515625" style="6" customWidth="1"/>
    <col min="13063" max="13064" width="8.140625" style="6" customWidth="1"/>
    <col min="13065" max="13065" width="8.28515625" style="6" customWidth="1"/>
    <col min="13066" max="13066" width="7.7109375" style="6" customWidth="1"/>
    <col min="13067" max="13067" width="11" style="6" customWidth="1"/>
    <col min="13068" max="13068" width="2.7109375" style="6" customWidth="1"/>
    <col min="13069" max="13069" width="13" style="6" customWidth="1"/>
    <col min="13070" max="13071" width="11.85546875" style="6" customWidth="1"/>
    <col min="13072" max="13312" width="9.140625" style="6"/>
    <col min="13313" max="13313" width="3.7109375" style="6" bestFit="1" customWidth="1"/>
    <col min="13314" max="13314" width="21.140625" style="6" customWidth="1"/>
    <col min="13315" max="13315" width="7.28515625" style="6" customWidth="1"/>
    <col min="13316" max="13316" width="9.5703125" style="6" customWidth="1"/>
    <col min="13317" max="13318" width="9.28515625" style="6" customWidth="1"/>
    <col min="13319" max="13320" width="8.140625" style="6" customWidth="1"/>
    <col min="13321" max="13321" width="8.28515625" style="6" customWidth="1"/>
    <col min="13322" max="13322" width="7.7109375" style="6" customWidth="1"/>
    <col min="13323" max="13323" width="11" style="6" customWidth="1"/>
    <col min="13324" max="13324" width="2.7109375" style="6" customWidth="1"/>
    <col min="13325" max="13325" width="13" style="6" customWidth="1"/>
    <col min="13326" max="13327" width="11.85546875" style="6" customWidth="1"/>
    <col min="13328" max="13568" width="9.140625" style="6"/>
    <col min="13569" max="13569" width="3.7109375" style="6" bestFit="1" customWidth="1"/>
    <col min="13570" max="13570" width="21.140625" style="6" customWidth="1"/>
    <col min="13571" max="13571" width="7.28515625" style="6" customWidth="1"/>
    <col min="13572" max="13572" width="9.5703125" style="6" customWidth="1"/>
    <col min="13573" max="13574" width="9.28515625" style="6" customWidth="1"/>
    <col min="13575" max="13576" width="8.140625" style="6" customWidth="1"/>
    <col min="13577" max="13577" width="8.28515625" style="6" customWidth="1"/>
    <col min="13578" max="13578" width="7.7109375" style="6" customWidth="1"/>
    <col min="13579" max="13579" width="11" style="6" customWidth="1"/>
    <col min="13580" max="13580" width="2.7109375" style="6" customWidth="1"/>
    <col min="13581" max="13581" width="13" style="6" customWidth="1"/>
    <col min="13582" max="13583" width="11.85546875" style="6" customWidth="1"/>
    <col min="13584" max="13824" width="9.140625" style="6"/>
    <col min="13825" max="13825" width="3.7109375" style="6" bestFit="1" customWidth="1"/>
    <col min="13826" max="13826" width="21.140625" style="6" customWidth="1"/>
    <col min="13827" max="13827" width="7.28515625" style="6" customWidth="1"/>
    <col min="13828" max="13828" width="9.5703125" style="6" customWidth="1"/>
    <col min="13829" max="13830" width="9.28515625" style="6" customWidth="1"/>
    <col min="13831" max="13832" width="8.140625" style="6" customWidth="1"/>
    <col min="13833" max="13833" width="8.28515625" style="6" customWidth="1"/>
    <col min="13834" max="13834" width="7.7109375" style="6" customWidth="1"/>
    <col min="13835" max="13835" width="11" style="6" customWidth="1"/>
    <col min="13836" max="13836" width="2.7109375" style="6" customWidth="1"/>
    <col min="13837" max="13837" width="13" style="6" customWidth="1"/>
    <col min="13838" max="13839" width="11.85546875" style="6" customWidth="1"/>
    <col min="13840" max="14080" width="9.140625" style="6"/>
    <col min="14081" max="14081" width="3.7109375" style="6" bestFit="1" customWidth="1"/>
    <col min="14082" max="14082" width="21.140625" style="6" customWidth="1"/>
    <col min="14083" max="14083" width="7.28515625" style="6" customWidth="1"/>
    <col min="14084" max="14084" width="9.5703125" style="6" customWidth="1"/>
    <col min="14085" max="14086" width="9.28515625" style="6" customWidth="1"/>
    <col min="14087" max="14088" width="8.140625" style="6" customWidth="1"/>
    <col min="14089" max="14089" width="8.28515625" style="6" customWidth="1"/>
    <col min="14090" max="14090" width="7.7109375" style="6" customWidth="1"/>
    <col min="14091" max="14091" width="11" style="6" customWidth="1"/>
    <col min="14092" max="14092" width="2.7109375" style="6" customWidth="1"/>
    <col min="14093" max="14093" width="13" style="6" customWidth="1"/>
    <col min="14094" max="14095" width="11.85546875" style="6" customWidth="1"/>
    <col min="14096" max="14336" width="9.140625" style="6"/>
    <col min="14337" max="14337" width="3.7109375" style="6" bestFit="1" customWidth="1"/>
    <col min="14338" max="14338" width="21.140625" style="6" customWidth="1"/>
    <col min="14339" max="14339" width="7.28515625" style="6" customWidth="1"/>
    <col min="14340" max="14340" width="9.5703125" style="6" customWidth="1"/>
    <col min="14341" max="14342" width="9.28515625" style="6" customWidth="1"/>
    <col min="14343" max="14344" width="8.140625" style="6" customWidth="1"/>
    <col min="14345" max="14345" width="8.28515625" style="6" customWidth="1"/>
    <col min="14346" max="14346" width="7.7109375" style="6" customWidth="1"/>
    <col min="14347" max="14347" width="11" style="6" customWidth="1"/>
    <col min="14348" max="14348" width="2.7109375" style="6" customWidth="1"/>
    <col min="14349" max="14349" width="13" style="6" customWidth="1"/>
    <col min="14350" max="14351" width="11.85546875" style="6" customWidth="1"/>
    <col min="14352" max="14592" width="9.140625" style="6"/>
    <col min="14593" max="14593" width="3.7109375" style="6" bestFit="1" customWidth="1"/>
    <col min="14594" max="14594" width="21.140625" style="6" customWidth="1"/>
    <col min="14595" max="14595" width="7.28515625" style="6" customWidth="1"/>
    <col min="14596" max="14596" width="9.5703125" style="6" customWidth="1"/>
    <col min="14597" max="14598" width="9.28515625" style="6" customWidth="1"/>
    <col min="14599" max="14600" width="8.140625" style="6" customWidth="1"/>
    <col min="14601" max="14601" width="8.28515625" style="6" customWidth="1"/>
    <col min="14602" max="14602" width="7.7109375" style="6" customWidth="1"/>
    <col min="14603" max="14603" width="11" style="6" customWidth="1"/>
    <col min="14604" max="14604" width="2.7109375" style="6" customWidth="1"/>
    <col min="14605" max="14605" width="13" style="6" customWidth="1"/>
    <col min="14606" max="14607" width="11.85546875" style="6" customWidth="1"/>
    <col min="14608" max="14848" width="9.140625" style="6"/>
    <col min="14849" max="14849" width="3.7109375" style="6" bestFit="1" customWidth="1"/>
    <col min="14850" max="14850" width="21.140625" style="6" customWidth="1"/>
    <col min="14851" max="14851" width="7.28515625" style="6" customWidth="1"/>
    <col min="14852" max="14852" width="9.5703125" style="6" customWidth="1"/>
    <col min="14853" max="14854" width="9.28515625" style="6" customWidth="1"/>
    <col min="14855" max="14856" width="8.140625" style="6" customWidth="1"/>
    <col min="14857" max="14857" width="8.28515625" style="6" customWidth="1"/>
    <col min="14858" max="14858" width="7.7109375" style="6" customWidth="1"/>
    <col min="14859" max="14859" width="11" style="6" customWidth="1"/>
    <col min="14860" max="14860" width="2.7109375" style="6" customWidth="1"/>
    <col min="14861" max="14861" width="13" style="6" customWidth="1"/>
    <col min="14862" max="14863" width="11.85546875" style="6" customWidth="1"/>
    <col min="14864" max="15104" width="9.140625" style="6"/>
    <col min="15105" max="15105" width="3.7109375" style="6" bestFit="1" customWidth="1"/>
    <col min="15106" max="15106" width="21.140625" style="6" customWidth="1"/>
    <col min="15107" max="15107" width="7.28515625" style="6" customWidth="1"/>
    <col min="15108" max="15108" width="9.5703125" style="6" customWidth="1"/>
    <col min="15109" max="15110" width="9.28515625" style="6" customWidth="1"/>
    <col min="15111" max="15112" width="8.140625" style="6" customWidth="1"/>
    <col min="15113" max="15113" width="8.28515625" style="6" customWidth="1"/>
    <col min="15114" max="15114" width="7.7109375" style="6" customWidth="1"/>
    <col min="15115" max="15115" width="11" style="6" customWidth="1"/>
    <col min="15116" max="15116" width="2.7109375" style="6" customWidth="1"/>
    <col min="15117" max="15117" width="13" style="6" customWidth="1"/>
    <col min="15118" max="15119" width="11.85546875" style="6" customWidth="1"/>
    <col min="15120" max="15360" width="9.140625" style="6"/>
    <col min="15361" max="15361" width="3.7109375" style="6" bestFit="1" customWidth="1"/>
    <col min="15362" max="15362" width="21.140625" style="6" customWidth="1"/>
    <col min="15363" max="15363" width="7.28515625" style="6" customWidth="1"/>
    <col min="15364" max="15364" width="9.5703125" style="6" customWidth="1"/>
    <col min="15365" max="15366" width="9.28515625" style="6" customWidth="1"/>
    <col min="15367" max="15368" width="8.140625" style="6" customWidth="1"/>
    <col min="15369" max="15369" width="8.28515625" style="6" customWidth="1"/>
    <col min="15370" max="15370" width="7.7109375" style="6" customWidth="1"/>
    <col min="15371" max="15371" width="11" style="6" customWidth="1"/>
    <col min="15372" max="15372" width="2.7109375" style="6" customWidth="1"/>
    <col min="15373" max="15373" width="13" style="6" customWidth="1"/>
    <col min="15374" max="15375" width="11.85546875" style="6" customWidth="1"/>
    <col min="15376" max="15616" width="9.140625" style="6"/>
    <col min="15617" max="15617" width="3.7109375" style="6" bestFit="1" customWidth="1"/>
    <col min="15618" max="15618" width="21.140625" style="6" customWidth="1"/>
    <col min="15619" max="15619" width="7.28515625" style="6" customWidth="1"/>
    <col min="15620" max="15620" width="9.5703125" style="6" customWidth="1"/>
    <col min="15621" max="15622" width="9.28515625" style="6" customWidth="1"/>
    <col min="15623" max="15624" width="8.140625" style="6" customWidth="1"/>
    <col min="15625" max="15625" width="8.28515625" style="6" customWidth="1"/>
    <col min="15626" max="15626" width="7.7109375" style="6" customWidth="1"/>
    <col min="15627" max="15627" width="11" style="6" customWidth="1"/>
    <col min="15628" max="15628" width="2.7109375" style="6" customWidth="1"/>
    <col min="15629" max="15629" width="13" style="6" customWidth="1"/>
    <col min="15630" max="15631" width="11.85546875" style="6" customWidth="1"/>
    <col min="15632" max="15872" width="9.140625" style="6"/>
    <col min="15873" max="15873" width="3.7109375" style="6" bestFit="1" customWidth="1"/>
    <col min="15874" max="15874" width="21.140625" style="6" customWidth="1"/>
    <col min="15875" max="15875" width="7.28515625" style="6" customWidth="1"/>
    <col min="15876" max="15876" width="9.5703125" style="6" customWidth="1"/>
    <col min="15877" max="15878" width="9.28515625" style="6" customWidth="1"/>
    <col min="15879" max="15880" width="8.140625" style="6" customWidth="1"/>
    <col min="15881" max="15881" width="8.28515625" style="6" customWidth="1"/>
    <col min="15882" max="15882" width="7.7109375" style="6" customWidth="1"/>
    <col min="15883" max="15883" width="11" style="6" customWidth="1"/>
    <col min="15884" max="15884" width="2.7109375" style="6" customWidth="1"/>
    <col min="15885" max="15885" width="13" style="6" customWidth="1"/>
    <col min="15886" max="15887" width="11.85546875" style="6" customWidth="1"/>
    <col min="15888" max="16128" width="9.140625" style="6"/>
    <col min="16129" max="16129" width="3.7109375" style="6" bestFit="1" customWidth="1"/>
    <col min="16130" max="16130" width="21.140625" style="6" customWidth="1"/>
    <col min="16131" max="16131" width="7.28515625" style="6" customWidth="1"/>
    <col min="16132" max="16132" width="9.5703125" style="6" customWidth="1"/>
    <col min="16133" max="16134" width="9.28515625" style="6" customWidth="1"/>
    <col min="16135" max="16136" width="8.140625" style="6" customWidth="1"/>
    <col min="16137" max="16137" width="8.28515625" style="6" customWidth="1"/>
    <col min="16138" max="16138" width="7.7109375" style="6" customWidth="1"/>
    <col min="16139" max="16139" width="11" style="6" customWidth="1"/>
    <col min="16140" max="16140" width="2.7109375" style="6" customWidth="1"/>
    <col min="16141" max="16141" width="13" style="6" customWidth="1"/>
    <col min="16142" max="16143" width="11.85546875" style="6" customWidth="1"/>
    <col min="16144" max="16384" width="9.140625" style="6"/>
  </cols>
  <sheetData>
    <row r="2" spans="1:22" x14ac:dyDescent="0.2">
      <c r="A2" s="4"/>
      <c r="B2" s="4"/>
      <c r="C2" s="4"/>
      <c r="D2" s="4"/>
    </row>
    <row r="5" spans="1:22" ht="15.75" x14ac:dyDescent="0.2">
      <c r="A5" s="222" t="s">
        <v>0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84"/>
    </row>
    <row r="9" spans="1:22" s="10" customFormat="1" ht="24.75" customHeight="1" x14ac:dyDescent="0.25">
      <c r="A9" s="210" t="s">
        <v>381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9"/>
      <c r="M9" s="204">
        <v>2018</v>
      </c>
      <c r="N9" s="205"/>
      <c r="O9" s="208"/>
    </row>
    <row r="10" spans="1:22" s="10" customFormat="1" x14ac:dyDescent="0.2">
      <c r="A10" s="211" t="s">
        <v>1</v>
      </c>
      <c r="B10" s="211" t="s">
        <v>2</v>
      </c>
      <c r="C10" s="211" t="s">
        <v>3</v>
      </c>
      <c r="D10" s="211" t="s">
        <v>4</v>
      </c>
      <c r="E10" s="212" t="s">
        <v>5</v>
      </c>
      <c r="F10" s="213"/>
      <c r="G10" s="218" t="s">
        <v>6</v>
      </c>
      <c r="H10" s="218"/>
      <c r="I10" s="218"/>
      <c r="J10" s="66" t="s">
        <v>7</v>
      </c>
      <c r="K10" s="85" t="s">
        <v>8</v>
      </c>
      <c r="L10" s="13"/>
      <c r="M10" s="137"/>
      <c r="N10" s="137"/>
      <c r="O10" s="14">
        <v>43267</v>
      </c>
      <c r="P10" s="86"/>
      <c r="Q10" s="86"/>
      <c r="R10" s="86"/>
      <c r="S10" s="86"/>
      <c r="T10" s="86"/>
      <c r="U10" s="86"/>
      <c r="V10" s="86"/>
    </row>
    <row r="11" spans="1:22" s="10" customFormat="1" x14ac:dyDescent="0.2">
      <c r="A11" s="211"/>
      <c r="B11" s="211"/>
      <c r="C11" s="211"/>
      <c r="D11" s="211"/>
      <c r="E11" s="214"/>
      <c r="F11" s="215"/>
      <c r="G11" s="219">
        <v>1</v>
      </c>
      <c r="H11" s="219">
        <v>2</v>
      </c>
      <c r="I11" s="221">
        <v>3</v>
      </c>
      <c r="J11" s="67" t="s">
        <v>9</v>
      </c>
      <c r="K11" s="87" t="s">
        <v>10</v>
      </c>
      <c r="L11" s="13"/>
      <c r="M11" s="16"/>
      <c r="N11" s="16"/>
      <c r="O11" s="16" t="s">
        <v>14</v>
      </c>
      <c r="P11" s="88"/>
      <c r="Q11" s="88"/>
      <c r="R11" s="88"/>
      <c r="S11" s="88"/>
      <c r="T11" s="88"/>
      <c r="U11" s="88"/>
      <c r="V11" s="89"/>
    </row>
    <row r="12" spans="1:22" s="10" customFormat="1" x14ac:dyDescent="0.2">
      <c r="A12" s="211"/>
      <c r="B12" s="211"/>
      <c r="C12" s="211"/>
      <c r="D12" s="211"/>
      <c r="E12" s="216"/>
      <c r="F12" s="217"/>
      <c r="G12" s="219"/>
      <c r="H12" s="219"/>
      <c r="I12" s="221"/>
      <c r="J12" s="68" t="s">
        <v>10</v>
      </c>
      <c r="K12" s="90" t="s">
        <v>20</v>
      </c>
      <c r="L12" s="21"/>
      <c r="M12" s="24"/>
      <c r="N12" s="24"/>
      <c r="O12" s="24" t="s">
        <v>32</v>
      </c>
      <c r="P12" s="88"/>
      <c r="Q12" s="92"/>
      <c r="R12" s="92"/>
      <c r="S12" s="92"/>
      <c r="T12" s="92"/>
      <c r="U12" s="92"/>
      <c r="V12" s="89"/>
    </row>
    <row r="13" spans="1:22" x14ac:dyDescent="0.2">
      <c r="M13" s="93"/>
      <c r="N13" s="93"/>
      <c r="O13" s="93"/>
      <c r="P13" s="3"/>
      <c r="Q13" s="3"/>
      <c r="R13" s="3"/>
      <c r="S13" s="3"/>
      <c r="T13" s="3"/>
      <c r="U13" s="3"/>
      <c r="V13" s="3"/>
    </row>
    <row r="14" spans="1:22" ht="14.1" customHeight="1" x14ac:dyDescent="0.25">
      <c r="A14" s="26">
        <f t="shared" ref="A14:A23" si="0">A13+1</f>
        <v>1</v>
      </c>
      <c r="B14" s="188" t="s">
        <v>382</v>
      </c>
      <c r="C14" s="189">
        <v>13204</v>
      </c>
      <c r="D14" s="190" t="s">
        <v>48</v>
      </c>
      <c r="E14" s="30">
        <f>MAX(M14:O14)</f>
        <v>352</v>
      </c>
      <c r="F14" s="30" t="e">
        <f>VLOOKUP(E14,Tab!$W$2:$X$255,2,TRUE)</f>
        <v>#N/A</v>
      </c>
      <c r="G14" s="31">
        <f t="shared" ref="G14:G23" si="1">LARGE(M14:O14,1)</f>
        <v>352</v>
      </c>
      <c r="H14" s="31">
        <f t="shared" ref="H14:H23" si="2">LARGE(M14:O14,2)</f>
        <v>0</v>
      </c>
      <c r="I14" s="31">
        <f t="shared" ref="I14:I23" si="3">LARGE(M14:O14,3)</f>
        <v>0</v>
      </c>
      <c r="J14" s="32">
        <f t="shared" ref="J14:J23" si="4">SUM(G14:I14)</f>
        <v>352</v>
      </c>
      <c r="K14" s="33">
        <f t="shared" ref="K14:K23" si="5">J14/3</f>
        <v>117.33333333333333</v>
      </c>
      <c r="L14" s="34"/>
      <c r="M14" s="94">
        <v>0</v>
      </c>
      <c r="N14" s="94">
        <v>0</v>
      </c>
      <c r="O14" s="94">
        <v>352</v>
      </c>
      <c r="P14" s="95"/>
      <c r="Q14" s="95"/>
      <c r="R14" s="95"/>
      <c r="S14" s="95"/>
      <c r="T14" s="95"/>
      <c r="U14" s="95"/>
      <c r="V14" s="95"/>
    </row>
    <row r="15" spans="1:22" ht="14.1" customHeight="1" x14ac:dyDescent="0.25">
      <c r="A15" s="96">
        <f t="shared" si="0"/>
        <v>2</v>
      </c>
      <c r="B15" s="40"/>
      <c r="C15" s="28"/>
      <c r="D15" s="29"/>
      <c r="E15" s="30">
        <f t="shared" ref="E15:E23" si="6">MAX(M15:O15)</f>
        <v>0</v>
      </c>
      <c r="F15" s="30" t="e">
        <f>VLOOKUP(E15,Tab!$W$2:$X$255,2,TRUE)</f>
        <v>#N/A</v>
      </c>
      <c r="G15" s="31">
        <f t="shared" si="1"/>
        <v>0</v>
      </c>
      <c r="H15" s="31">
        <f t="shared" si="2"/>
        <v>0</v>
      </c>
      <c r="I15" s="31">
        <f t="shared" si="3"/>
        <v>0</v>
      </c>
      <c r="J15" s="32">
        <f t="shared" si="4"/>
        <v>0</v>
      </c>
      <c r="K15" s="33">
        <f t="shared" si="5"/>
        <v>0</v>
      </c>
      <c r="L15" s="34"/>
      <c r="M15" s="94">
        <v>0</v>
      </c>
      <c r="N15" s="94">
        <v>0</v>
      </c>
      <c r="O15" s="94">
        <v>0</v>
      </c>
      <c r="P15" s="95"/>
      <c r="Q15" s="95"/>
      <c r="R15" s="95"/>
      <c r="S15" s="95"/>
      <c r="T15" s="95"/>
      <c r="U15" s="95"/>
      <c r="V15" s="95"/>
    </row>
    <row r="16" spans="1:22" ht="14.1" customHeight="1" x14ac:dyDescent="0.25">
      <c r="A16" s="96">
        <f t="shared" si="0"/>
        <v>3</v>
      </c>
      <c r="B16" s="44"/>
      <c r="C16" s="61"/>
      <c r="D16" s="45"/>
      <c r="E16" s="30">
        <f t="shared" si="6"/>
        <v>0</v>
      </c>
      <c r="F16" s="30" t="e">
        <f>VLOOKUP(E16,Tab!$W$2:$X$255,2,TRUE)</f>
        <v>#N/A</v>
      </c>
      <c r="G16" s="31">
        <f t="shared" si="1"/>
        <v>0</v>
      </c>
      <c r="H16" s="31">
        <f t="shared" si="2"/>
        <v>0</v>
      </c>
      <c r="I16" s="31">
        <f t="shared" si="3"/>
        <v>0</v>
      </c>
      <c r="J16" s="32">
        <f t="shared" si="4"/>
        <v>0</v>
      </c>
      <c r="K16" s="33">
        <f t="shared" si="5"/>
        <v>0</v>
      </c>
      <c r="L16" s="34"/>
      <c r="M16" s="94">
        <v>0</v>
      </c>
      <c r="N16" s="94">
        <v>0</v>
      </c>
      <c r="O16" s="94">
        <v>0</v>
      </c>
      <c r="P16" s="95"/>
      <c r="Q16" s="95"/>
      <c r="R16" s="95"/>
      <c r="S16" s="95"/>
      <c r="T16" s="95"/>
      <c r="U16" s="95"/>
      <c r="V16" s="95"/>
    </row>
    <row r="17" spans="1:22" ht="14.1" customHeight="1" x14ac:dyDescent="0.25">
      <c r="A17" s="96">
        <f t="shared" si="0"/>
        <v>4</v>
      </c>
      <c r="B17" s="40"/>
      <c r="C17" s="61"/>
      <c r="D17" s="29"/>
      <c r="E17" s="30">
        <f t="shared" si="6"/>
        <v>0</v>
      </c>
      <c r="F17" s="30" t="e">
        <f>VLOOKUP(E17,Tab!$W$2:$X$255,2,TRUE)</f>
        <v>#N/A</v>
      </c>
      <c r="G17" s="31">
        <f t="shared" si="1"/>
        <v>0</v>
      </c>
      <c r="H17" s="31">
        <f t="shared" si="2"/>
        <v>0</v>
      </c>
      <c r="I17" s="31">
        <f t="shared" si="3"/>
        <v>0</v>
      </c>
      <c r="J17" s="32">
        <f t="shared" si="4"/>
        <v>0</v>
      </c>
      <c r="K17" s="33">
        <f t="shared" si="5"/>
        <v>0</v>
      </c>
      <c r="L17" s="34"/>
      <c r="M17" s="94">
        <v>0</v>
      </c>
      <c r="N17" s="94">
        <v>0</v>
      </c>
      <c r="O17" s="94">
        <v>0</v>
      </c>
      <c r="P17" s="95"/>
      <c r="Q17" s="95"/>
      <c r="R17" s="95"/>
      <c r="S17" s="95"/>
      <c r="T17" s="95"/>
      <c r="U17" s="95"/>
      <c r="V17" s="95"/>
    </row>
    <row r="18" spans="1:22" ht="14.1" customHeight="1" x14ac:dyDescent="0.25">
      <c r="A18" s="96">
        <f t="shared" si="0"/>
        <v>5</v>
      </c>
      <c r="B18" s="40"/>
      <c r="C18" s="28"/>
      <c r="D18" s="29"/>
      <c r="E18" s="30">
        <f t="shared" si="6"/>
        <v>0</v>
      </c>
      <c r="F18" s="30" t="e">
        <f>VLOOKUP(E18,Tab!$W$2:$X$255,2,TRUE)</f>
        <v>#N/A</v>
      </c>
      <c r="G18" s="31">
        <f t="shared" si="1"/>
        <v>0</v>
      </c>
      <c r="H18" s="31">
        <f t="shared" si="2"/>
        <v>0</v>
      </c>
      <c r="I18" s="31">
        <f t="shared" si="3"/>
        <v>0</v>
      </c>
      <c r="J18" s="32">
        <f t="shared" si="4"/>
        <v>0</v>
      </c>
      <c r="K18" s="33">
        <f t="shared" si="5"/>
        <v>0</v>
      </c>
      <c r="L18" s="34"/>
      <c r="M18" s="94">
        <v>0</v>
      </c>
      <c r="N18" s="94">
        <v>0</v>
      </c>
      <c r="O18" s="94">
        <v>0</v>
      </c>
      <c r="P18" s="95"/>
      <c r="Q18" s="95"/>
      <c r="R18" s="95"/>
      <c r="S18" s="95"/>
      <c r="T18" s="95"/>
      <c r="U18" s="95"/>
      <c r="V18" s="95"/>
    </row>
    <row r="19" spans="1:22" ht="14.1" customHeight="1" x14ac:dyDescent="0.25">
      <c r="A19" s="26">
        <f t="shared" si="0"/>
        <v>6</v>
      </c>
      <c r="B19" s="180"/>
      <c r="C19" s="181"/>
      <c r="D19" s="182"/>
      <c r="E19" s="30">
        <f t="shared" si="6"/>
        <v>0</v>
      </c>
      <c r="F19" s="30" t="e">
        <f>VLOOKUP(E19,Tab!$W$2:$X$255,2,TRUE)</f>
        <v>#N/A</v>
      </c>
      <c r="G19" s="31">
        <f t="shared" si="1"/>
        <v>0</v>
      </c>
      <c r="H19" s="31">
        <f t="shared" si="2"/>
        <v>0</v>
      </c>
      <c r="I19" s="31">
        <f t="shared" si="3"/>
        <v>0</v>
      </c>
      <c r="J19" s="32">
        <f t="shared" si="4"/>
        <v>0</v>
      </c>
      <c r="K19" s="33">
        <f t="shared" si="5"/>
        <v>0</v>
      </c>
      <c r="L19" s="34"/>
      <c r="M19" s="94">
        <v>0</v>
      </c>
      <c r="N19" s="94">
        <v>0</v>
      </c>
      <c r="O19" s="94">
        <v>0</v>
      </c>
      <c r="P19" s="95"/>
      <c r="Q19" s="95"/>
      <c r="R19" s="95"/>
      <c r="S19" s="95"/>
      <c r="T19" s="95"/>
      <c r="U19" s="95"/>
      <c r="V19" s="95"/>
    </row>
    <row r="20" spans="1:22" ht="14.1" customHeight="1" x14ac:dyDescent="0.25">
      <c r="A20" s="26">
        <f t="shared" si="0"/>
        <v>7</v>
      </c>
      <c r="B20" s="37"/>
      <c r="C20" s="38"/>
      <c r="D20" s="39"/>
      <c r="E20" s="30">
        <f t="shared" si="6"/>
        <v>0</v>
      </c>
      <c r="F20" s="30" t="e">
        <f>VLOOKUP(E20,Tab!$W$2:$X$255,2,TRUE)</f>
        <v>#N/A</v>
      </c>
      <c r="G20" s="31">
        <f t="shared" si="1"/>
        <v>0</v>
      </c>
      <c r="H20" s="31">
        <f t="shared" si="2"/>
        <v>0</v>
      </c>
      <c r="I20" s="31">
        <f t="shared" si="3"/>
        <v>0</v>
      </c>
      <c r="J20" s="32">
        <f t="shared" si="4"/>
        <v>0</v>
      </c>
      <c r="K20" s="33">
        <f t="shared" si="5"/>
        <v>0</v>
      </c>
      <c r="L20" s="34"/>
      <c r="M20" s="94">
        <v>0</v>
      </c>
      <c r="N20" s="94">
        <v>0</v>
      </c>
      <c r="O20" s="94">
        <v>0</v>
      </c>
      <c r="P20" s="95"/>
      <c r="Q20" s="95"/>
      <c r="R20" s="95"/>
      <c r="S20" s="95"/>
      <c r="T20" s="95"/>
      <c r="U20" s="95"/>
      <c r="V20" s="95"/>
    </row>
    <row r="21" spans="1:22" ht="14.1" customHeight="1" x14ac:dyDescent="0.25">
      <c r="A21" s="26">
        <f t="shared" si="0"/>
        <v>8</v>
      </c>
      <c r="B21" s="37"/>
      <c r="C21" s="38"/>
      <c r="D21" s="39"/>
      <c r="E21" s="30">
        <f t="shared" si="6"/>
        <v>0</v>
      </c>
      <c r="F21" s="30" t="e">
        <f>VLOOKUP(E21,Tab!$W$2:$X$255,2,TRUE)</f>
        <v>#N/A</v>
      </c>
      <c r="G21" s="31">
        <f t="shared" si="1"/>
        <v>0</v>
      </c>
      <c r="H21" s="31">
        <f t="shared" si="2"/>
        <v>0</v>
      </c>
      <c r="I21" s="31">
        <f t="shared" si="3"/>
        <v>0</v>
      </c>
      <c r="J21" s="32">
        <f t="shared" si="4"/>
        <v>0</v>
      </c>
      <c r="K21" s="33">
        <f t="shared" si="5"/>
        <v>0</v>
      </c>
      <c r="L21" s="34"/>
      <c r="M21" s="94">
        <v>0</v>
      </c>
      <c r="N21" s="94">
        <v>0</v>
      </c>
      <c r="O21" s="94">
        <v>0</v>
      </c>
      <c r="P21" s="95"/>
      <c r="Q21" s="95"/>
      <c r="R21" s="95"/>
      <c r="S21" s="95"/>
      <c r="T21" s="95"/>
      <c r="U21" s="95"/>
      <c r="V21" s="95"/>
    </row>
    <row r="22" spans="1:22" ht="14.1" customHeight="1" x14ac:dyDescent="0.25">
      <c r="A22" s="26">
        <f t="shared" si="0"/>
        <v>9</v>
      </c>
      <c r="B22" s="40"/>
      <c r="C22" s="28"/>
      <c r="D22" s="29"/>
      <c r="E22" s="30">
        <f t="shared" si="6"/>
        <v>0</v>
      </c>
      <c r="F22" s="30" t="e">
        <f>VLOOKUP(E22,Tab!$W$2:$X$255,2,TRUE)</f>
        <v>#N/A</v>
      </c>
      <c r="G22" s="31">
        <f t="shared" si="1"/>
        <v>0</v>
      </c>
      <c r="H22" s="31">
        <f t="shared" si="2"/>
        <v>0</v>
      </c>
      <c r="I22" s="31">
        <f t="shared" si="3"/>
        <v>0</v>
      </c>
      <c r="J22" s="32">
        <f t="shared" si="4"/>
        <v>0</v>
      </c>
      <c r="K22" s="33">
        <f t="shared" si="5"/>
        <v>0</v>
      </c>
      <c r="L22" s="34"/>
      <c r="M22" s="94">
        <v>0</v>
      </c>
      <c r="N22" s="94">
        <v>0</v>
      </c>
      <c r="O22" s="94">
        <v>0</v>
      </c>
      <c r="P22" s="95"/>
      <c r="Q22" s="95"/>
      <c r="R22" s="95"/>
      <c r="S22" s="95"/>
      <c r="T22" s="95"/>
      <c r="U22" s="95"/>
      <c r="V22" s="95"/>
    </row>
    <row r="23" spans="1:22" ht="14.1" customHeight="1" x14ac:dyDescent="0.25">
      <c r="A23" s="26">
        <f t="shared" si="0"/>
        <v>10</v>
      </c>
      <c r="B23" s="40"/>
      <c r="C23" s="28"/>
      <c r="D23" s="29"/>
      <c r="E23" s="30">
        <f t="shared" si="6"/>
        <v>0</v>
      </c>
      <c r="F23" s="30" t="e">
        <f>VLOOKUP(E23,Tab!$W$2:$X$255,2,TRUE)</f>
        <v>#N/A</v>
      </c>
      <c r="G23" s="31">
        <f t="shared" si="1"/>
        <v>0</v>
      </c>
      <c r="H23" s="31">
        <f t="shared" si="2"/>
        <v>0</v>
      </c>
      <c r="I23" s="31">
        <f t="shared" si="3"/>
        <v>0</v>
      </c>
      <c r="J23" s="32">
        <f t="shared" si="4"/>
        <v>0</v>
      </c>
      <c r="K23" s="33">
        <f t="shared" si="5"/>
        <v>0</v>
      </c>
      <c r="L23" s="34"/>
      <c r="M23" s="94">
        <v>0</v>
      </c>
      <c r="N23" s="94">
        <v>0</v>
      </c>
      <c r="O23" s="94">
        <v>0</v>
      </c>
      <c r="P23" s="95"/>
      <c r="Q23" s="95"/>
      <c r="R23" s="95"/>
      <c r="S23" s="95"/>
      <c r="T23" s="95"/>
      <c r="U23" s="95"/>
      <c r="V23" s="95"/>
    </row>
  </sheetData>
  <sortState ref="B14:O23">
    <sortCondition descending="1" ref="J14:J23"/>
    <sortCondition descending="1" ref="E14:E23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47" priority="1" stopIfTrue="1" operator="between">
      <formula>563</formula>
      <formula>569</formula>
    </cfRule>
    <cfRule type="cellIs" dxfId="46" priority="2" stopIfTrue="1" operator="between">
      <formula>570</formula>
      <formula>571</formula>
    </cfRule>
    <cfRule type="cellIs" dxfId="45" priority="3" stopIfTrue="1" operator="between">
      <formula>572</formula>
      <formula>600</formula>
    </cfRule>
  </conditionalFormatting>
  <conditionalFormatting sqref="E14:E23">
    <cfRule type="cellIs" dxfId="44" priority="4" stopIfTrue="1" operator="between">
      <formula>563</formula>
      <formula>600</formula>
    </cfRule>
  </conditionalFormatting>
  <conditionalFormatting sqref="F14:F23">
    <cfRule type="cellIs" dxfId="43" priority="5" stopIfTrue="1" operator="equal">
      <formula>"A"</formula>
    </cfRule>
    <cfRule type="cellIs" dxfId="42" priority="6" stopIfTrue="1" operator="equal">
      <formula>"B"</formula>
    </cfRule>
    <cfRule type="cellIs" dxfId="41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0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4.42578125" style="3" customWidth="1"/>
    <col min="2" max="2" width="22.710937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1.85546875" style="5" customWidth="1"/>
    <col min="13" max="28" width="16.85546875" style="5" customWidth="1"/>
    <col min="29" max="29" width="9.140625" style="4"/>
    <col min="30" max="34" width="9.140625" style="6"/>
    <col min="35" max="259" width="9.140625" style="4"/>
    <col min="260" max="260" width="4.42578125" style="4" customWidth="1"/>
    <col min="261" max="261" width="22.7109375" style="4" customWidth="1"/>
    <col min="262" max="262" width="7.28515625" style="4" customWidth="1"/>
    <col min="263" max="263" width="10" style="4" customWidth="1"/>
    <col min="264" max="265" width="9.28515625" style="4" customWidth="1"/>
    <col min="266" max="267" width="8.140625" style="4" customWidth="1"/>
    <col min="268" max="268" width="8.28515625" style="4" customWidth="1"/>
    <col min="269" max="269" width="10" style="4" customWidth="1"/>
    <col min="270" max="270" width="11" style="4" customWidth="1"/>
    <col min="271" max="271" width="1.85546875" style="4" customWidth="1"/>
    <col min="272" max="283" width="16.85546875" style="4" customWidth="1"/>
    <col min="284" max="284" width="16.28515625" style="4" customWidth="1"/>
    <col min="285" max="515" width="9.140625" style="4"/>
    <col min="516" max="516" width="4.42578125" style="4" customWidth="1"/>
    <col min="517" max="517" width="22.7109375" style="4" customWidth="1"/>
    <col min="518" max="518" width="7.28515625" style="4" customWidth="1"/>
    <col min="519" max="519" width="10" style="4" customWidth="1"/>
    <col min="520" max="521" width="9.28515625" style="4" customWidth="1"/>
    <col min="522" max="523" width="8.140625" style="4" customWidth="1"/>
    <col min="524" max="524" width="8.28515625" style="4" customWidth="1"/>
    <col min="525" max="525" width="10" style="4" customWidth="1"/>
    <col min="526" max="526" width="11" style="4" customWidth="1"/>
    <col min="527" max="527" width="1.85546875" style="4" customWidth="1"/>
    <col min="528" max="539" width="16.85546875" style="4" customWidth="1"/>
    <col min="540" max="540" width="16.28515625" style="4" customWidth="1"/>
    <col min="541" max="771" width="9.140625" style="4"/>
    <col min="772" max="772" width="4.42578125" style="4" customWidth="1"/>
    <col min="773" max="773" width="22.7109375" style="4" customWidth="1"/>
    <col min="774" max="774" width="7.28515625" style="4" customWidth="1"/>
    <col min="775" max="775" width="10" style="4" customWidth="1"/>
    <col min="776" max="777" width="9.28515625" style="4" customWidth="1"/>
    <col min="778" max="779" width="8.140625" style="4" customWidth="1"/>
    <col min="780" max="780" width="8.28515625" style="4" customWidth="1"/>
    <col min="781" max="781" width="10" style="4" customWidth="1"/>
    <col min="782" max="782" width="11" style="4" customWidth="1"/>
    <col min="783" max="783" width="1.85546875" style="4" customWidth="1"/>
    <col min="784" max="795" width="16.85546875" style="4" customWidth="1"/>
    <col min="796" max="796" width="16.28515625" style="4" customWidth="1"/>
    <col min="797" max="1027" width="9.140625" style="4"/>
    <col min="1028" max="1028" width="4.42578125" style="4" customWidth="1"/>
    <col min="1029" max="1029" width="22.7109375" style="4" customWidth="1"/>
    <col min="1030" max="1030" width="7.28515625" style="4" customWidth="1"/>
    <col min="1031" max="1031" width="10" style="4" customWidth="1"/>
    <col min="1032" max="1033" width="9.28515625" style="4" customWidth="1"/>
    <col min="1034" max="1035" width="8.140625" style="4" customWidth="1"/>
    <col min="1036" max="1036" width="8.28515625" style="4" customWidth="1"/>
    <col min="1037" max="1037" width="10" style="4" customWidth="1"/>
    <col min="1038" max="1038" width="11" style="4" customWidth="1"/>
    <col min="1039" max="1039" width="1.85546875" style="4" customWidth="1"/>
    <col min="1040" max="1051" width="16.85546875" style="4" customWidth="1"/>
    <col min="1052" max="1052" width="16.28515625" style="4" customWidth="1"/>
    <col min="1053" max="1283" width="9.140625" style="4"/>
    <col min="1284" max="1284" width="4.42578125" style="4" customWidth="1"/>
    <col min="1285" max="1285" width="22.7109375" style="4" customWidth="1"/>
    <col min="1286" max="1286" width="7.28515625" style="4" customWidth="1"/>
    <col min="1287" max="1287" width="10" style="4" customWidth="1"/>
    <col min="1288" max="1289" width="9.28515625" style="4" customWidth="1"/>
    <col min="1290" max="1291" width="8.140625" style="4" customWidth="1"/>
    <col min="1292" max="1292" width="8.28515625" style="4" customWidth="1"/>
    <col min="1293" max="1293" width="10" style="4" customWidth="1"/>
    <col min="1294" max="1294" width="11" style="4" customWidth="1"/>
    <col min="1295" max="1295" width="1.85546875" style="4" customWidth="1"/>
    <col min="1296" max="1307" width="16.85546875" style="4" customWidth="1"/>
    <col min="1308" max="1308" width="16.28515625" style="4" customWidth="1"/>
    <col min="1309" max="1539" width="9.140625" style="4"/>
    <col min="1540" max="1540" width="4.42578125" style="4" customWidth="1"/>
    <col min="1541" max="1541" width="22.7109375" style="4" customWidth="1"/>
    <col min="1542" max="1542" width="7.28515625" style="4" customWidth="1"/>
    <col min="1543" max="1543" width="10" style="4" customWidth="1"/>
    <col min="1544" max="1545" width="9.28515625" style="4" customWidth="1"/>
    <col min="1546" max="1547" width="8.140625" style="4" customWidth="1"/>
    <col min="1548" max="1548" width="8.28515625" style="4" customWidth="1"/>
    <col min="1549" max="1549" width="10" style="4" customWidth="1"/>
    <col min="1550" max="1550" width="11" style="4" customWidth="1"/>
    <col min="1551" max="1551" width="1.85546875" style="4" customWidth="1"/>
    <col min="1552" max="1563" width="16.85546875" style="4" customWidth="1"/>
    <col min="1564" max="1564" width="16.28515625" style="4" customWidth="1"/>
    <col min="1565" max="1795" width="9.140625" style="4"/>
    <col min="1796" max="1796" width="4.42578125" style="4" customWidth="1"/>
    <col min="1797" max="1797" width="22.7109375" style="4" customWidth="1"/>
    <col min="1798" max="1798" width="7.28515625" style="4" customWidth="1"/>
    <col min="1799" max="1799" width="10" style="4" customWidth="1"/>
    <col min="1800" max="1801" width="9.28515625" style="4" customWidth="1"/>
    <col min="1802" max="1803" width="8.140625" style="4" customWidth="1"/>
    <col min="1804" max="1804" width="8.28515625" style="4" customWidth="1"/>
    <col min="1805" max="1805" width="10" style="4" customWidth="1"/>
    <col min="1806" max="1806" width="11" style="4" customWidth="1"/>
    <col min="1807" max="1807" width="1.85546875" style="4" customWidth="1"/>
    <col min="1808" max="1819" width="16.85546875" style="4" customWidth="1"/>
    <col min="1820" max="1820" width="16.28515625" style="4" customWidth="1"/>
    <col min="1821" max="2051" width="9.140625" style="4"/>
    <col min="2052" max="2052" width="4.42578125" style="4" customWidth="1"/>
    <col min="2053" max="2053" width="22.7109375" style="4" customWidth="1"/>
    <col min="2054" max="2054" width="7.28515625" style="4" customWidth="1"/>
    <col min="2055" max="2055" width="10" style="4" customWidth="1"/>
    <col min="2056" max="2057" width="9.28515625" style="4" customWidth="1"/>
    <col min="2058" max="2059" width="8.140625" style="4" customWidth="1"/>
    <col min="2060" max="2060" width="8.28515625" style="4" customWidth="1"/>
    <col min="2061" max="2061" width="10" style="4" customWidth="1"/>
    <col min="2062" max="2062" width="11" style="4" customWidth="1"/>
    <col min="2063" max="2063" width="1.85546875" style="4" customWidth="1"/>
    <col min="2064" max="2075" width="16.85546875" style="4" customWidth="1"/>
    <col min="2076" max="2076" width="16.28515625" style="4" customWidth="1"/>
    <col min="2077" max="2307" width="9.140625" style="4"/>
    <col min="2308" max="2308" width="4.42578125" style="4" customWidth="1"/>
    <col min="2309" max="2309" width="22.7109375" style="4" customWidth="1"/>
    <col min="2310" max="2310" width="7.28515625" style="4" customWidth="1"/>
    <col min="2311" max="2311" width="10" style="4" customWidth="1"/>
    <col min="2312" max="2313" width="9.28515625" style="4" customWidth="1"/>
    <col min="2314" max="2315" width="8.140625" style="4" customWidth="1"/>
    <col min="2316" max="2316" width="8.28515625" style="4" customWidth="1"/>
    <col min="2317" max="2317" width="10" style="4" customWidth="1"/>
    <col min="2318" max="2318" width="11" style="4" customWidth="1"/>
    <col min="2319" max="2319" width="1.85546875" style="4" customWidth="1"/>
    <col min="2320" max="2331" width="16.85546875" style="4" customWidth="1"/>
    <col min="2332" max="2332" width="16.28515625" style="4" customWidth="1"/>
    <col min="2333" max="2563" width="9.140625" style="4"/>
    <col min="2564" max="2564" width="4.42578125" style="4" customWidth="1"/>
    <col min="2565" max="2565" width="22.7109375" style="4" customWidth="1"/>
    <col min="2566" max="2566" width="7.28515625" style="4" customWidth="1"/>
    <col min="2567" max="2567" width="10" style="4" customWidth="1"/>
    <col min="2568" max="2569" width="9.28515625" style="4" customWidth="1"/>
    <col min="2570" max="2571" width="8.140625" style="4" customWidth="1"/>
    <col min="2572" max="2572" width="8.28515625" style="4" customWidth="1"/>
    <col min="2573" max="2573" width="10" style="4" customWidth="1"/>
    <col min="2574" max="2574" width="11" style="4" customWidth="1"/>
    <col min="2575" max="2575" width="1.85546875" style="4" customWidth="1"/>
    <col min="2576" max="2587" width="16.85546875" style="4" customWidth="1"/>
    <col min="2588" max="2588" width="16.28515625" style="4" customWidth="1"/>
    <col min="2589" max="2819" width="9.140625" style="4"/>
    <col min="2820" max="2820" width="4.42578125" style="4" customWidth="1"/>
    <col min="2821" max="2821" width="22.7109375" style="4" customWidth="1"/>
    <col min="2822" max="2822" width="7.28515625" style="4" customWidth="1"/>
    <col min="2823" max="2823" width="10" style="4" customWidth="1"/>
    <col min="2824" max="2825" width="9.28515625" style="4" customWidth="1"/>
    <col min="2826" max="2827" width="8.140625" style="4" customWidth="1"/>
    <col min="2828" max="2828" width="8.28515625" style="4" customWidth="1"/>
    <col min="2829" max="2829" width="10" style="4" customWidth="1"/>
    <col min="2830" max="2830" width="11" style="4" customWidth="1"/>
    <col min="2831" max="2831" width="1.85546875" style="4" customWidth="1"/>
    <col min="2832" max="2843" width="16.85546875" style="4" customWidth="1"/>
    <col min="2844" max="2844" width="16.28515625" style="4" customWidth="1"/>
    <col min="2845" max="3075" width="9.140625" style="4"/>
    <col min="3076" max="3076" width="4.42578125" style="4" customWidth="1"/>
    <col min="3077" max="3077" width="22.7109375" style="4" customWidth="1"/>
    <col min="3078" max="3078" width="7.28515625" style="4" customWidth="1"/>
    <col min="3079" max="3079" width="10" style="4" customWidth="1"/>
    <col min="3080" max="3081" width="9.28515625" style="4" customWidth="1"/>
    <col min="3082" max="3083" width="8.140625" style="4" customWidth="1"/>
    <col min="3084" max="3084" width="8.28515625" style="4" customWidth="1"/>
    <col min="3085" max="3085" width="10" style="4" customWidth="1"/>
    <col min="3086" max="3086" width="11" style="4" customWidth="1"/>
    <col min="3087" max="3087" width="1.85546875" style="4" customWidth="1"/>
    <col min="3088" max="3099" width="16.85546875" style="4" customWidth="1"/>
    <col min="3100" max="3100" width="16.28515625" style="4" customWidth="1"/>
    <col min="3101" max="3331" width="9.140625" style="4"/>
    <col min="3332" max="3332" width="4.42578125" style="4" customWidth="1"/>
    <col min="3333" max="3333" width="22.7109375" style="4" customWidth="1"/>
    <col min="3334" max="3334" width="7.28515625" style="4" customWidth="1"/>
    <col min="3335" max="3335" width="10" style="4" customWidth="1"/>
    <col min="3336" max="3337" width="9.28515625" style="4" customWidth="1"/>
    <col min="3338" max="3339" width="8.140625" style="4" customWidth="1"/>
    <col min="3340" max="3340" width="8.28515625" style="4" customWidth="1"/>
    <col min="3341" max="3341" width="10" style="4" customWidth="1"/>
    <col min="3342" max="3342" width="11" style="4" customWidth="1"/>
    <col min="3343" max="3343" width="1.85546875" style="4" customWidth="1"/>
    <col min="3344" max="3355" width="16.85546875" style="4" customWidth="1"/>
    <col min="3356" max="3356" width="16.28515625" style="4" customWidth="1"/>
    <col min="3357" max="3587" width="9.140625" style="4"/>
    <col min="3588" max="3588" width="4.42578125" style="4" customWidth="1"/>
    <col min="3589" max="3589" width="22.7109375" style="4" customWidth="1"/>
    <col min="3590" max="3590" width="7.28515625" style="4" customWidth="1"/>
    <col min="3591" max="3591" width="10" style="4" customWidth="1"/>
    <col min="3592" max="3593" width="9.28515625" style="4" customWidth="1"/>
    <col min="3594" max="3595" width="8.140625" style="4" customWidth="1"/>
    <col min="3596" max="3596" width="8.28515625" style="4" customWidth="1"/>
    <col min="3597" max="3597" width="10" style="4" customWidth="1"/>
    <col min="3598" max="3598" width="11" style="4" customWidth="1"/>
    <col min="3599" max="3599" width="1.85546875" style="4" customWidth="1"/>
    <col min="3600" max="3611" width="16.85546875" style="4" customWidth="1"/>
    <col min="3612" max="3612" width="16.28515625" style="4" customWidth="1"/>
    <col min="3613" max="3843" width="9.140625" style="4"/>
    <col min="3844" max="3844" width="4.42578125" style="4" customWidth="1"/>
    <col min="3845" max="3845" width="22.7109375" style="4" customWidth="1"/>
    <col min="3846" max="3846" width="7.28515625" style="4" customWidth="1"/>
    <col min="3847" max="3847" width="10" style="4" customWidth="1"/>
    <col min="3848" max="3849" width="9.28515625" style="4" customWidth="1"/>
    <col min="3850" max="3851" width="8.140625" style="4" customWidth="1"/>
    <col min="3852" max="3852" width="8.28515625" style="4" customWidth="1"/>
    <col min="3853" max="3853" width="10" style="4" customWidth="1"/>
    <col min="3854" max="3854" width="11" style="4" customWidth="1"/>
    <col min="3855" max="3855" width="1.85546875" style="4" customWidth="1"/>
    <col min="3856" max="3867" width="16.85546875" style="4" customWidth="1"/>
    <col min="3868" max="3868" width="16.28515625" style="4" customWidth="1"/>
    <col min="3869" max="4099" width="9.140625" style="4"/>
    <col min="4100" max="4100" width="4.42578125" style="4" customWidth="1"/>
    <col min="4101" max="4101" width="22.7109375" style="4" customWidth="1"/>
    <col min="4102" max="4102" width="7.28515625" style="4" customWidth="1"/>
    <col min="4103" max="4103" width="10" style="4" customWidth="1"/>
    <col min="4104" max="4105" width="9.28515625" style="4" customWidth="1"/>
    <col min="4106" max="4107" width="8.140625" style="4" customWidth="1"/>
    <col min="4108" max="4108" width="8.28515625" style="4" customWidth="1"/>
    <col min="4109" max="4109" width="10" style="4" customWidth="1"/>
    <col min="4110" max="4110" width="11" style="4" customWidth="1"/>
    <col min="4111" max="4111" width="1.85546875" style="4" customWidth="1"/>
    <col min="4112" max="4123" width="16.85546875" style="4" customWidth="1"/>
    <col min="4124" max="4124" width="16.28515625" style="4" customWidth="1"/>
    <col min="4125" max="4355" width="9.140625" style="4"/>
    <col min="4356" max="4356" width="4.42578125" style="4" customWidth="1"/>
    <col min="4357" max="4357" width="22.7109375" style="4" customWidth="1"/>
    <col min="4358" max="4358" width="7.28515625" style="4" customWidth="1"/>
    <col min="4359" max="4359" width="10" style="4" customWidth="1"/>
    <col min="4360" max="4361" width="9.28515625" style="4" customWidth="1"/>
    <col min="4362" max="4363" width="8.140625" style="4" customWidth="1"/>
    <col min="4364" max="4364" width="8.28515625" style="4" customWidth="1"/>
    <col min="4365" max="4365" width="10" style="4" customWidth="1"/>
    <col min="4366" max="4366" width="11" style="4" customWidth="1"/>
    <col min="4367" max="4367" width="1.85546875" style="4" customWidth="1"/>
    <col min="4368" max="4379" width="16.85546875" style="4" customWidth="1"/>
    <col min="4380" max="4380" width="16.28515625" style="4" customWidth="1"/>
    <col min="4381" max="4611" width="9.140625" style="4"/>
    <col min="4612" max="4612" width="4.42578125" style="4" customWidth="1"/>
    <col min="4613" max="4613" width="22.7109375" style="4" customWidth="1"/>
    <col min="4614" max="4614" width="7.28515625" style="4" customWidth="1"/>
    <col min="4615" max="4615" width="10" style="4" customWidth="1"/>
    <col min="4616" max="4617" width="9.28515625" style="4" customWidth="1"/>
    <col min="4618" max="4619" width="8.140625" style="4" customWidth="1"/>
    <col min="4620" max="4620" width="8.28515625" style="4" customWidth="1"/>
    <col min="4621" max="4621" width="10" style="4" customWidth="1"/>
    <col min="4622" max="4622" width="11" style="4" customWidth="1"/>
    <col min="4623" max="4623" width="1.85546875" style="4" customWidth="1"/>
    <col min="4624" max="4635" width="16.85546875" style="4" customWidth="1"/>
    <col min="4636" max="4636" width="16.28515625" style="4" customWidth="1"/>
    <col min="4637" max="4867" width="9.140625" style="4"/>
    <col min="4868" max="4868" width="4.42578125" style="4" customWidth="1"/>
    <col min="4869" max="4869" width="22.7109375" style="4" customWidth="1"/>
    <col min="4870" max="4870" width="7.28515625" style="4" customWidth="1"/>
    <col min="4871" max="4871" width="10" style="4" customWidth="1"/>
    <col min="4872" max="4873" width="9.28515625" style="4" customWidth="1"/>
    <col min="4874" max="4875" width="8.140625" style="4" customWidth="1"/>
    <col min="4876" max="4876" width="8.28515625" style="4" customWidth="1"/>
    <col min="4877" max="4877" width="10" style="4" customWidth="1"/>
    <col min="4878" max="4878" width="11" style="4" customWidth="1"/>
    <col min="4879" max="4879" width="1.85546875" style="4" customWidth="1"/>
    <col min="4880" max="4891" width="16.85546875" style="4" customWidth="1"/>
    <col min="4892" max="4892" width="16.28515625" style="4" customWidth="1"/>
    <col min="4893" max="5123" width="9.140625" style="4"/>
    <col min="5124" max="5124" width="4.42578125" style="4" customWidth="1"/>
    <col min="5125" max="5125" width="22.7109375" style="4" customWidth="1"/>
    <col min="5126" max="5126" width="7.28515625" style="4" customWidth="1"/>
    <col min="5127" max="5127" width="10" style="4" customWidth="1"/>
    <col min="5128" max="5129" width="9.28515625" style="4" customWidth="1"/>
    <col min="5130" max="5131" width="8.140625" style="4" customWidth="1"/>
    <col min="5132" max="5132" width="8.28515625" style="4" customWidth="1"/>
    <col min="5133" max="5133" width="10" style="4" customWidth="1"/>
    <col min="5134" max="5134" width="11" style="4" customWidth="1"/>
    <col min="5135" max="5135" width="1.85546875" style="4" customWidth="1"/>
    <col min="5136" max="5147" width="16.85546875" style="4" customWidth="1"/>
    <col min="5148" max="5148" width="16.28515625" style="4" customWidth="1"/>
    <col min="5149" max="5379" width="9.140625" style="4"/>
    <col min="5380" max="5380" width="4.42578125" style="4" customWidth="1"/>
    <col min="5381" max="5381" width="22.7109375" style="4" customWidth="1"/>
    <col min="5382" max="5382" width="7.28515625" style="4" customWidth="1"/>
    <col min="5383" max="5383" width="10" style="4" customWidth="1"/>
    <col min="5384" max="5385" width="9.28515625" style="4" customWidth="1"/>
    <col min="5386" max="5387" width="8.140625" style="4" customWidth="1"/>
    <col min="5388" max="5388" width="8.28515625" style="4" customWidth="1"/>
    <col min="5389" max="5389" width="10" style="4" customWidth="1"/>
    <col min="5390" max="5390" width="11" style="4" customWidth="1"/>
    <col min="5391" max="5391" width="1.85546875" style="4" customWidth="1"/>
    <col min="5392" max="5403" width="16.85546875" style="4" customWidth="1"/>
    <col min="5404" max="5404" width="16.28515625" style="4" customWidth="1"/>
    <col min="5405" max="5635" width="9.140625" style="4"/>
    <col min="5636" max="5636" width="4.42578125" style="4" customWidth="1"/>
    <col min="5637" max="5637" width="22.7109375" style="4" customWidth="1"/>
    <col min="5638" max="5638" width="7.28515625" style="4" customWidth="1"/>
    <col min="5639" max="5639" width="10" style="4" customWidth="1"/>
    <col min="5640" max="5641" width="9.28515625" style="4" customWidth="1"/>
    <col min="5642" max="5643" width="8.140625" style="4" customWidth="1"/>
    <col min="5644" max="5644" width="8.28515625" style="4" customWidth="1"/>
    <col min="5645" max="5645" width="10" style="4" customWidth="1"/>
    <col min="5646" max="5646" width="11" style="4" customWidth="1"/>
    <col min="5647" max="5647" width="1.85546875" style="4" customWidth="1"/>
    <col min="5648" max="5659" width="16.85546875" style="4" customWidth="1"/>
    <col min="5660" max="5660" width="16.28515625" style="4" customWidth="1"/>
    <col min="5661" max="5891" width="9.140625" style="4"/>
    <col min="5892" max="5892" width="4.42578125" style="4" customWidth="1"/>
    <col min="5893" max="5893" width="22.7109375" style="4" customWidth="1"/>
    <col min="5894" max="5894" width="7.28515625" style="4" customWidth="1"/>
    <col min="5895" max="5895" width="10" style="4" customWidth="1"/>
    <col min="5896" max="5897" width="9.28515625" style="4" customWidth="1"/>
    <col min="5898" max="5899" width="8.140625" style="4" customWidth="1"/>
    <col min="5900" max="5900" width="8.28515625" style="4" customWidth="1"/>
    <col min="5901" max="5901" width="10" style="4" customWidth="1"/>
    <col min="5902" max="5902" width="11" style="4" customWidth="1"/>
    <col min="5903" max="5903" width="1.85546875" style="4" customWidth="1"/>
    <col min="5904" max="5915" width="16.85546875" style="4" customWidth="1"/>
    <col min="5916" max="5916" width="16.28515625" style="4" customWidth="1"/>
    <col min="5917" max="6147" width="9.140625" style="4"/>
    <col min="6148" max="6148" width="4.42578125" style="4" customWidth="1"/>
    <col min="6149" max="6149" width="22.7109375" style="4" customWidth="1"/>
    <col min="6150" max="6150" width="7.28515625" style="4" customWidth="1"/>
    <col min="6151" max="6151" width="10" style="4" customWidth="1"/>
    <col min="6152" max="6153" width="9.28515625" style="4" customWidth="1"/>
    <col min="6154" max="6155" width="8.140625" style="4" customWidth="1"/>
    <col min="6156" max="6156" width="8.28515625" style="4" customWidth="1"/>
    <col min="6157" max="6157" width="10" style="4" customWidth="1"/>
    <col min="6158" max="6158" width="11" style="4" customWidth="1"/>
    <col min="6159" max="6159" width="1.85546875" style="4" customWidth="1"/>
    <col min="6160" max="6171" width="16.85546875" style="4" customWidth="1"/>
    <col min="6172" max="6172" width="16.28515625" style="4" customWidth="1"/>
    <col min="6173" max="6403" width="9.140625" style="4"/>
    <col min="6404" max="6404" width="4.42578125" style="4" customWidth="1"/>
    <col min="6405" max="6405" width="22.7109375" style="4" customWidth="1"/>
    <col min="6406" max="6406" width="7.28515625" style="4" customWidth="1"/>
    <col min="6407" max="6407" width="10" style="4" customWidth="1"/>
    <col min="6408" max="6409" width="9.28515625" style="4" customWidth="1"/>
    <col min="6410" max="6411" width="8.140625" style="4" customWidth="1"/>
    <col min="6412" max="6412" width="8.28515625" style="4" customWidth="1"/>
    <col min="6413" max="6413" width="10" style="4" customWidth="1"/>
    <col min="6414" max="6414" width="11" style="4" customWidth="1"/>
    <col min="6415" max="6415" width="1.85546875" style="4" customWidth="1"/>
    <col min="6416" max="6427" width="16.85546875" style="4" customWidth="1"/>
    <col min="6428" max="6428" width="16.28515625" style="4" customWidth="1"/>
    <col min="6429" max="6659" width="9.140625" style="4"/>
    <col min="6660" max="6660" width="4.42578125" style="4" customWidth="1"/>
    <col min="6661" max="6661" width="22.7109375" style="4" customWidth="1"/>
    <col min="6662" max="6662" width="7.28515625" style="4" customWidth="1"/>
    <col min="6663" max="6663" width="10" style="4" customWidth="1"/>
    <col min="6664" max="6665" width="9.28515625" style="4" customWidth="1"/>
    <col min="6666" max="6667" width="8.140625" style="4" customWidth="1"/>
    <col min="6668" max="6668" width="8.28515625" style="4" customWidth="1"/>
    <col min="6669" max="6669" width="10" style="4" customWidth="1"/>
    <col min="6670" max="6670" width="11" style="4" customWidth="1"/>
    <col min="6671" max="6671" width="1.85546875" style="4" customWidth="1"/>
    <col min="6672" max="6683" width="16.85546875" style="4" customWidth="1"/>
    <col min="6684" max="6684" width="16.28515625" style="4" customWidth="1"/>
    <col min="6685" max="6915" width="9.140625" style="4"/>
    <col min="6916" max="6916" width="4.42578125" style="4" customWidth="1"/>
    <col min="6917" max="6917" width="22.7109375" style="4" customWidth="1"/>
    <col min="6918" max="6918" width="7.28515625" style="4" customWidth="1"/>
    <col min="6919" max="6919" width="10" style="4" customWidth="1"/>
    <col min="6920" max="6921" width="9.28515625" style="4" customWidth="1"/>
    <col min="6922" max="6923" width="8.140625" style="4" customWidth="1"/>
    <col min="6924" max="6924" width="8.28515625" style="4" customWidth="1"/>
    <col min="6925" max="6925" width="10" style="4" customWidth="1"/>
    <col min="6926" max="6926" width="11" style="4" customWidth="1"/>
    <col min="6927" max="6927" width="1.85546875" style="4" customWidth="1"/>
    <col min="6928" max="6939" width="16.85546875" style="4" customWidth="1"/>
    <col min="6940" max="6940" width="16.28515625" style="4" customWidth="1"/>
    <col min="6941" max="7171" width="9.140625" style="4"/>
    <col min="7172" max="7172" width="4.42578125" style="4" customWidth="1"/>
    <col min="7173" max="7173" width="22.7109375" style="4" customWidth="1"/>
    <col min="7174" max="7174" width="7.28515625" style="4" customWidth="1"/>
    <col min="7175" max="7175" width="10" style="4" customWidth="1"/>
    <col min="7176" max="7177" width="9.28515625" style="4" customWidth="1"/>
    <col min="7178" max="7179" width="8.140625" style="4" customWidth="1"/>
    <col min="7180" max="7180" width="8.28515625" style="4" customWidth="1"/>
    <col min="7181" max="7181" width="10" style="4" customWidth="1"/>
    <col min="7182" max="7182" width="11" style="4" customWidth="1"/>
    <col min="7183" max="7183" width="1.85546875" style="4" customWidth="1"/>
    <col min="7184" max="7195" width="16.85546875" style="4" customWidth="1"/>
    <col min="7196" max="7196" width="16.28515625" style="4" customWidth="1"/>
    <col min="7197" max="7427" width="9.140625" style="4"/>
    <col min="7428" max="7428" width="4.42578125" style="4" customWidth="1"/>
    <col min="7429" max="7429" width="22.7109375" style="4" customWidth="1"/>
    <col min="7430" max="7430" width="7.28515625" style="4" customWidth="1"/>
    <col min="7431" max="7431" width="10" style="4" customWidth="1"/>
    <col min="7432" max="7433" width="9.28515625" style="4" customWidth="1"/>
    <col min="7434" max="7435" width="8.140625" style="4" customWidth="1"/>
    <col min="7436" max="7436" width="8.28515625" style="4" customWidth="1"/>
    <col min="7437" max="7437" width="10" style="4" customWidth="1"/>
    <col min="7438" max="7438" width="11" style="4" customWidth="1"/>
    <col min="7439" max="7439" width="1.85546875" style="4" customWidth="1"/>
    <col min="7440" max="7451" width="16.85546875" style="4" customWidth="1"/>
    <col min="7452" max="7452" width="16.28515625" style="4" customWidth="1"/>
    <col min="7453" max="7683" width="9.140625" style="4"/>
    <col min="7684" max="7684" width="4.42578125" style="4" customWidth="1"/>
    <col min="7685" max="7685" width="22.7109375" style="4" customWidth="1"/>
    <col min="7686" max="7686" width="7.28515625" style="4" customWidth="1"/>
    <col min="7687" max="7687" width="10" style="4" customWidth="1"/>
    <col min="7688" max="7689" width="9.28515625" style="4" customWidth="1"/>
    <col min="7690" max="7691" width="8.140625" style="4" customWidth="1"/>
    <col min="7692" max="7692" width="8.28515625" style="4" customWidth="1"/>
    <col min="7693" max="7693" width="10" style="4" customWidth="1"/>
    <col min="7694" max="7694" width="11" style="4" customWidth="1"/>
    <col min="7695" max="7695" width="1.85546875" style="4" customWidth="1"/>
    <col min="7696" max="7707" width="16.85546875" style="4" customWidth="1"/>
    <col min="7708" max="7708" width="16.28515625" style="4" customWidth="1"/>
    <col min="7709" max="7939" width="9.140625" style="4"/>
    <col min="7940" max="7940" width="4.42578125" style="4" customWidth="1"/>
    <col min="7941" max="7941" width="22.7109375" style="4" customWidth="1"/>
    <col min="7942" max="7942" width="7.28515625" style="4" customWidth="1"/>
    <col min="7943" max="7943" width="10" style="4" customWidth="1"/>
    <col min="7944" max="7945" width="9.28515625" style="4" customWidth="1"/>
    <col min="7946" max="7947" width="8.140625" style="4" customWidth="1"/>
    <col min="7948" max="7948" width="8.28515625" style="4" customWidth="1"/>
    <col min="7949" max="7949" width="10" style="4" customWidth="1"/>
    <col min="7950" max="7950" width="11" style="4" customWidth="1"/>
    <col min="7951" max="7951" width="1.85546875" style="4" customWidth="1"/>
    <col min="7952" max="7963" width="16.85546875" style="4" customWidth="1"/>
    <col min="7964" max="7964" width="16.28515625" style="4" customWidth="1"/>
    <col min="7965" max="8195" width="9.140625" style="4"/>
    <col min="8196" max="8196" width="4.42578125" style="4" customWidth="1"/>
    <col min="8197" max="8197" width="22.7109375" style="4" customWidth="1"/>
    <col min="8198" max="8198" width="7.28515625" style="4" customWidth="1"/>
    <col min="8199" max="8199" width="10" style="4" customWidth="1"/>
    <col min="8200" max="8201" width="9.28515625" style="4" customWidth="1"/>
    <col min="8202" max="8203" width="8.140625" style="4" customWidth="1"/>
    <col min="8204" max="8204" width="8.28515625" style="4" customWidth="1"/>
    <col min="8205" max="8205" width="10" style="4" customWidth="1"/>
    <col min="8206" max="8206" width="11" style="4" customWidth="1"/>
    <col min="8207" max="8207" width="1.85546875" style="4" customWidth="1"/>
    <col min="8208" max="8219" width="16.85546875" style="4" customWidth="1"/>
    <col min="8220" max="8220" width="16.28515625" style="4" customWidth="1"/>
    <col min="8221" max="8451" width="9.140625" style="4"/>
    <col min="8452" max="8452" width="4.42578125" style="4" customWidth="1"/>
    <col min="8453" max="8453" width="22.7109375" style="4" customWidth="1"/>
    <col min="8454" max="8454" width="7.28515625" style="4" customWidth="1"/>
    <col min="8455" max="8455" width="10" style="4" customWidth="1"/>
    <col min="8456" max="8457" width="9.28515625" style="4" customWidth="1"/>
    <col min="8458" max="8459" width="8.140625" style="4" customWidth="1"/>
    <col min="8460" max="8460" width="8.28515625" style="4" customWidth="1"/>
    <col min="8461" max="8461" width="10" style="4" customWidth="1"/>
    <col min="8462" max="8462" width="11" style="4" customWidth="1"/>
    <col min="8463" max="8463" width="1.85546875" style="4" customWidth="1"/>
    <col min="8464" max="8475" width="16.85546875" style="4" customWidth="1"/>
    <col min="8476" max="8476" width="16.28515625" style="4" customWidth="1"/>
    <col min="8477" max="8707" width="9.140625" style="4"/>
    <col min="8708" max="8708" width="4.42578125" style="4" customWidth="1"/>
    <col min="8709" max="8709" width="22.7109375" style="4" customWidth="1"/>
    <col min="8710" max="8710" width="7.28515625" style="4" customWidth="1"/>
    <col min="8711" max="8711" width="10" style="4" customWidth="1"/>
    <col min="8712" max="8713" width="9.28515625" style="4" customWidth="1"/>
    <col min="8714" max="8715" width="8.140625" style="4" customWidth="1"/>
    <col min="8716" max="8716" width="8.28515625" style="4" customWidth="1"/>
    <col min="8717" max="8717" width="10" style="4" customWidth="1"/>
    <col min="8718" max="8718" width="11" style="4" customWidth="1"/>
    <col min="8719" max="8719" width="1.85546875" style="4" customWidth="1"/>
    <col min="8720" max="8731" width="16.85546875" style="4" customWidth="1"/>
    <col min="8732" max="8732" width="16.28515625" style="4" customWidth="1"/>
    <col min="8733" max="8963" width="9.140625" style="4"/>
    <col min="8964" max="8964" width="4.42578125" style="4" customWidth="1"/>
    <col min="8965" max="8965" width="22.7109375" style="4" customWidth="1"/>
    <col min="8966" max="8966" width="7.28515625" style="4" customWidth="1"/>
    <col min="8967" max="8967" width="10" style="4" customWidth="1"/>
    <col min="8968" max="8969" width="9.28515625" style="4" customWidth="1"/>
    <col min="8970" max="8971" width="8.140625" style="4" customWidth="1"/>
    <col min="8972" max="8972" width="8.28515625" style="4" customWidth="1"/>
    <col min="8973" max="8973" width="10" style="4" customWidth="1"/>
    <col min="8974" max="8974" width="11" style="4" customWidth="1"/>
    <col min="8975" max="8975" width="1.85546875" style="4" customWidth="1"/>
    <col min="8976" max="8987" width="16.85546875" style="4" customWidth="1"/>
    <col min="8988" max="8988" width="16.28515625" style="4" customWidth="1"/>
    <col min="8989" max="9219" width="9.140625" style="4"/>
    <col min="9220" max="9220" width="4.42578125" style="4" customWidth="1"/>
    <col min="9221" max="9221" width="22.7109375" style="4" customWidth="1"/>
    <col min="9222" max="9222" width="7.28515625" style="4" customWidth="1"/>
    <col min="9223" max="9223" width="10" style="4" customWidth="1"/>
    <col min="9224" max="9225" width="9.28515625" style="4" customWidth="1"/>
    <col min="9226" max="9227" width="8.140625" style="4" customWidth="1"/>
    <col min="9228" max="9228" width="8.28515625" style="4" customWidth="1"/>
    <col min="9229" max="9229" width="10" style="4" customWidth="1"/>
    <col min="9230" max="9230" width="11" style="4" customWidth="1"/>
    <col min="9231" max="9231" width="1.85546875" style="4" customWidth="1"/>
    <col min="9232" max="9243" width="16.85546875" style="4" customWidth="1"/>
    <col min="9244" max="9244" width="16.28515625" style="4" customWidth="1"/>
    <col min="9245" max="9475" width="9.140625" style="4"/>
    <col min="9476" max="9476" width="4.42578125" style="4" customWidth="1"/>
    <col min="9477" max="9477" width="22.7109375" style="4" customWidth="1"/>
    <col min="9478" max="9478" width="7.28515625" style="4" customWidth="1"/>
    <col min="9479" max="9479" width="10" style="4" customWidth="1"/>
    <col min="9480" max="9481" width="9.28515625" style="4" customWidth="1"/>
    <col min="9482" max="9483" width="8.140625" style="4" customWidth="1"/>
    <col min="9484" max="9484" width="8.28515625" style="4" customWidth="1"/>
    <col min="9485" max="9485" width="10" style="4" customWidth="1"/>
    <col min="9486" max="9486" width="11" style="4" customWidth="1"/>
    <col min="9487" max="9487" width="1.85546875" style="4" customWidth="1"/>
    <col min="9488" max="9499" width="16.85546875" style="4" customWidth="1"/>
    <col min="9500" max="9500" width="16.28515625" style="4" customWidth="1"/>
    <col min="9501" max="9731" width="9.140625" style="4"/>
    <col min="9732" max="9732" width="4.42578125" style="4" customWidth="1"/>
    <col min="9733" max="9733" width="22.7109375" style="4" customWidth="1"/>
    <col min="9734" max="9734" width="7.28515625" style="4" customWidth="1"/>
    <col min="9735" max="9735" width="10" style="4" customWidth="1"/>
    <col min="9736" max="9737" width="9.28515625" style="4" customWidth="1"/>
    <col min="9738" max="9739" width="8.140625" style="4" customWidth="1"/>
    <col min="9740" max="9740" width="8.28515625" style="4" customWidth="1"/>
    <col min="9741" max="9741" width="10" style="4" customWidth="1"/>
    <col min="9742" max="9742" width="11" style="4" customWidth="1"/>
    <col min="9743" max="9743" width="1.85546875" style="4" customWidth="1"/>
    <col min="9744" max="9755" width="16.85546875" style="4" customWidth="1"/>
    <col min="9756" max="9756" width="16.28515625" style="4" customWidth="1"/>
    <col min="9757" max="9987" width="9.140625" style="4"/>
    <col min="9988" max="9988" width="4.42578125" style="4" customWidth="1"/>
    <col min="9989" max="9989" width="22.7109375" style="4" customWidth="1"/>
    <col min="9990" max="9990" width="7.28515625" style="4" customWidth="1"/>
    <col min="9991" max="9991" width="10" style="4" customWidth="1"/>
    <col min="9992" max="9993" width="9.28515625" style="4" customWidth="1"/>
    <col min="9994" max="9995" width="8.140625" style="4" customWidth="1"/>
    <col min="9996" max="9996" width="8.28515625" style="4" customWidth="1"/>
    <col min="9997" max="9997" width="10" style="4" customWidth="1"/>
    <col min="9998" max="9998" width="11" style="4" customWidth="1"/>
    <col min="9999" max="9999" width="1.85546875" style="4" customWidth="1"/>
    <col min="10000" max="10011" width="16.85546875" style="4" customWidth="1"/>
    <col min="10012" max="10012" width="16.28515625" style="4" customWidth="1"/>
    <col min="10013" max="10243" width="9.140625" style="4"/>
    <col min="10244" max="10244" width="4.42578125" style="4" customWidth="1"/>
    <col min="10245" max="10245" width="22.7109375" style="4" customWidth="1"/>
    <col min="10246" max="10246" width="7.28515625" style="4" customWidth="1"/>
    <col min="10247" max="10247" width="10" style="4" customWidth="1"/>
    <col min="10248" max="10249" width="9.28515625" style="4" customWidth="1"/>
    <col min="10250" max="10251" width="8.140625" style="4" customWidth="1"/>
    <col min="10252" max="10252" width="8.28515625" style="4" customWidth="1"/>
    <col min="10253" max="10253" width="10" style="4" customWidth="1"/>
    <col min="10254" max="10254" width="11" style="4" customWidth="1"/>
    <col min="10255" max="10255" width="1.85546875" style="4" customWidth="1"/>
    <col min="10256" max="10267" width="16.85546875" style="4" customWidth="1"/>
    <col min="10268" max="10268" width="16.28515625" style="4" customWidth="1"/>
    <col min="10269" max="10499" width="9.140625" style="4"/>
    <col min="10500" max="10500" width="4.42578125" style="4" customWidth="1"/>
    <col min="10501" max="10501" width="22.7109375" style="4" customWidth="1"/>
    <col min="10502" max="10502" width="7.28515625" style="4" customWidth="1"/>
    <col min="10503" max="10503" width="10" style="4" customWidth="1"/>
    <col min="10504" max="10505" width="9.28515625" style="4" customWidth="1"/>
    <col min="10506" max="10507" width="8.140625" style="4" customWidth="1"/>
    <col min="10508" max="10508" width="8.28515625" style="4" customWidth="1"/>
    <col min="10509" max="10509" width="10" style="4" customWidth="1"/>
    <col min="10510" max="10510" width="11" style="4" customWidth="1"/>
    <col min="10511" max="10511" width="1.85546875" style="4" customWidth="1"/>
    <col min="10512" max="10523" width="16.85546875" style="4" customWidth="1"/>
    <col min="10524" max="10524" width="16.28515625" style="4" customWidth="1"/>
    <col min="10525" max="10755" width="9.140625" style="4"/>
    <col min="10756" max="10756" width="4.42578125" style="4" customWidth="1"/>
    <col min="10757" max="10757" width="22.7109375" style="4" customWidth="1"/>
    <col min="10758" max="10758" width="7.28515625" style="4" customWidth="1"/>
    <col min="10759" max="10759" width="10" style="4" customWidth="1"/>
    <col min="10760" max="10761" width="9.28515625" style="4" customWidth="1"/>
    <col min="10762" max="10763" width="8.140625" style="4" customWidth="1"/>
    <col min="10764" max="10764" width="8.28515625" style="4" customWidth="1"/>
    <col min="10765" max="10765" width="10" style="4" customWidth="1"/>
    <col min="10766" max="10766" width="11" style="4" customWidth="1"/>
    <col min="10767" max="10767" width="1.85546875" style="4" customWidth="1"/>
    <col min="10768" max="10779" width="16.85546875" style="4" customWidth="1"/>
    <col min="10780" max="10780" width="16.28515625" style="4" customWidth="1"/>
    <col min="10781" max="11011" width="9.140625" style="4"/>
    <col min="11012" max="11012" width="4.42578125" style="4" customWidth="1"/>
    <col min="11013" max="11013" width="22.7109375" style="4" customWidth="1"/>
    <col min="11014" max="11014" width="7.28515625" style="4" customWidth="1"/>
    <col min="11015" max="11015" width="10" style="4" customWidth="1"/>
    <col min="11016" max="11017" width="9.28515625" style="4" customWidth="1"/>
    <col min="11018" max="11019" width="8.140625" style="4" customWidth="1"/>
    <col min="11020" max="11020" width="8.28515625" style="4" customWidth="1"/>
    <col min="11021" max="11021" width="10" style="4" customWidth="1"/>
    <col min="11022" max="11022" width="11" style="4" customWidth="1"/>
    <col min="11023" max="11023" width="1.85546875" style="4" customWidth="1"/>
    <col min="11024" max="11035" width="16.85546875" style="4" customWidth="1"/>
    <col min="11036" max="11036" width="16.28515625" style="4" customWidth="1"/>
    <col min="11037" max="11267" width="9.140625" style="4"/>
    <col min="11268" max="11268" width="4.42578125" style="4" customWidth="1"/>
    <col min="11269" max="11269" width="22.7109375" style="4" customWidth="1"/>
    <col min="11270" max="11270" width="7.28515625" style="4" customWidth="1"/>
    <col min="11271" max="11271" width="10" style="4" customWidth="1"/>
    <col min="11272" max="11273" width="9.28515625" style="4" customWidth="1"/>
    <col min="11274" max="11275" width="8.140625" style="4" customWidth="1"/>
    <col min="11276" max="11276" width="8.28515625" style="4" customWidth="1"/>
    <col min="11277" max="11277" width="10" style="4" customWidth="1"/>
    <col min="11278" max="11278" width="11" style="4" customWidth="1"/>
    <col min="11279" max="11279" width="1.85546875" style="4" customWidth="1"/>
    <col min="11280" max="11291" width="16.85546875" style="4" customWidth="1"/>
    <col min="11292" max="11292" width="16.28515625" style="4" customWidth="1"/>
    <col min="11293" max="11523" width="9.140625" style="4"/>
    <col min="11524" max="11524" width="4.42578125" style="4" customWidth="1"/>
    <col min="11525" max="11525" width="22.7109375" style="4" customWidth="1"/>
    <col min="11526" max="11526" width="7.28515625" style="4" customWidth="1"/>
    <col min="11527" max="11527" width="10" style="4" customWidth="1"/>
    <col min="11528" max="11529" width="9.28515625" style="4" customWidth="1"/>
    <col min="11530" max="11531" width="8.140625" style="4" customWidth="1"/>
    <col min="11532" max="11532" width="8.28515625" style="4" customWidth="1"/>
    <col min="11533" max="11533" width="10" style="4" customWidth="1"/>
    <col min="11534" max="11534" width="11" style="4" customWidth="1"/>
    <col min="11535" max="11535" width="1.85546875" style="4" customWidth="1"/>
    <col min="11536" max="11547" width="16.85546875" style="4" customWidth="1"/>
    <col min="11548" max="11548" width="16.28515625" style="4" customWidth="1"/>
    <col min="11549" max="11779" width="9.140625" style="4"/>
    <col min="11780" max="11780" width="4.42578125" style="4" customWidth="1"/>
    <col min="11781" max="11781" width="22.7109375" style="4" customWidth="1"/>
    <col min="11782" max="11782" width="7.28515625" style="4" customWidth="1"/>
    <col min="11783" max="11783" width="10" style="4" customWidth="1"/>
    <col min="11784" max="11785" width="9.28515625" style="4" customWidth="1"/>
    <col min="11786" max="11787" width="8.140625" style="4" customWidth="1"/>
    <col min="11788" max="11788" width="8.28515625" style="4" customWidth="1"/>
    <col min="11789" max="11789" width="10" style="4" customWidth="1"/>
    <col min="11790" max="11790" width="11" style="4" customWidth="1"/>
    <col min="11791" max="11791" width="1.85546875" style="4" customWidth="1"/>
    <col min="11792" max="11803" width="16.85546875" style="4" customWidth="1"/>
    <col min="11804" max="11804" width="16.28515625" style="4" customWidth="1"/>
    <col min="11805" max="12035" width="9.140625" style="4"/>
    <col min="12036" max="12036" width="4.42578125" style="4" customWidth="1"/>
    <col min="12037" max="12037" width="22.7109375" style="4" customWidth="1"/>
    <col min="12038" max="12038" width="7.28515625" style="4" customWidth="1"/>
    <col min="12039" max="12039" width="10" style="4" customWidth="1"/>
    <col min="12040" max="12041" width="9.28515625" style="4" customWidth="1"/>
    <col min="12042" max="12043" width="8.140625" style="4" customWidth="1"/>
    <col min="12044" max="12044" width="8.28515625" style="4" customWidth="1"/>
    <col min="12045" max="12045" width="10" style="4" customWidth="1"/>
    <col min="12046" max="12046" width="11" style="4" customWidth="1"/>
    <col min="12047" max="12047" width="1.85546875" style="4" customWidth="1"/>
    <col min="12048" max="12059" width="16.85546875" style="4" customWidth="1"/>
    <col min="12060" max="12060" width="16.28515625" style="4" customWidth="1"/>
    <col min="12061" max="12291" width="9.140625" style="4"/>
    <col min="12292" max="12292" width="4.42578125" style="4" customWidth="1"/>
    <col min="12293" max="12293" width="22.7109375" style="4" customWidth="1"/>
    <col min="12294" max="12294" width="7.28515625" style="4" customWidth="1"/>
    <col min="12295" max="12295" width="10" style="4" customWidth="1"/>
    <col min="12296" max="12297" width="9.28515625" style="4" customWidth="1"/>
    <col min="12298" max="12299" width="8.140625" style="4" customWidth="1"/>
    <col min="12300" max="12300" width="8.28515625" style="4" customWidth="1"/>
    <col min="12301" max="12301" width="10" style="4" customWidth="1"/>
    <col min="12302" max="12302" width="11" style="4" customWidth="1"/>
    <col min="12303" max="12303" width="1.85546875" style="4" customWidth="1"/>
    <col min="12304" max="12315" width="16.85546875" style="4" customWidth="1"/>
    <col min="12316" max="12316" width="16.28515625" style="4" customWidth="1"/>
    <col min="12317" max="12547" width="9.140625" style="4"/>
    <col min="12548" max="12548" width="4.42578125" style="4" customWidth="1"/>
    <col min="12549" max="12549" width="22.7109375" style="4" customWidth="1"/>
    <col min="12550" max="12550" width="7.28515625" style="4" customWidth="1"/>
    <col min="12551" max="12551" width="10" style="4" customWidth="1"/>
    <col min="12552" max="12553" width="9.28515625" style="4" customWidth="1"/>
    <col min="12554" max="12555" width="8.140625" style="4" customWidth="1"/>
    <col min="12556" max="12556" width="8.28515625" style="4" customWidth="1"/>
    <col min="12557" max="12557" width="10" style="4" customWidth="1"/>
    <col min="12558" max="12558" width="11" style="4" customWidth="1"/>
    <col min="12559" max="12559" width="1.85546875" style="4" customWidth="1"/>
    <col min="12560" max="12571" width="16.85546875" style="4" customWidth="1"/>
    <col min="12572" max="12572" width="16.28515625" style="4" customWidth="1"/>
    <col min="12573" max="12803" width="9.140625" style="4"/>
    <col min="12804" max="12804" width="4.42578125" style="4" customWidth="1"/>
    <col min="12805" max="12805" width="22.7109375" style="4" customWidth="1"/>
    <col min="12806" max="12806" width="7.28515625" style="4" customWidth="1"/>
    <col min="12807" max="12807" width="10" style="4" customWidth="1"/>
    <col min="12808" max="12809" width="9.28515625" style="4" customWidth="1"/>
    <col min="12810" max="12811" width="8.140625" style="4" customWidth="1"/>
    <col min="12812" max="12812" width="8.28515625" style="4" customWidth="1"/>
    <col min="12813" max="12813" width="10" style="4" customWidth="1"/>
    <col min="12814" max="12814" width="11" style="4" customWidth="1"/>
    <col min="12815" max="12815" width="1.85546875" style="4" customWidth="1"/>
    <col min="12816" max="12827" width="16.85546875" style="4" customWidth="1"/>
    <col min="12828" max="12828" width="16.28515625" style="4" customWidth="1"/>
    <col min="12829" max="13059" width="9.140625" style="4"/>
    <col min="13060" max="13060" width="4.42578125" style="4" customWidth="1"/>
    <col min="13061" max="13061" width="22.7109375" style="4" customWidth="1"/>
    <col min="13062" max="13062" width="7.28515625" style="4" customWidth="1"/>
    <col min="13063" max="13063" width="10" style="4" customWidth="1"/>
    <col min="13064" max="13065" width="9.28515625" style="4" customWidth="1"/>
    <col min="13066" max="13067" width="8.140625" style="4" customWidth="1"/>
    <col min="13068" max="13068" width="8.28515625" style="4" customWidth="1"/>
    <col min="13069" max="13069" width="10" style="4" customWidth="1"/>
    <col min="13070" max="13070" width="11" style="4" customWidth="1"/>
    <col min="13071" max="13071" width="1.85546875" style="4" customWidth="1"/>
    <col min="13072" max="13083" width="16.85546875" style="4" customWidth="1"/>
    <col min="13084" max="13084" width="16.28515625" style="4" customWidth="1"/>
    <col min="13085" max="13315" width="9.140625" style="4"/>
    <col min="13316" max="13316" width="4.42578125" style="4" customWidth="1"/>
    <col min="13317" max="13317" width="22.7109375" style="4" customWidth="1"/>
    <col min="13318" max="13318" width="7.28515625" style="4" customWidth="1"/>
    <col min="13319" max="13319" width="10" style="4" customWidth="1"/>
    <col min="13320" max="13321" width="9.28515625" style="4" customWidth="1"/>
    <col min="13322" max="13323" width="8.140625" style="4" customWidth="1"/>
    <col min="13324" max="13324" width="8.28515625" style="4" customWidth="1"/>
    <col min="13325" max="13325" width="10" style="4" customWidth="1"/>
    <col min="13326" max="13326" width="11" style="4" customWidth="1"/>
    <col min="13327" max="13327" width="1.85546875" style="4" customWidth="1"/>
    <col min="13328" max="13339" width="16.85546875" style="4" customWidth="1"/>
    <col min="13340" max="13340" width="16.28515625" style="4" customWidth="1"/>
    <col min="13341" max="13571" width="9.140625" style="4"/>
    <col min="13572" max="13572" width="4.42578125" style="4" customWidth="1"/>
    <col min="13573" max="13573" width="22.7109375" style="4" customWidth="1"/>
    <col min="13574" max="13574" width="7.28515625" style="4" customWidth="1"/>
    <col min="13575" max="13575" width="10" style="4" customWidth="1"/>
    <col min="13576" max="13577" width="9.28515625" style="4" customWidth="1"/>
    <col min="13578" max="13579" width="8.140625" style="4" customWidth="1"/>
    <col min="13580" max="13580" width="8.28515625" style="4" customWidth="1"/>
    <col min="13581" max="13581" width="10" style="4" customWidth="1"/>
    <col min="13582" max="13582" width="11" style="4" customWidth="1"/>
    <col min="13583" max="13583" width="1.85546875" style="4" customWidth="1"/>
    <col min="13584" max="13595" width="16.85546875" style="4" customWidth="1"/>
    <col min="13596" max="13596" width="16.28515625" style="4" customWidth="1"/>
    <col min="13597" max="13827" width="9.140625" style="4"/>
    <col min="13828" max="13828" width="4.42578125" style="4" customWidth="1"/>
    <col min="13829" max="13829" width="22.7109375" style="4" customWidth="1"/>
    <col min="13830" max="13830" width="7.28515625" style="4" customWidth="1"/>
    <col min="13831" max="13831" width="10" style="4" customWidth="1"/>
    <col min="13832" max="13833" width="9.28515625" style="4" customWidth="1"/>
    <col min="13834" max="13835" width="8.140625" style="4" customWidth="1"/>
    <col min="13836" max="13836" width="8.28515625" style="4" customWidth="1"/>
    <col min="13837" max="13837" width="10" style="4" customWidth="1"/>
    <col min="13838" max="13838" width="11" style="4" customWidth="1"/>
    <col min="13839" max="13839" width="1.85546875" style="4" customWidth="1"/>
    <col min="13840" max="13851" width="16.85546875" style="4" customWidth="1"/>
    <col min="13852" max="13852" width="16.28515625" style="4" customWidth="1"/>
    <col min="13853" max="14083" width="9.140625" style="4"/>
    <col min="14084" max="14084" width="4.42578125" style="4" customWidth="1"/>
    <col min="14085" max="14085" width="22.7109375" style="4" customWidth="1"/>
    <col min="14086" max="14086" width="7.28515625" style="4" customWidth="1"/>
    <col min="14087" max="14087" width="10" style="4" customWidth="1"/>
    <col min="14088" max="14089" width="9.28515625" style="4" customWidth="1"/>
    <col min="14090" max="14091" width="8.140625" style="4" customWidth="1"/>
    <col min="14092" max="14092" width="8.28515625" style="4" customWidth="1"/>
    <col min="14093" max="14093" width="10" style="4" customWidth="1"/>
    <col min="14094" max="14094" width="11" style="4" customWidth="1"/>
    <col min="14095" max="14095" width="1.85546875" style="4" customWidth="1"/>
    <col min="14096" max="14107" width="16.85546875" style="4" customWidth="1"/>
    <col min="14108" max="14108" width="16.28515625" style="4" customWidth="1"/>
    <col min="14109" max="14339" width="9.140625" style="4"/>
    <col min="14340" max="14340" width="4.42578125" style="4" customWidth="1"/>
    <col min="14341" max="14341" width="22.7109375" style="4" customWidth="1"/>
    <col min="14342" max="14342" width="7.28515625" style="4" customWidth="1"/>
    <col min="14343" max="14343" width="10" style="4" customWidth="1"/>
    <col min="14344" max="14345" width="9.28515625" style="4" customWidth="1"/>
    <col min="14346" max="14347" width="8.140625" style="4" customWidth="1"/>
    <col min="14348" max="14348" width="8.28515625" style="4" customWidth="1"/>
    <col min="14349" max="14349" width="10" style="4" customWidth="1"/>
    <col min="14350" max="14350" width="11" style="4" customWidth="1"/>
    <col min="14351" max="14351" width="1.85546875" style="4" customWidth="1"/>
    <col min="14352" max="14363" width="16.85546875" style="4" customWidth="1"/>
    <col min="14364" max="14364" width="16.28515625" style="4" customWidth="1"/>
    <col min="14365" max="14595" width="9.140625" style="4"/>
    <col min="14596" max="14596" width="4.42578125" style="4" customWidth="1"/>
    <col min="14597" max="14597" width="22.7109375" style="4" customWidth="1"/>
    <col min="14598" max="14598" width="7.28515625" style="4" customWidth="1"/>
    <col min="14599" max="14599" width="10" style="4" customWidth="1"/>
    <col min="14600" max="14601" width="9.28515625" style="4" customWidth="1"/>
    <col min="14602" max="14603" width="8.140625" style="4" customWidth="1"/>
    <col min="14604" max="14604" width="8.28515625" style="4" customWidth="1"/>
    <col min="14605" max="14605" width="10" style="4" customWidth="1"/>
    <col min="14606" max="14606" width="11" style="4" customWidth="1"/>
    <col min="14607" max="14607" width="1.85546875" style="4" customWidth="1"/>
    <col min="14608" max="14619" width="16.85546875" style="4" customWidth="1"/>
    <col min="14620" max="14620" width="16.28515625" style="4" customWidth="1"/>
    <col min="14621" max="14851" width="9.140625" style="4"/>
    <col min="14852" max="14852" width="4.42578125" style="4" customWidth="1"/>
    <col min="14853" max="14853" width="22.7109375" style="4" customWidth="1"/>
    <col min="14854" max="14854" width="7.28515625" style="4" customWidth="1"/>
    <col min="14855" max="14855" width="10" style="4" customWidth="1"/>
    <col min="14856" max="14857" width="9.28515625" style="4" customWidth="1"/>
    <col min="14858" max="14859" width="8.140625" style="4" customWidth="1"/>
    <col min="14860" max="14860" width="8.28515625" style="4" customWidth="1"/>
    <col min="14861" max="14861" width="10" style="4" customWidth="1"/>
    <col min="14862" max="14862" width="11" style="4" customWidth="1"/>
    <col min="14863" max="14863" width="1.85546875" style="4" customWidth="1"/>
    <col min="14864" max="14875" width="16.85546875" style="4" customWidth="1"/>
    <col min="14876" max="14876" width="16.28515625" style="4" customWidth="1"/>
    <col min="14877" max="15107" width="9.140625" style="4"/>
    <col min="15108" max="15108" width="4.42578125" style="4" customWidth="1"/>
    <col min="15109" max="15109" width="22.7109375" style="4" customWidth="1"/>
    <col min="15110" max="15110" width="7.28515625" style="4" customWidth="1"/>
    <col min="15111" max="15111" width="10" style="4" customWidth="1"/>
    <col min="15112" max="15113" width="9.28515625" style="4" customWidth="1"/>
    <col min="15114" max="15115" width="8.140625" style="4" customWidth="1"/>
    <col min="15116" max="15116" width="8.28515625" style="4" customWidth="1"/>
    <col min="15117" max="15117" width="10" style="4" customWidth="1"/>
    <col min="15118" max="15118" width="11" style="4" customWidth="1"/>
    <col min="15119" max="15119" width="1.85546875" style="4" customWidth="1"/>
    <col min="15120" max="15131" width="16.85546875" style="4" customWidth="1"/>
    <col min="15132" max="15132" width="16.28515625" style="4" customWidth="1"/>
    <col min="15133" max="15363" width="9.140625" style="4"/>
    <col min="15364" max="15364" width="4.42578125" style="4" customWidth="1"/>
    <col min="15365" max="15365" width="22.7109375" style="4" customWidth="1"/>
    <col min="15366" max="15366" width="7.28515625" style="4" customWidth="1"/>
    <col min="15367" max="15367" width="10" style="4" customWidth="1"/>
    <col min="15368" max="15369" width="9.28515625" style="4" customWidth="1"/>
    <col min="15370" max="15371" width="8.140625" style="4" customWidth="1"/>
    <col min="15372" max="15372" width="8.28515625" style="4" customWidth="1"/>
    <col min="15373" max="15373" width="10" style="4" customWidth="1"/>
    <col min="15374" max="15374" width="11" style="4" customWidth="1"/>
    <col min="15375" max="15375" width="1.85546875" style="4" customWidth="1"/>
    <col min="15376" max="15387" width="16.85546875" style="4" customWidth="1"/>
    <col min="15388" max="15388" width="16.28515625" style="4" customWidth="1"/>
    <col min="15389" max="15619" width="9.140625" style="4"/>
    <col min="15620" max="15620" width="4.42578125" style="4" customWidth="1"/>
    <col min="15621" max="15621" width="22.7109375" style="4" customWidth="1"/>
    <col min="15622" max="15622" width="7.28515625" style="4" customWidth="1"/>
    <col min="15623" max="15623" width="10" style="4" customWidth="1"/>
    <col min="15624" max="15625" width="9.28515625" style="4" customWidth="1"/>
    <col min="15626" max="15627" width="8.140625" style="4" customWidth="1"/>
    <col min="15628" max="15628" width="8.28515625" style="4" customWidth="1"/>
    <col min="15629" max="15629" width="10" style="4" customWidth="1"/>
    <col min="15630" max="15630" width="11" style="4" customWidth="1"/>
    <col min="15631" max="15631" width="1.85546875" style="4" customWidth="1"/>
    <col min="15632" max="15643" width="16.85546875" style="4" customWidth="1"/>
    <col min="15644" max="15644" width="16.28515625" style="4" customWidth="1"/>
    <col min="15645" max="15875" width="9.140625" style="4"/>
    <col min="15876" max="15876" width="4.42578125" style="4" customWidth="1"/>
    <col min="15877" max="15877" width="22.7109375" style="4" customWidth="1"/>
    <col min="15878" max="15878" width="7.28515625" style="4" customWidth="1"/>
    <col min="15879" max="15879" width="10" style="4" customWidth="1"/>
    <col min="15880" max="15881" width="9.28515625" style="4" customWidth="1"/>
    <col min="15882" max="15883" width="8.140625" style="4" customWidth="1"/>
    <col min="15884" max="15884" width="8.28515625" style="4" customWidth="1"/>
    <col min="15885" max="15885" width="10" style="4" customWidth="1"/>
    <col min="15886" max="15886" width="11" style="4" customWidth="1"/>
    <col min="15887" max="15887" width="1.85546875" style="4" customWidth="1"/>
    <col min="15888" max="15899" width="16.85546875" style="4" customWidth="1"/>
    <col min="15900" max="15900" width="16.28515625" style="4" customWidth="1"/>
    <col min="15901" max="16131" width="9.140625" style="4"/>
    <col min="16132" max="16132" width="4.42578125" style="4" customWidth="1"/>
    <col min="16133" max="16133" width="22.7109375" style="4" customWidth="1"/>
    <col min="16134" max="16134" width="7.28515625" style="4" customWidth="1"/>
    <col min="16135" max="16135" width="10" style="4" customWidth="1"/>
    <col min="16136" max="16137" width="9.28515625" style="4" customWidth="1"/>
    <col min="16138" max="16139" width="8.140625" style="4" customWidth="1"/>
    <col min="16140" max="16140" width="8.28515625" style="4" customWidth="1"/>
    <col min="16141" max="16141" width="10" style="4" customWidth="1"/>
    <col min="16142" max="16142" width="11" style="4" customWidth="1"/>
    <col min="16143" max="16143" width="1.85546875" style="4" customWidth="1"/>
    <col min="16144" max="16155" width="16.85546875" style="4" customWidth="1"/>
    <col min="16156" max="16156" width="16.28515625" style="4" customWidth="1"/>
    <col min="16157" max="16384" width="9.140625" style="4"/>
  </cols>
  <sheetData>
    <row r="2" spans="1:29" x14ac:dyDescent="0.2">
      <c r="A2" s="4"/>
      <c r="B2" s="4"/>
      <c r="C2" s="4"/>
      <c r="D2" s="4"/>
    </row>
    <row r="5" spans="1:29" x14ac:dyDescent="0.2">
      <c r="A5" s="209" t="s">
        <v>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9" spans="1:29" s="10" customFormat="1" ht="24.75" customHeight="1" x14ac:dyDescent="0.25">
      <c r="A9" s="210" t="s">
        <v>383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9"/>
      <c r="M9" s="204">
        <v>2018</v>
      </c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6"/>
      <c r="AB9" s="198">
        <v>2017</v>
      </c>
    </row>
    <row r="10" spans="1:29" s="10" customFormat="1" x14ac:dyDescent="0.2">
      <c r="A10" s="211" t="s">
        <v>1</v>
      </c>
      <c r="B10" s="211" t="s">
        <v>2</v>
      </c>
      <c r="C10" s="211" t="s">
        <v>3</v>
      </c>
      <c r="D10" s="211" t="s">
        <v>4</v>
      </c>
      <c r="E10" s="212" t="s">
        <v>5</v>
      </c>
      <c r="F10" s="213"/>
      <c r="G10" s="218" t="s">
        <v>6</v>
      </c>
      <c r="H10" s="218"/>
      <c r="I10" s="218"/>
      <c r="J10" s="66" t="s">
        <v>7</v>
      </c>
      <c r="K10" s="85" t="s">
        <v>8</v>
      </c>
      <c r="L10" s="13"/>
      <c r="M10" s="14">
        <v>43344</v>
      </c>
      <c r="N10" s="14">
        <v>43288</v>
      </c>
      <c r="O10" s="14">
        <v>43268</v>
      </c>
      <c r="P10" s="14">
        <v>43253</v>
      </c>
      <c r="Q10" s="14">
        <v>43247</v>
      </c>
      <c r="R10" s="14">
        <v>43239</v>
      </c>
      <c r="S10" s="14">
        <v>43233</v>
      </c>
      <c r="T10" s="14">
        <v>43232</v>
      </c>
      <c r="U10" s="14">
        <v>43225</v>
      </c>
      <c r="V10" s="14">
        <v>43219</v>
      </c>
      <c r="W10" s="137">
        <v>43205</v>
      </c>
      <c r="X10" s="137">
        <v>43197</v>
      </c>
      <c r="Y10" s="137">
        <v>43184</v>
      </c>
      <c r="Z10" s="137">
        <v>43176</v>
      </c>
      <c r="AA10" s="165">
        <v>43135</v>
      </c>
      <c r="AB10" s="140">
        <v>43079</v>
      </c>
      <c r="AC10" s="86"/>
    </row>
    <row r="11" spans="1:29" s="10" customFormat="1" x14ac:dyDescent="0.2">
      <c r="A11" s="211"/>
      <c r="B11" s="211"/>
      <c r="C11" s="211"/>
      <c r="D11" s="211"/>
      <c r="E11" s="214"/>
      <c r="F11" s="215"/>
      <c r="G11" s="219">
        <v>1</v>
      </c>
      <c r="H11" s="219">
        <v>2</v>
      </c>
      <c r="I11" s="221">
        <v>3</v>
      </c>
      <c r="J11" s="67" t="s">
        <v>9</v>
      </c>
      <c r="K11" s="87" t="s">
        <v>10</v>
      </c>
      <c r="L11" s="13"/>
      <c r="M11" s="16" t="s">
        <v>601</v>
      </c>
      <c r="N11" s="16" t="s">
        <v>378</v>
      </c>
      <c r="O11" s="16" t="s">
        <v>17</v>
      </c>
      <c r="P11" s="16" t="s">
        <v>559</v>
      </c>
      <c r="Q11" s="16" t="s">
        <v>18</v>
      </c>
      <c r="R11" s="16" t="s">
        <v>611</v>
      </c>
      <c r="S11" s="16" t="s">
        <v>561</v>
      </c>
      <c r="T11" s="16" t="s">
        <v>562</v>
      </c>
      <c r="U11" s="16" t="s">
        <v>378</v>
      </c>
      <c r="V11" s="16" t="s">
        <v>18</v>
      </c>
      <c r="W11" s="176" t="s">
        <v>18</v>
      </c>
      <c r="X11" s="176" t="s">
        <v>522</v>
      </c>
      <c r="Y11" s="176" t="s">
        <v>12</v>
      </c>
      <c r="Z11" s="176" t="s">
        <v>18</v>
      </c>
      <c r="AA11" s="166" t="s">
        <v>15</v>
      </c>
      <c r="AB11" s="18" t="s">
        <v>378</v>
      </c>
      <c r="AC11" s="88"/>
    </row>
    <row r="12" spans="1:29" s="10" customFormat="1" x14ac:dyDescent="0.2">
      <c r="A12" s="211"/>
      <c r="B12" s="211"/>
      <c r="C12" s="211"/>
      <c r="D12" s="211"/>
      <c r="E12" s="216"/>
      <c r="F12" s="217"/>
      <c r="G12" s="219"/>
      <c r="H12" s="219"/>
      <c r="I12" s="221"/>
      <c r="J12" s="68" t="s">
        <v>10</v>
      </c>
      <c r="K12" s="90" t="s">
        <v>20</v>
      </c>
      <c r="L12" s="21"/>
      <c r="M12" s="24" t="s">
        <v>226</v>
      </c>
      <c r="N12" s="24" t="s">
        <v>27</v>
      </c>
      <c r="O12" s="24" t="s">
        <v>32</v>
      </c>
      <c r="P12" s="24" t="s">
        <v>54</v>
      </c>
      <c r="Q12" s="24" t="s">
        <v>35</v>
      </c>
      <c r="R12" s="24" t="s">
        <v>23</v>
      </c>
      <c r="S12" s="24" t="s">
        <v>555</v>
      </c>
      <c r="T12" s="24" t="s">
        <v>563</v>
      </c>
      <c r="U12" s="24" t="s">
        <v>23</v>
      </c>
      <c r="V12" s="24" t="s">
        <v>38</v>
      </c>
      <c r="W12" s="177" t="s">
        <v>34</v>
      </c>
      <c r="X12" s="177" t="s">
        <v>29</v>
      </c>
      <c r="Y12" s="177" t="s">
        <v>31</v>
      </c>
      <c r="Z12" s="177" t="s">
        <v>36</v>
      </c>
      <c r="AA12" s="167" t="s">
        <v>519</v>
      </c>
      <c r="AB12" s="91" t="s">
        <v>27</v>
      </c>
      <c r="AC12" s="92"/>
    </row>
    <row r="13" spans="1:29" x14ac:dyDescent="0.2"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68"/>
      <c r="AB13" s="101"/>
      <c r="AC13" s="3"/>
    </row>
    <row r="14" spans="1:29" ht="14.1" customHeight="1" x14ac:dyDescent="0.25">
      <c r="A14" s="26">
        <f t="shared" ref="A14:A77" si="0">A13+1</f>
        <v>1</v>
      </c>
      <c r="B14" s="40" t="s">
        <v>384</v>
      </c>
      <c r="C14" s="28">
        <v>498</v>
      </c>
      <c r="D14" s="29" t="s">
        <v>33</v>
      </c>
      <c r="E14" s="30">
        <f t="shared" ref="E14:E45" si="1">MAX(M14:V14)</f>
        <v>577</v>
      </c>
      <c r="F14" s="30" t="str">
        <f>VLOOKUP(E14,Tab!$Q$2:$R$255,2,TRUE)</f>
        <v>B</v>
      </c>
      <c r="G14" s="31">
        <f t="shared" ref="G14:G45" si="2">LARGE(M14:AB14,1)</f>
        <v>583</v>
      </c>
      <c r="H14" s="31">
        <f t="shared" ref="H14:H45" si="3">LARGE(M14:AB14,2)</f>
        <v>578</v>
      </c>
      <c r="I14" s="31">
        <f t="shared" ref="I14:I45" si="4">LARGE(M14:AB14,3)</f>
        <v>577</v>
      </c>
      <c r="J14" s="32">
        <f t="shared" ref="J14:J45" si="5">SUM(G14:I14)</f>
        <v>1738</v>
      </c>
      <c r="K14" s="33">
        <f t="shared" ref="K14:K45" si="6">J14/3</f>
        <v>579.33333333333337</v>
      </c>
      <c r="L14" s="34"/>
      <c r="M14" s="36">
        <v>0</v>
      </c>
      <c r="N14" s="36">
        <v>0</v>
      </c>
      <c r="O14" s="36">
        <v>577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578</v>
      </c>
      <c r="X14" s="36">
        <v>0</v>
      </c>
      <c r="Y14" s="36">
        <v>583</v>
      </c>
      <c r="Z14" s="36">
        <v>0</v>
      </c>
      <c r="AA14" s="147">
        <v>0</v>
      </c>
      <c r="AB14" s="62">
        <v>0</v>
      </c>
      <c r="AC14" s="95"/>
    </row>
    <row r="15" spans="1:29" ht="14.1" customHeight="1" x14ac:dyDescent="0.25">
      <c r="A15" s="26">
        <f t="shared" si="0"/>
        <v>2</v>
      </c>
      <c r="B15" s="40" t="s">
        <v>137</v>
      </c>
      <c r="C15" s="28">
        <v>602</v>
      </c>
      <c r="D15" s="29" t="s">
        <v>75</v>
      </c>
      <c r="E15" s="30">
        <f t="shared" si="1"/>
        <v>578</v>
      </c>
      <c r="F15" s="30" t="str">
        <f>VLOOKUP(E15,Tab!$Q$2:$R$255,2,TRUE)</f>
        <v>B</v>
      </c>
      <c r="G15" s="31">
        <f t="shared" si="2"/>
        <v>578</v>
      </c>
      <c r="H15" s="31">
        <f t="shared" si="3"/>
        <v>572</v>
      </c>
      <c r="I15" s="31">
        <f t="shared" si="4"/>
        <v>572</v>
      </c>
      <c r="J15" s="32">
        <f t="shared" si="5"/>
        <v>1722</v>
      </c>
      <c r="K15" s="33">
        <f t="shared" si="6"/>
        <v>574</v>
      </c>
      <c r="L15" s="34"/>
      <c r="M15" s="36">
        <v>0</v>
      </c>
      <c r="N15" s="36">
        <v>0</v>
      </c>
      <c r="O15" s="36">
        <v>566</v>
      </c>
      <c r="P15" s="36">
        <v>578</v>
      </c>
      <c r="Q15" s="36">
        <v>572</v>
      </c>
      <c r="R15" s="36">
        <v>0</v>
      </c>
      <c r="S15" s="36">
        <v>572</v>
      </c>
      <c r="T15" s="36">
        <v>0</v>
      </c>
      <c r="U15" s="36">
        <v>0</v>
      </c>
      <c r="V15" s="36">
        <v>0</v>
      </c>
      <c r="W15" s="36">
        <v>570</v>
      </c>
      <c r="X15" s="36">
        <v>0</v>
      </c>
      <c r="Y15" s="36">
        <v>567</v>
      </c>
      <c r="Z15" s="36">
        <v>0</v>
      </c>
      <c r="AA15" s="147">
        <v>0</v>
      </c>
      <c r="AB15" s="62">
        <v>0</v>
      </c>
      <c r="AC15" s="95"/>
    </row>
    <row r="16" spans="1:29" ht="14.1" customHeight="1" x14ac:dyDescent="0.25">
      <c r="A16" s="26">
        <f t="shared" si="0"/>
        <v>3</v>
      </c>
      <c r="B16" s="37" t="s">
        <v>42</v>
      </c>
      <c r="C16" s="38">
        <v>11945</v>
      </c>
      <c r="D16" s="39" t="s">
        <v>43</v>
      </c>
      <c r="E16" s="30">
        <f t="shared" si="1"/>
        <v>576</v>
      </c>
      <c r="F16" s="30" t="str">
        <f>VLOOKUP(E16,Tab!$Q$2:$R$255,2,TRUE)</f>
        <v>B</v>
      </c>
      <c r="G16" s="31">
        <f t="shared" si="2"/>
        <v>576</v>
      </c>
      <c r="H16" s="31">
        <f t="shared" si="3"/>
        <v>575</v>
      </c>
      <c r="I16" s="31">
        <f t="shared" si="4"/>
        <v>568</v>
      </c>
      <c r="J16" s="32">
        <f t="shared" si="5"/>
        <v>1719</v>
      </c>
      <c r="K16" s="33">
        <f t="shared" si="6"/>
        <v>573</v>
      </c>
      <c r="L16" s="34"/>
      <c r="M16" s="36">
        <v>0</v>
      </c>
      <c r="N16" s="36">
        <v>0</v>
      </c>
      <c r="O16" s="36">
        <v>561</v>
      </c>
      <c r="P16" s="36">
        <v>564</v>
      </c>
      <c r="Q16" s="36">
        <v>568</v>
      </c>
      <c r="R16" s="36">
        <v>0</v>
      </c>
      <c r="S16" s="36">
        <v>0</v>
      </c>
      <c r="T16" s="36">
        <v>576</v>
      </c>
      <c r="U16" s="36">
        <v>0</v>
      </c>
      <c r="V16" s="36">
        <v>0</v>
      </c>
      <c r="W16" s="36">
        <v>575</v>
      </c>
      <c r="X16" s="36">
        <v>0</v>
      </c>
      <c r="Y16" s="36">
        <v>561</v>
      </c>
      <c r="Z16" s="36">
        <v>0</v>
      </c>
      <c r="AA16" s="147">
        <v>0</v>
      </c>
      <c r="AB16" s="62">
        <v>0</v>
      </c>
      <c r="AC16" s="95"/>
    </row>
    <row r="17" spans="1:29" ht="14.1" customHeight="1" x14ac:dyDescent="0.25">
      <c r="A17" s="26">
        <f t="shared" si="0"/>
        <v>4</v>
      </c>
      <c r="B17" s="37" t="s">
        <v>51</v>
      </c>
      <c r="C17" s="38">
        <v>9676</v>
      </c>
      <c r="D17" s="39" t="s">
        <v>45</v>
      </c>
      <c r="E17" s="30">
        <f t="shared" si="1"/>
        <v>567</v>
      </c>
      <c r="F17" s="30" t="str">
        <f>VLOOKUP(E17,Tab!$Q$2:$R$255,2,TRUE)</f>
        <v>Não</v>
      </c>
      <c r="G17" s="31">
        <f t="shared" si="2"/>
        <v>567</v>
      </c>
      <c r="H17" s="31">
        <f t="shared" si="3"/>
        <v>562</v>
      </c>
      <c r="I17" s="31">
        <f t="shared" si="4"/>
        <v>560</v>
      </c>
      <c r="J17" s="32">
        <f t="shared" si="5"/>
        <v>1689</v>
      </c>
      <c r="K17" s="33">
        <f t="shared" si="6"/>
        <v>563</v>
      </c>
      <c r="L17" s="34"/>
      <c r="M17" s="36">
        <v>0</v>
      </c>
      <c r="N17" s="36">
        <v>0</v>
      </c>
      <c r="O17" s="36">
        <v>567</v>
      </c>
      <c r="P17" s="36">
        <v>562</v>
      </c>
      <c r="Q17" s="36">
        <v>541</v>
      </c>
      <c r="R17" s="36">
        <v>0</v>
      </c>
      <c r="S17" s="36">
        <v>0</v>
      </c>
      <c r="T17" s="36">
        <v>560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147">
        <v>0</v>
      </c>
      <c r="AB17" s="62">
        <v>0</v>
      </c>
      <c r="AC17" s="95"/>
    </row>
    <row r="18" spans="1:29" ht="14.1" customHeight="1" x14ac:dyDescent="0.25">
      <c r="A18" s="26">
        <f t="shared" si="0"/>
        <v>5</v>
      </c>
      <c r="B18" s="37" t="s">
        <v>315</v>
      </c>
      <c r="C18" s="38">
        <v>11120</v>
      </c>
      <c r="D18" s="39" t="s">
        <v>75</v>
      </c>
      <c r="E18" s="30">
        <f t="shared" si="1"/>
        <v>553</v>
      </c>
      <c r="F18" s="30" t="str">
        <f>VLOOKUP(E18,Tab!$Q$2:$R$255,2,TRUE)</f>
        <v>Não</v>
      </c>
      <c r="G18" s="31">
        <f t="shared" si="2"/>
        <v>568</v>
      </c>
      <c r="H18" s="31">
        <f t="shared" si="3"/>
        <v>565</v>
      </c>
      <c r="I18" s="31">
        <f t="shared" si="4"/>
        <v>553</v>
      </c>
      <c r="J18" s="32">
        <f t="shared" si="5"/>
        <v>1686</v>
      </c>
      <c r="K18" s="33">
        <f t="shared" si="6"/>
        <v>562</v>
      </c>
      <c r="L18" s="34"/>
      <c r="M18" s="36">
        <v>0</v>
      </c>
      <c r="N18" s="36">
        <v>0</v>
      </c>
      <c r="O18" s="36">
        <v>553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565</v>
      </c>
      <c r="X18" s="36">
        <v>0</v>
      </c>
      <c r="Y18" s="36">
        <v>568</v>
      </c>
      <c r="Z18" s="36">
        <v>0</v>
      </c>
      <c r="AA18" s="147">
        <v>0</v>
      </c>
      <c r="AB18" s="62">
        <v>0</v>
      </c>
      <c r="AC18" s="95"/>
    </row>
    <row r="19" spans="1:29" ht="14.1" customHeight="1" x14ac:dyDescent="0.25">
      <c r="A19" s="26">
        <f t="shared" si="0"/>
        <v>6</v>
      </c>
      <c r="B19" s="40" t="s">
        <v>44</v>
      </c>
      <c r="C19" s="28">
        <v>1671</v>
      </c>
      <c r="D19" s="29" t="s">
        <v>45</v>
      </c>
      <c r="E19" s="30">
        <f t="shared" si="1"/>
        <v>569</v>
      </c>
      <c r="F19" s="30" t="str">
        <f>VLOOKUP(E19,Tab!$Q$2:$R$255,2,TRUE)</f>
        <v>C</v>
      </c>
      <c r="G19" s="31">
        <f t="shared" si="2"/>
        <v>569</v>
      </c>
      <c r="H19" s="31">
        <f t="shared" si="3"/>
        <v>560</v>
      </c>
      <c r="I19" s="31">
        <f t="shared" si="4"/>
        <v>556</v>
      </c>
      <c r="J19" s="32">
        <f t="shared" si="5"/>
        <v>1685</v>
      </c>
      <c r="K19" s="33">
        <f t="shared" si="6"/>
        <v>561.66666666666663</v>
      </c>
      <c r="L19" s="34"/>
      <c r="M19" s="36">
        <v>0</v>
      </c>
      <c r="N19" s="36">
        <v>0</v>
      </c>
      <c r="O19" s="36">
        <v>560</v>
      </c>
      <c r="P19" s="36">
        <v>569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545</v>
      </c>
      <c r="X19" s="36">
        <v>0</v>
      </c>
      <c r="Y19" s="36">
        <v>556</v>
      </c>
      <c r="Z19" s="36">
        <v>0</v>
      </c>
      <c r="AA19" s="147">
        <v>0</v>
      </c>
      <c r="AB19" s="62">
        <v>0</v>
      </c>
      <c r="AC19" s="95"/>
    </row>
    <row r="20" spans="1:29" ht="14.1" customHeight="1" x14ac:dyDescent="0.25">
      <c r="A20" s="26">
        <f t="shared" si="0"/>
        <v>7</v>
      </c>
      <c r="B20" s="159" t="s">
        <v>206</v>
      </c>
      <c r="C20" s="160">
        <v>362</v>
      </c>
      <c r="D20" s="161" t="s">
        <v>77</v>
      </c>
      <c r="E20" s="30">
        <f t="shared" si="1"/>
        <v>562</v>
      </c>
      <c r="F20" s="30" t="str">
        <f>VLOOKUP(E20,Tab!$Q$2:$R$255,2,TRUE)</f>
        <v>Não</v>
      </c>
      <c r="G20" s="31">
        <f t="shared" si="2"/>
        <v>563</v>
      </c>
      <c r="H20" s="31">
        <f t="shared" si="3"/>
        <v>562</v>
      </c>
      <c r="I20" s="31">
        <f t="shared" si="4"/>
        <v>560</v>
      </c>
      <c r="J20" s="32">
        <f t="shared" si="5"/>
        <v>1685</v>
      </c>
      <c r="K20" s="33">
        <f t="shared" si="6"/>
        <v>561.66666666666663</v>
      </c>
      <c r="L20" s="34"/>
      <c r="M20" s="36">
        <v>0</v>
      </c>
      <c r="N20" s="36">
        <v>0</v>
      </c>
      <c r="O20" s="36">
        <v>546</v>
      </c>
      <c r="P20" s="36">
        <v>562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563</v>
      </c>
      <c r="X20" s="36">
        <v>0</v>
      </c>
      <c r="Y20" s="36">
        <v>560</v>
      </c>
      <c r="Z20" s="36">
        <v>0</v>
      </c>
      <c r="AA20" s="147">
        <v>0</v>
      </c>
      <c r="AB20" s="62">
        <v>0</v>
      </c>
      <c r="AC20" s="95"/>
    </row>
    <row r="21" spans="1:29" ht="14.1" customHeight="1" x14ac:dyDescent="0.25">
      <c r="A21" s="26">
        <f t="shared" si="0"/>
        <v>8</v>
      </c>
      <c r="B21" s="159" t="s">
        <v>141</v>
      </c>
      <c r="C21" s="160">
        <v>154</v>
      </c>
      <c r="D21" s="161" t="s">
        <v>77</v>
      </c>
      <c r="E21" s="30">
        <f t="shared" si="1"/>
        <v>562</v>
      </c>
      <c r="F21" s="30" t="str">
        <f>VLOOKUP(E21,Tab!$Q$2:$R$255,2,TRUE)</f>
        <v>Não</v>
      </c>
      <c r="G21" s="31">
        <f t="shared" si="2"/>
        <v>562</v>
      </c>
      <c r="H21" s="31">
        <f t="shared" si="3"/>
        <v>561</v>
      </c>
      <c r="I21" s="31">
        <f t="shared" si="4"/>
        <v>557</v>
      </c>
      <c r="J21" s="32">
        <f t="shared" si="5"/>
        <v>1680</v>
      </c>
      <c r="K21" s="33">
        <f t="shared" si="6"/>
        <v>560</v>
      </c>
      <c r="L21" s="34"/>
      <c r="M21" s="36">
        <v>0</v>
      </c>
      <c r="N21" s="36">
        <v>0</v>
      </c>
      <c r="O21" s="36">
        <v>561</v>
      </c>
      <c r="P21" s="36">
        <v>562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557</v>
      </c>
      <c r="X21" s="36">
        <v>0</v>
      </c>
      <c r="Y21" s="36">
        <v>552</v>
      </c>
      <c r="Z21" s="36">
        <v>0</v>
      </c>
      <c r="AA21" s="147">
        <v>0</v>
      </c>
      <c r="AB21" s="62">
        <v>0</v>
      </c>
      <c r="AC21" s="95"/>
    </row>
    <row r="22" spans="1:29" ht="14.1" customHeight="1" x14ac:dyDescent="0.25">
      <c r="A22" s="26">
        <f t="shared" si="0"/>
        <v>9</v>
      </c>
      <c r="B22" s="37" t="s">
        <v>93</v>
      </c>
      <c r="C22" s="38">
        <v>10</v>
      </c>
      <c r="D22" s="39" t="s">
        <v>54</v>
      </c>
      <c r="E22" s="30">
        <f t="shared" si="1"/>
        <v>564</v>
      </c>
      <c r="F22" s="30" t="str">
        <f>VLOOKUP(E22,Tab!$Q$2:$R$255,2,TRUE)</f>
        <v>Não</v>
      </c>
      <c r="G22" s="31">
        <f t="shared" si="2"/>
        <v>564</v>
      </c>
      <c r="H22" s="31">
        <f t="shared" si="3"/>
        <v>554</v>
      </c>
      <c r="I22" s="31">
        <f t="shared" si="4"/>
        <v>551</v>
      </c>
      <c r="J22" s="32">
        <f t="shared" si="5"/>
        <v>1669</v>
      </c>
      <c r="K22" s="33">
        <f t="shared" si="6"/>
        <v>556.33333333333337</v>
      </c>
      <c r="L22" s="34"/>
      <c r="M22" s="36">
        <v>0</v>
      </c>
      <c r="N22" s="36">
        <v>0</v>
      </c>
      <c r="O22" s="36">
        <v>564</v>
      </c>
      <c r="P22" s="36">
        <v>554</v>
      </c>
      <c r="Q22" s="36">
        <v>0</v>
      </c>
      <c r="R22" s="36">
        <v>0</v>
      </c>
      <c r="S22" s="36">
        <v>544</v>
      </c>
      <c r="T22" s="36">
        <v>0</v>
      </c>
      <c r="U22" s="36">
        <v>0</v>
      </c>
      <c r="V22" s="36">
        <v>0</v>
      </c>
      <c r="W22" s="36">
        <v>545</v>
      </c>
      <c r="X22" s="36">
        <v>0</v>
      </c>
      <c r="Y22" s="36">
        <v>551</v>
      </c>
      <c r="Z22" s="36">
        <v>0</v>
      </c>
      <c r="AA22" s="147">
        <v>0</v>
      </c>
      <c r="AB22" s="62">
        <v>0</v>
      </c>
      <c r="AC22" s="95"/>
    </row>
    <row r="23" spans="1:29" ht="14.1" customHeight="1" x14ac:dyDescent="0.25">
      <c r="A23" s="26">
        <f t="shared" si="0"/>
        <v>10</v>
      </c>
      <c r="B23" s="159" t="s">
        <v>61</v>
      </c>
      <c r="C23" s="160">
        <v>10772</v>
      </c>
      <c r="D23" s="161" t="s">
        <v>54</v>
      </c>
      <c r="E23" s="30">
        <f t="shared" si="1"/>
        <v>553</v>
      </c>
      <c r="F23" s="30" t="str">
        <f>VLOOKUP(E23,Tab!$Q$2:$R$255,2,TRUE)</f>
        <v>Não</v>
      </c>
      <c r="G23" s="31">
        <f t="shared" si="2"/>
        <v>557</v>
      </c>
      <c r="H23" s="31">
        <f t="shared" si="3"/>
        <v>553</v>
      </c>
      <c r="I23" s="31">
        <f t="shared" si="4"/>
        <v>553</v>
      </c>
      <c r="J23" s="32">
        <f t="shared" si="5"/>
        <v>1663</v>
      </c>
      <c r="K23" s="33">
        <f t="shared" si="6"/>
        <v>554.33333333333337</v>
      </c>
      <c r="L23" s="34"/>
      <c r="M23" s="36">
        <v>0</v>
      </c>
      <c r="N23" s="36">
        <v>0</v>
      </c>
      <c r="O23" s="36">
        <v>553</v>
      </c>
      <c r="P23" s="36">
        <v>553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557</v>
      </c>
      <c r="X23" s="36">
        <v>0</v>
      </c>
      <c r="Y23" s="36">
        <v>553</v>
      </c>
      <c r="Z23" s="36">
        <v>0</v>
      </c>
      <c r="AA23" s="147">
        <v>0</v>
      </c>
      <c r="AB23" s="62">
        <v>0</v>
      </c>
      <c r="AC23" s="95"/>
    </row>
    <row r="24" spans="1:29" ht="14.1" customHeight="1" x14ac:dyDescent="0.25">
      <c r="A24" s="26">
        <f t="shared" si="0"/>
        <v>11</v>
      </c>
      <c r="B24" s="37" t="s">
        <v>201</v>
      </c>
      <c r="C24" s="38">
        <v>13683</v>
      </c>
      <c r="D24" s="39" t="s">
        <v>77</v>
      </c>
      <c r="E24" s="30">
        <f t="shared" si="1"/>
        <v>548</v>
      </c>
      <c r="F24" s="30" t="str">
        <f>VLOOKUP(E24,Tab!$Q$2:$R$255,2,TRUE)</f>
        <v>Não</v>
      </c>
      <c r="G24" s="31">
        <f t="shared" si="2"/>
        <v>549</v>
      </c>
      <c r="H24" s="31">
        <f t="shared" si="3"/>
        <v>549</v>
      </c>
      <c r="I24" s="31">
        <f t="shared" si="4"/>
        <v>548</v>
      </c>
      <c r="J24" s="32">
        <f t="shared" si="5"/>
        <v>1646</v>
      </c>
      <c r="K24" s="33">
        <f t="shared" si="6"/>
        <v>548.66666666666663</v>
      </c>
      <c r="L24" s="34"/>
      <c r="M24" s="36">
        <v>0</v>
      </c>
      <c r="N24" s="36">
        <v>0</v>
      </c>
      <c r="O24" s="36">
        <v>0</v>
      </c>
      <c r="P24" s="36">
        <v>536</v>
      </c>
      <c r="Q24" s="36">
        <v>0</v>
      </c>
      <c r="R24" s="36">
        <v>0</v>
      </c>
      <c r="S24" s="36">
        <v>548</v>
      </c>
      <c r="T24" s="36">
        <v>0</v>
      </c>
      <c r="U24" s="36">
        <v>0</v>
      </c>
      <c r="V24" s="36">
        <v>0</v>
      </c>
      <c r="W24" s="36">
        <v>549</v>
      </c>
      <c r="X24" s="36">
        <v>0</v>
      </c>
      <c r="Y24" s="36">
        <v>549</v>
      </c>
      <c r="Z24" s="36">
        <v>0</v>
      </c>
      <c r="AA24" s="147">
        <v>0</v>
      </c>
      <c r="AB24" s="62">
        <v>0</v>
      </c>
      <c r="AC24" s="95"/>
    </row>
    <row r="25" spans="1:29" ht="14.1" customHeight="1" x14ac:dyDescent="0.25">
      <c r="A25" s="26">
        <f t="shared" si="0"/>
        <v>12</v>
      </c>
      <c r="B25" s="40" t="s">
        <v>52</v>
      </c>
      <c r="C25" s="28">
        <v>633</v>
      </c>
      <c r="D25" s="29" t="s">
        <v>33</v>
      </c>
      <c r="E25" s="30">
        <f t="shared" si="1"/>
        <v>547</v>
      </c>
      <c r="F25" s="30" t="str">
        <f>VLOOKUP(E25,Tab!$Q$2:$R$255,2,TRUE)</f>
        <v>Não</v>
      </c>
      <c r="G25" s="31">
        <f t="shared" si="2"/>
        <v>553</v>
      </c>
      <c r="H25" s="31">
        <f t="shared" si="3"/>
        <v>547</v>
      </c>
      <c r="I25" s="31">
        <f t="shared" si="4"/>
        <v>543</v>
      </c>
      <c r="J25" s="32">
        <f t="shared" si="5"/>
        <v>1643</v>
      </c>
      <c r="K25" s="33">
        <f t="shared" si="6"/>
        <v>547.66666666666663</v>
      </c>
      <c r="L25" s="34"/>
      <c r="M25" s="36">
        <v>0</v>
      </c>
      <c r="N25" s="36">
        <v>0</v>
      </c>
      <c r="O25" s="36">
        <v>547</v>
      </c>
      <c r="P25" s="36">
        <v>543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553</v>
      </c>
      <c r="X25" s="36">
        <v>0</v>
      </c>
      <c r="Y25" s="36">
        <v>0</v>
      </c>
      <c r="Z25" s="36">
        <v>0</v>
      </c>
      <c r="AA25" s="147">
        <v>0</v>
      </c>
      <c r="AB25" s="62">
        <v>0</v>
      </c>
      <c r="AC25" s="95"/>
    </row>
    <row r="26" spans="1:29" ht="14.1" customHeight="1" x14ac:dyDescent="0.25">
      <c r="A26" s="26">
        <f t="shared" si="0"/>
        <v>13</v>
      </c>
      <c r="B26" s="37" t="s">
        <v>218</v>
      </c>
      <c r="C26" s="38">
        <v>125</v>
      </c>
      <c r="D26" s="39" t="s">
        <v>54</v>
      </c>
      <c r="E26" s="30">
        <f t="shared" si="1"/>
        <v>536</v>
      </c>
      <c r="F26" s="30" t="str">
        <f>VLOOKUP(E26,Tab!$Q$2:$R$255,2,TRUE)</f>
        <v>Não</v>
      </c>
      <c r="G26" s="31">
        <f t="shared" si="2"/>
        <v>536</v>
      </c>
      <c r="H26" s="31">
        <f t="shared" si="3"/>
        <v>529</v>
      </c>
      <c r="I26" s="31">
        <f t="shared" si="4"/>
        <v>528</v>
      </c>
      <c r="J26" s="32">
        <f t="shared" si="5"/>
        <v>1593</v>
      </c>
      <c r="K26" s="33">
        <f t="shared" si="6"/>
        <v>531</v>
      </c>
      <c r="L26" s="34"/>
      <c r="M26" s="36">
        <v>0</v>
      </c>
      <c r="N26" s="36">
        <v>0</v>
      </c>
      <c r="O26" s="36">
        <v>528</v>
      </c>
      <c r="P26" s="36">
        <v>528</v>
      </c>
      <c r="Q26" s="36">
        <v>0</v>
      </c>
      <c r="R26" s="36">
        <v>0</v>
      </c>
      <c r="S26" s="36">
        <v>0</v>
      </c>
      <c r="T26" s="36">
        <v>536</v>
      </c>
      <c r="U26" s="36">
        <v>0</v>
      </c>
      <c r="V26" s="36">
        <v>0</v>
      </c>
      <c r="W26" s="36">
        <v>0</v>
      </c>
      <c r="X26" s="36">
        <v>0</v>
      </c>
      <c r="Y26" s="36">
        <v>529</v>
      </c>
      <c r="Z26" s="36">
        <v>0</v>
      </c>
      <c r="AA26" s="147">
        <v>0</v>
      </c>
      <c r="AB26" s="62">
        <v>0</v>
      </c>
      <c r="AC26" s="95"/>
    </row>
    <row r="27" spans="1:29" ht="14.1" customHeight="1" x14ac:dyDescent="0.25">
      <c r="A27" s="26">
        <f t="shared" si="0"/>
        <v>14</v>
      </c>
      <c r="B27" s="37" t="s">
        <v>373</v>
      </c>
      <c r="C27" s="38">
        <v>49</v>
      </c>
      <c r="D27" s="39" t="s">
        <v>50</v>
      </c>
      <c r="E27" s="30">
        <f t="shared" si="1"/>
        <v>527</v>
      </c>
      <c r="F27" s="30" t="str">
        <f>VLOOKUP(E27,Tab!$Q$2:$R$255,2,TRUE)</f>
        <v>Não</v>
      </c>
      <c r="G27" s="31">
        <f t="shared" si="2"/>
        <v>527</v>
      </c>
      <c r="H27" s="31">
        <f t="shared" si="3"/>
        <v>525</v>
      </c>
      <c r="I27" s="31">
        <f t="shared" si="4"/>
        <v>520</v>
      </c>
      <c r="J27" s="32">
        <f t="shared" si="5"/>
        <v>1572</v>
      </c>
      <c r="K27" s="33">
        <f t="shared" si="6"/>
        <v>524</v>
      </c>
      <c r="L27" s="34"/>
      <c r="M27" s="36">
        <v>494</v>
      </c>
      <c r="N27" s="36">
        <v>520</v>
      </c>
      <c r="O27" s="36">
        <v>0</v>
      </c>
      <c r="P27" s="36">
        <v>0</v>
      </c>
      <c r="Q27" s="36">
        <v>0</v>
      </c>
      <c r="R27" s="36">
        <v>527</v>
      </c>
      <c r="S27" s="36">
        <v>0</v>
      </c>
      <c r="T27" s="36">
        <v>0</v>
      </c>
      <c r="U27" s="36">
        <v>498</v>
      </c>
      <c r="V27" s="36">
        <v>0</v>
      </c>
      <c r="W27" s="36">
        <v>0</v>
      </c>
      <c r="X27" s="36">
        <v>525</v>
      </c>
      <c r="Y27" s="36">
        <v>0</v>
      </c>
      <c r="Z27" s="36">
        <v>510</v>
      </c>
      <c r="AA27" s="147">
        <v>0</v>
      </c>
      <c r="AB27" s="62">
        <v>496</v>
      </c>
      <c r="AC27" s="95"/>
    </row>
    <row r="28" spans="1:29" ht="14.1" customHeight="1" x14ac:dyDescent="0.25">
      <c r="A28" s="26">
        <f t="shared" si="0"/>
        <v>15</v>
      </c>
      <c r="B28" s="37" t="s">
        <v>470</v>
      </c>
      <c r="C28" s="38">
        <v>14432</v>
      </c>
      <c r="D28" s="39" t="s">
        <v>48</v>
      </c>
      <c r="E28" s="30">
        <f t="shared" si="1"/>
        <v>526</v>
      </c>
      <c r="F28" s="30" t="str">
        <f>VLOOKUP(E28,Tab!$Q$2:$R$255,2,TRUE)</f>
        <v>Não</v>
      </c>
      <c r="G28" s="31">
        <f t="shared" si="2"/>
        <v>526</v>
      </c>
      <c r="H28" s="31">
        <f t="shared" si="3"/>
        <v>522</v>
      </c>
      <c r="I28" s="31">
        <f t="shared" si="4"/>
        <v>509</v>
      </c>
      <c r="J28" s="32">
        <f t="shared" si="5"/>
        <v>1557</v>
      </c>
      <c r="K28" s="33">
        <f t="shared" si="6"/>
        <v>519</v>
      </c>
      <c r="L28" s="34"/>
      <c r="M28" s="36">
        <v>0</v>
      </c>
      <c r="N28" s="36">
        <v>0</v>
      </c>
      <c r="O28" s="36">
        <v>522</v>
      </c>
      <c r="P28" s="36">
        <v>526</v>
      </c>
      <c r="Q28" s="36">
        <v>509</v>
      </c>
      <c r="R28" s="36">
        <v>0</v>
      </c>
      <c r="S28" s="36">
        <v>0</v>
      </c>
      <c r="T28" s="36">
        <v>503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147">
        <v>0</v>
      </c>
      <c r="AB28" s="62">
        <v>0</v>
      </c>
      <c r="AC28" s="95"/>
    </row>
    <row r="29" spans="1:29" ht="14.1" customHeight="1" x14ac:dyDescent="0.25">
      <c r="A29" s="26">
        <f t="shared" si="0"/>
        <v>16</v>
      </c>
      <c r="B29" s="37" t="s">
        <v>374</v>
      </c>
      <c r="C29" s="38">
        <v>599</v>
      </c>
      <c r="D29" s="39" t="s">
        <v>50</v>
      </c>
      <c r="E29" s="30">
        <f t="shared" si="1"/>
        <v>531</v>
      </c>
      <c r="F29" s="30" t="str">
        <f>VLOOKUP(E29,Tab!$Q$2:$R$255,2,TRUE)</f>
        <v>Não</v>
      </c>
      <c r="G29" s="31">
        <f t="shared" si="2"/>
        <v>531</v>
      </c>
      <c r="H29" s="31">
        <f t="shared" si="3"/>
        <v>526</v>
      </c>
      <c r="I29" s="31">
        <f t="shared" si="4"/>
        <v>499</v>
      </c>
      <c r="J29" s="32">
        <f t="shared" si="5"/>
        <v>1556</v>
      </c>
      <c r="K29" s="33">
        <f t="shared" si="6"/>
        <v>518.66666666666663</v>
      </c>
      <c r="L29" s="34"/>
      <c r="M29" s="36">
        <v>0</v>
      </c>
      <c r="N29" s="36">
        <v>531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526</v>
      </c>
      <c r="V29" s="36">
        <v>0</v>
      </c>
      <c r="W29" s="36">
        <v>0</v>
      </c>
      <c r="X29" s="36">
        <v>499</v>
      </c>
      <c r="Y29" s="36">
        <v>0</v>
      </c>
      <c r="Z29" s="36">
        <v>0</v>
      </c>
      <c r="AA29" s="147">
        <v>0</v>
      </c>
      <c r="AB29" s="62">
        <v>0</v>
      </c>
      <c r="AC29" s="95"/>
    </row>
    <row r="30" spans="1:29" ht="14.1" customHeight="1" x14ac:dyDescent="0.25">
      <c r="A30" s="26">
        <f t="shared" si="0"/>
        <v>17</v>
      </c>
      <c r="B30" s="37" t="s">
        <v>356</v>
      </c>
      <c r="C30" s="38">
        <v>6351</v>
      </c>
      <c r="D30" s="39" t="s">
        <v>50</v>
      </c>
      <c r="E30" s="30">
        <f t="shared" si="1"/>
        <v>498</v>
      </c>
      <c r="F30" s="30" t="e">
        <f>VLOOKUP(E30,Tab!$Q$2:$R$255,2,TRUE)</f>
        <v>#N/A</v>
      </c>
      <c r="G30" s="31">
        <f t="shared" si="2"/>
        <v>521</v>
      </c>
      <c r="H30" s="31">
        <f t="shared" si="3"/>
        <v>501</v>
      </c>
      <c r="I30" s="31">
        <f t="shared" si="4"/>
        <v>498</v>
      </c>
      <c r="J30" s="32">
        <f t="shared" si="5"/>
        <v>1520</v>
      </c>
      <c r="K30" s="33">
        <f t="shared" si="6"/>
        <v>506.66666666666669</v>
      </c>
      <c r="L30" s="34"/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498</v>
      </c>
      <c r="V30" s="36">
        <v>0</v>
      </c>
      <c r="W30" s="36">
        <v>0</v>
      </c>
      <c r="X30" s="36">
        <v>501</v>
      </c>
      <c r="Y30" s="36">
        <v>0</v>
      </c>
      <c r="Z30" s="36">
        <v>521</v>
      </c>
      <c r="AA30" s="147">
        <v>0</v>
      </c>
      <c r="AB30" s="62">
        <v>0</v>
      </c>
      <c r="AC30" s="95"/>
    </row>
    <row r="31" spans="1:29" ht="14.1" customHeight="1" x14ac:dyDescent="0.25">
      <c r="A31" s="26">
        <f t="shared" si="0"/>
        <v>18</v>
      </c>
      <c r="B31" s="37" t="s">
        <v>144</v>
      </c>
      <c r="C31" s="38">
        <v>320</v>
      </c>
      <c r="D31" s="39" t="s">
        <v>73</v>
      </c>
      <c r="E31" s="30">
        <f t="shared" si="1"/>
        <v>490</v>
      </c>
      <c r="F31" s="30" t="e">
        <f>VLOOKUP(E31,Tab!$Q$2:$R$255,2,TRUE)</f>
        <v>#N/A</v>
      </c>
      <c r="G31" s="31">
        <f t="shared" si="2"/>
        <v>520</v>
      </c>
      <c r="H31" s="31">
        <f t="shared" si="3"/>
        <v>491</v>
      </c>
      <c r="I31" s="31">
        <f t="shared" si="4"/>
        <v>490</v>
      </c>
      <c r="J31" s="32">
        <f t="shared" si="5"/>
        <v>1501</v>
      </c>
      <c r="K31" s="33">
        <f t="shared" si="6"/>
        <v>500.33333333333331</v>
      </c>
      <c r="L31" s="34"/>
      <c r="M31" s="36">
        <v>0</v>
      </c>
      <c r="N31" s="36">
        <v>0</v>
      </c>
      <c r="O31" s="36">
        <v>0</v>
      </c>
      <c r="P31" s="36">
        <v>463</v>
      </c>
      <c r="Q31" s="36">
        <v>490</v>
      </c>
      <c r="R31" s="36">
        <v>0</v>
      </c>
      <c r="S31" s="36">
        <v>0</v>
      </c>
      <c r="T31" s="36">
        <v>480</v>
      </c>
      <c r="U31" s="36">
        <v>0</v>
      </c>
      <c r="V31" s="36">
        <v>0</v>
      </c>
      <c r="W31" s="36">
        <v>520</v>
      </c>
      <c r="X31" s="36">
        <v>0</v>
      </c>
      <c r="Y31" s="36">
        <v>491</v>
      </c>
      <c r="Z31" s="36">
        <v>0</v>
      </c>
      <c r="AA31" s="147">
        <v>0</v>
      </c>
      <c r="AB31" s="62">
        <v>0</v>
      </c>
      <c r="AC31" s="95"/>
    </row>
    <row r="32" spans="1:29" ht="14.1" customHeight="1" x14ac:dyDescent="0.25">
      <c r="A32" s="26">
        <f t="shared" si="0"/>
        <v>19</v>
      </c>
      <c r="B32" s="37" t="s">
        <v>179</v>
      </c>
      <c r="C32" s="38">
        <v>672</v>
      </c>
      <c r="D32" s="39" t="s">
        <v>45</v>
      </c>
      <c r="E32" s="30">
        <f t="shared" si="1"/>
        <v>518</v>
      </c>
      <c r="F32" s="30" t="str">
        <f>VLOOKUP(E32,Tab!$Q$2:$R$255,2,TRUE)</f>
        <v>Não</v>
      </c>
      <c r="G32" s="31">
        <f t="shared" si="2"/>
        <v>518</v>
      </c>
      <c r="H32" s="31">
        <f t="shared" si="3"/>
        <v>509</v>
      </c>
      <c r="I32" s="31">
        <f t="shared" si="4"/>
        <v>445</v>
      </c>
      <c r="J32" s="32">
        <f t="shared" si="5"/>
        <v>1472</v>
      </c>
      <c r="K32" s="33">
        <f t="shared" si="6"/>
        <v>490.66666666666669</v>
      </c>
      <c r="L32" s="34"/>
      <c r="M32" s="36">
        <v>0</v>
      </c>
      <c r="N32" s="36">
        <v>0</v>
      </c>
      <c r="O32" s="36">
        <v>518</v>
      </c>
      <c r="P32" s="36">
        <v>0</v>
      </c>
      <c r="Q32" s="36">
        <v>509</v>
      </c>
      <c r="R32" s="36">
        <v>0</v>
      </c>
      <c r="S32" s="36">
        <v>0</v>
      </c>
      <c r="T32" s="36">
        <v>445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147">
        <v>0</v>
      </c>
      <c r="AB32" s="62">
        <v>0</v>
      </c>
      <c r="AC32" s="95"/>
    </row>
    <row r="33" spans="1:29" ht="14.1" customHeight="1" x14ac:dyDescent="0.25">
      <c r="A33" s="26">
        <f t="shared" si="0"/>
        <v>20</v>
      </c>
      <c r="B33" s="37" t="s">
        <v>386</v>
      </c>
      <c r="C33" s="38">
        <v>640</v>
      </c>
      <c r="D33" s="39" t="s">
        <v>45</v>
      </c>
      <c r="E33" s="30">
        <f t="shared" si="1"/>
        <v>497</v>
      </c>
      <c r="F33" s="30" t="e">
        <f>VLOOKUP(E33,Tab!$Q$2:$R$255,2,TRUE)</f>
        <v>#N/A</v>
      </c>
      <c r="G33" s="31">
        <f t="shared" si="2"/>
        <v>497</v>
      </c>
      <c r="H33" s="31">
        <f t="shared" si="3"/>
        <v>489</v>
      </c>
      <c r="I33" s="31">
        <f t="shared" si="4"/>
        <v>472</v>
      </c>
      <c r="J33" s="32">
        <f t="shared" si="5"/>
        <v>1458</v>
      </c>
      <c r="K33" s="33">
        <f t="shared" si="6"/>
        <v>486</v>
      </c>
      <c r="L33" s="34"/>
      <c r="M33" s="36">
        <v>0</v>
      </c>
      <c r="N33" s="36">
        <v>0</v>
      </c>
      <c r="O33" s="36">
        <v>497</v>
      </c>
      <c r="P33" s="36">
        <v>0</v>
      </c>
      <c r="Q33" s="36">
        <v>489</v>
      </c>
      <c r="R33" s="36">
        <v>0</v>
      </c>
      <c r="S33" s="36">
        <v>0</v>
      </c>
      <c r="T33" s="36">
        <v>472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147">
        <v>0</v>
      </c>
      <c r="AB33" s="62">
        <v>0</v>
      </c>
      <c r="AC33" s="95"/>
    </row>
    <row r="34" spans="1:29" ht="14.1" customHeight="1" x14ac:dyDescent="0.25">
      <c r="A34" s="26">
        <f t="shared" si="0"/>
        <v>21</v>
      </c>
      <c r="B34" s="37" t="s">
        <v>367</v>
      </c>
      <c r="C34" s="38">
        <v>12116</v>
      </c>
      <c r="D34" s="39" t="s">
        <v>48</v>
      </c>
      <c r="E34" s="30">
        <f t="shared" si="1"/>
        <v>500</v>
      </c>
      <c r="F34" s="30" t="str">
        <f>VLOOKUP(E34,Tab!$Q$2:$R$255,2,TRUE)</f>
        <v>Não</v>
      </c>
      <c r="G34" s="31">
        <f t="shared" si="2"/>
        <v>500</v>
      </c>
      <c r="H34" s="31">
        <f t="shared" si="3"/>
        <v>475</v>
      </c>
      <c r="I34" s="31">
        <f t="shared" si="4"/>
        <v>464</v>
      </c>
      <c r="J34" s="32">
        <f t="shared" si="5"/>
        <v>1439</v>
      </c>
      <c r="K34" s="33">
        <f t="shared" si="6"/>
        <v>479.66666666666669</v>
      </c>
      <c r="L34" s="34"/>
      <c r="M34" s="36">
        <v>0</v>
      </c>
      <c r="N34" s="36">
        <v>0</v>
      </c>
      <c r="O34" s="36">
        <v>0</v>
      </c>
      <c r="P34" s="36">
        <v>0</v>
      </c>
      <c r="Q34" s="36">
        <v>500</v>
      </c>
      <c r="R34" s="36">
        <v>0</v>
      </c>
      <c r="S34" s="36">
        <v>0</v>
      </c>
      <c r="T34" s="36">
        <v>464</v>
      </c>
      <c r="U34" s="36">
        <v>0</v>
      </c>
      <c r="V34" s="36">
        <v>0</v>
      </c>
      <c r="W34" s="36">
        <v>0</v>
      </c>
      <c r="X34" s="36">
        <v>0</v>
      </c>
      <c r="Y34" s="36">
        <v>475</v>
      </c>
      <c r="Z34" s="36">
        <v>0</v>
      </c>
      <c r="AA34" s="147">
        <v>0</v>
      </c>
      <c r="AB34" s="62">
        <v>0</v>
      </c>
      <c r="AC34" s="95"/>
    </row>
    <row r="35" spans="1:29" ht="14.1" customHeight="1" x14ac:dyDescent="0.25">
      <c r="A35" s="26">
        <f t="shared" si="0"/>
        <v>22</v>
      </c>
      <c r="B35" s="37" t="s">
        <v>390</v>
      </c>
      <c r="C35" s="38">
        <v>2960</v>
      </c>
      <c r="D35" s="39" t="s">
        <v>48</v>
      </c>
      <c r="E35" s="30">
        <f t="shared" si="1"/>
        <v>480</v>
      </c>
      <c r="F35" s="30" t="e">
        <f>VLOOKUP(E35,Tab!$Q$2:$R$255,2,TRUE)</f>
        <v>#N/A</v>
      </c>
      <c r="G35" s="31">
        <f t="shared" si="2"/>
        <v>480</v>
      </c>
      <c r="H35" s="31">
        <f t="shared" si="3"/>
        <v>474</v>
      </c>
      <c r="I35" s="31">
        <f t="shared" si="4"/>
        <v>438</v>
      </c>
      <c r="J35" s="32">
        <f t="shared" si="5"/>
        <v>1392</v>
      </c>
      <c r="K35" s="33">
        <f t="shared" si="6"/>
        <v>464</v>
      </c>
      <c r="L35" s="34"/>
      <c r="M35" s="36">
        <v>0</v>
      </c>
      <c r="N35" s="36">
        <v>0</v>
      </c>
      <c r="O35" s="36">
        <v>480</v>
      </c>
      <c r="P35" s="36">
        <v>0</v>
      </c>
      <c r="Q35" s="36">
        <v>438</v>
      </c>
      <c r="R35" s="36">
        <v>0</v>
      </c>
      <c r="S35" s="36">
        <v>0</v>
      </c>
      <c r="T35" s="36">
        <v>474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147">
        <v>0</v>
      </c>
      <c r="AB35" s="62">
        <v>0</v>
      </c>
      <c r="AC35" s="95"/>
    </row>
    <row r="36" spans="1:29" ht="14.1" customHeight="1" x14ac:dyDescent="0.25">
      <c r="A36" s="26">
        <f t="shared" si="0"/>
        <v>23</v>
      </c>
      <c r="B36" s="37" t="s">
        <v>200</v>
      </c>
      <c r="C36" s="38">
        <v>12</v>
      </c>
      <c r="D36" s="39" t="s">
        <v>54</v>
      </c>
      <c r="E36" s="30">
        <f t="shared" si="1"/>
        <v>474</v>
      </c>
      <c r="F36" s="30" t="e">
        <f>VLOOKUP(E36,Tab!$Q$2:$R$255,2,TRUE)</f>
        <v>#N/A</v>
      </c>
      <c r="G36" s="31">
        <f t="shared" si="2"/>
        <v>474</v>
      </c>
      <c r="H36" s="31">
        <f t="shared" si="3"/>
        <v>456</v>
      </c>
      <c r="I36" s="31">
        <f t="shared" si="4"/>
        <v>448</v>
      </c>
      <c r="J36" s="32">
        <f t="shared" si="5"/>
        <v>1378</v>
      </c>
      <c r="K36" s="33">
        <f t="shared" si="6"/>
        <v>459.33333333333331</v>
      </c>
      <c r="L36" s="34"/>
      <c r="M36" s="36">
        <v>0</v>
      </c>
      <c r="N36" s="36">
        <v>0</v>
      </c>
      <c r="O36" s="36">
        <v>448</v>
      </c>
      <c r="P36" s="36">
        <v>474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456</v>
      </c>
      <c r="X36" s="36">
        <v>0</v>
      </c>
      <c r="Y36" s="36">
        <v>425</v>
      </c>
      <c r="Z36" s="36">
        <v>0</v>
      </c>
      <c r="AA36" s="147">
        <v>0</v>
      </c>
      <c r="AB36" s="62">
        <v>0</v>
      </c>
      <c r="AC36" s="95"/>
    </row>
    <row r="37" spans="1:29" ht="14.1" customHeight="1" x14ac:dyDescent="0.25">
      <c r="A37" s="26">
        <f t="shared" si="0"/>
        <v>24</v>
      </c>
      <c r="B37" s="37" t="s">
        <v>114</v>
      </c>
      <c r="C37" s="38">
        <v>7899</v>
      </c>
      <c r="D37" s="39" t="s">
        <v>50</v>
      </c>
      <c r="E37" s="30">
        <f t="shared" si="1"/>
        <v>472</v>
      </c>
      <c r="F37" s="30" t="e">
        <f>VLOOKUP(E37,Tab!$Q$2:$R$255,2,TRUE)</f>
        <v>#N/A</v>
      </c>
      <c r="G37" s="31">
        <f t="shared" si="2"/>
        <v>472</v>
      </c>
      <c r="H37" s="31">
        <f t="shared" si="3"/>
        <v>446</v>
      </c>
      <c r="I37" s="31">
        <f t="shared" si="4"/>
        <v>444</v>
      </c>
      <c r="J37" s="32">
        <f t="shared" si="5"/>
        <v>1362</v>
      </c>
      <c r="K37" s="33">
        <f t="shared" si="6"/>
        <v>454</v>
      </c>
      <c r="L37" s="34"/>
      <c r="M37" s="36">
        <v>0</v>
      </c>
      <c r="N37" s="36">
        <v>472</v>
      </c>
      <c r="O37" s="36">
        <v>0</v>
      </c>
      <c r="P37" s="36">
        <v>0</v>
      </c>
      <c r="Q37" s="36">
        <v>0</v>
      </c>
      <c r="R37" s="36">
        <v>427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444</v>
      </c>
      <c r="Y37" s="36">
        <v>0</v>
      </c>
      <c r="Z37" s="36">
        <v>428</v>
      </c>
      <c r="AA37" s="147">
        <v>0</v>
      </c>
      <c r="AB37" s="62">
        <v>446</v>
      </c>
      <c r="AC37" s="95"/>
    </row>
    <row r="38" spans="1:29" ht="14.1" customHeight="1" x14ac:dyDescent="0.25">
      <c r="A38" s="26">
        <f t="shared" si="0"/>
        <v>25</v>
      </c>
      <c r="B38" s="37" t="s">
        <v>387</v>
      </c>
      <c r="C38" s="38">
        <v>260</v>
      </c>
      <c r="D38" s="39" t="s">
        <v>50</v>
      </c>
      <c r="E38" s="30">
        <f t="shared" si="1"/>
        <v>457</v>
      </c>
      <c r="F38" s="30" t="e">
        <f>VLOOKUP(E38,Tab!$Q$2:$R$255,2,TRUE)</f>
        <v>#N/A</v>
      </c>
      <c r="G38" s="31">
        <f t="shared" si="2"/>
        <v>457</v>
      </c>
      <c r="H38" s="31">
        <f t="shared" si="3"/>
        <v>454</v>
      </c>
      <c r="I38" s="31">
        <f t="shared" si="4"/>
        <v>445</v>
      </c>
      <c r="J38" s="32">
        <f t="shared" si="5"/>
        <v>1356</v>
      </c>
      <c r="K38" s="33">
        <f t="shared" si="6"/>
        <v>452</v>
      </c>
      <c r="L38" s="34"/>
      <c r="M38" s="36">
        <v>0</v>
      </c>
      <c r="N38" s="36">
        <v>445</v>
      </c>
      <c r="O38" s="36">
        <v>0</v>
      </c>
      <c r="P38" s="36">
        <v>0</v>
      </c>
      <c r="Q38" s="36">
        <v>0</v>
      </c>
      <c r="R38" s="36">
        <v>454</v>
      </c>
      <c r="S38" s="36">
        <v>0</v>
      </c>
      <c r="T38" s="36">
        <v>0</v>
      </c>
      <c r="U38" s="36">
        <v>457</v>
      </c>
      <c r="V38" s="36">
        <v>0</v>
      </c>
      <c r="W38" s="36">
        <v>0</v>
      </c>
      <c r="X38" s="36">
        <v>421</v>
      </c>
      <c r="Y38" s="36">
        <v>0</v>
      </c>
      <c r="Z38" s="36">
        <v>402</v>
      </c>
      <c r="AA38" s="147">
        <v>0</v>
      </c>
      <c r="AB38" s="62">
        <v>440</v>
      </c>
      <c r="AC38" s="95"/>
    </row>
    <row r="39" spans="1:29" ht="14.1" customHeight="1" x14ac:dyDescent="0.25">
      <c r="A39" s="26">
        <f t="shared" si="0"/>
        <v>26</v>
      </c>
      <c r="B39" s="159" t="s">
        <v>145</v>
      </c>
      <c r="C39" s="160">
        <v>10370</v>
      </c>
      <c r="D39" s="161" t="s">
        <v>54</v>
      </c>
      <c r="E39" s="30">
        <f t="shared" si="1"/>
        <v>503</v>
      </c>
      <c r="F39" s="30" t="str">
        <f>VLOOKUP(E39,Tab!$Q$2:$R$255,2,TRUE)</f>
        <v>Não</v>
      </c>
      <c r="G39" s="31">
        <f t="shared" si="2"/>
        <v>503</v>
      </c>
      <c r="H39" s="31">
        <f t="shared" si="3"/>
        <v>502</v>
      </c>
      <c r="I39" s="31">
        <f t="shared" si="4"/>
        <v>343</v>
      </c>
      <c r="J39" s="32">
        <f t="shared" si="5"/>
        <v>1348</v>
      </c>
      <c r="K39" s="33">
        <f t="shared" si="6"/>
        <v>449.33333333333331</v>
      </c>
      <c r="L39" s="34"/>
      <c r="M39" s="36">
        <v>0</v>
      </c>
      <c r="N39" s="36">
        <v>0</v>
      </c>
      <c r="O39" s="36">
        <v>343</v>
      </c>
      <c r="P39" s="36">
        <v>503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502</v>
      </c>
      <c r="Z39" s="36">
        <v>0</v>
      </c>
      <c r="AA39" s="147">
        <v>0</v>
      </c>
      <c r="AB39" s="62">
        <v>0</v>
      </c>
    </row>
    <row r="40" spans="1:29" ht="14.1" customHeight="1" x14ac:dyDescent="0.25">
      <c r="A40" s="26">
        <f t="shared" si="0"/>
        <v>27</v>
      </c>
      <c r="B40" s="37" t="s">
        <v>157</v>
      </c>
      <c r="C40" s="38">
        <v>4353</v>
      </c>
      <c r="D40" s="39" t="s">
        <v>33</v>
      </c>
      <c r="E40" s="30">
        <f t="shared" si="1"/>
        <v>415</v>
      </c>
      <c r="F40" s="30" t="e">
        <f>VLOOKUP(E40,Tab!$Q$2:$R$255,2,TRUE)</f>
        <v>#N/A</v>
      </c>
      <c r="G40" s="31">
        <f t="shared" si="2"/>
        <v>469</v>
      </c>
      <c r="H40" s="31">
        <f t="shared" si="3"/>
        <v>435</v>
      </c>
      <c r="I40" s="31">
        <f t="shared" si="4"/>
        <v>415</v>
      </c>
      <c r="J40" s="32">
        <f t="shared" si="5"/>
        <v>1319</v>
      </c>
      <c r="K40" s="33">
        <f t="shared" si="6"/>
        <v>439.66666666666669</v>
      </c>
      <c r="L40" s="34"/>
      <c r="M40" s="36">
        <v>0</v>
      </c>
      <c r="N40" s="36">
        <v>0</v>
      </c>
      <c r="O40" s="36">
        <v>415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469</v>
      </c>
      <c r="X40" s="36">
        <v>0</v>
      </c>
      <c r="Y40" s="36">
        <v>435</v>
      </c>
      <c r="Z40" s="36">
        <v>0</v>
      </c>
      <c r="AA40" s="147">
        <v>0</v>
      </c>
      <c r="AB40" s="62">
        <v>0</v>
      </c>
    </row>
    <row r="41" spans="1:29" ht="14.1" customHeight="1" x14ac:dyDescent="0.25">
      <c r="A41" s="26">
        <f t="shared" si="0"/>
        <v>28</v>
      </c>
      <c r="B41" s="159" t="s">
        <v>119</v>
      </c>
      <c r="C41" s="160">
        <v>6304</v>
      </c>
      <c r="D41" s="161" t="s">
        <v>50</v>
      </c>
      <c r="E41" s="30">
        <f t="shared" si="1"/>
        <v>420</v>
      </c>
      <c r="F41" s="30" t="e">
        <f>VLOOKUP(E41,Tab!$Q$2:$R$255,2,TRUE)</f>
        <v>#N/A</v>
      </c>
      <c r="G41" s="31">
        <f t="shared" si="2"/>
        <v>420</v>
      </c>
      <c r="H41" s="31">
        <f t="shared" si="3"/>
        <v>416</v>
      </c>
      <c r="I41" s="31">
        <f t="shared" si="4"/>
        <v>380</v>
      </c>
      <c r="J41" s="32">
        <f t="shared" si="5"/>
        <v>1216</v>
      </c>
      <c r="K41" s="33">
        <f t="shared" si="6"/>
        <v>405.33333333333331</v>
      </c>
      <c r="L41" s="34"/>
      <c r="M41" s="36">
        <v>0</v>
      </c>
      <c r="N41" s="36">
        <v>370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420</v>
      </c>
      <c r="V41" s="36">
        <v>0</v>
      </c>
      <c r="W41" s="36">
        <v>0</v>
      </c>
      <c r="X41" s="36">
        <v>416</v>
      </c>
      <c r="Y41" s="36">
        <v>0</v>
      </c>
      <c r="Z41" s="36">
        <v>380</v>
      </c>
      <c r="AA41" s="147">
        <v>0</v>
      </c>
      <c r="AB41" s="62">
        <v>377</v>
      </c>
    </row>
    <row r="42" spans="1:29" ht="14.1" customHeight="1" x14ac:dyDescent="0.25">
      <c r="A42" s="26">
        <f t="shared" si="0"/>
        <v>29</v>
      </c>
      <c r="B42" s="37" t="s">
        <v>209</v>
      </c>
      <c r="C42" s="38">
        <v>634</v>
      </c>
      <c r="D42" s="39" t="s">
        <v>33</v>
      </c>
      <c r="E42" s="30">
        <f t="shared" si="1"/>
        <v>551</v>
      </c>
      <c r="F42" s="30" t="str">
        <f>VLOOKUP(E42,Tab!$Q$2:$R$255,2,TRUE)</f>
        <v>Não</v>
      </c>
      <c r="G42" s="31">
        <f t="shared" si="2"/>
        <v>551</v>
      </c>
      <c r="H42" s="31">
        <f t="shared" si="3"/>
        <v>546</v>
      </c>
      <c r="I42" s="31">
        <f t="shared" si="4"/>
        <v>0</v>
      </c>
      <c r="J42" s="32">
        <f t="shared" si="5"/>
        <v>1097</v>
      </c>
      <c r="K42" s="33">
        <f t="shared" si="6"/>
        <v>365.66666666666669</v>
      </c>
      <c r="L42" s="34"/>
      <c r="M42" s="36">
        <v>0</v>
      </c>
      <c r="N42" s="36">
        <v>0</v>
      </c>
      <c r="O42" s="36">
        <v>551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546</v>
      </c>
      <c r="X42" s="36">
        <v>0</v>
      </c>
      <c r="Y42" s="36">
        <v>0</v>
      </c>
      <c r="Z42" s="36">
        <v>0</v>
      </c>
      <c r="AA42" s="147">
        <v>0</v>
      </c>
      <c r="AB42" s="62">
        <v>0</v>
      </c>
    </row>
    <row r="43" spans="1:29" ht="14.1" customHeight="1" x14ac:dyDescent="0.25">
      <c r="A43" s="26">
        <f t="shared" si="0"/>
        <v>30</v>
      </c>
      <c r="B43" s="37" t="s">
        <v>174</v>
      </c>
      <c r="C43" s="38">
        <v>6463</v>
      </c>
      <c r="D43" s="39" t="s">
        <v>175</v>
      </c>
      <c r="E43" s="30">
        <f t="shared" si="1"/>
        <v>0</v>
      </c>
      <c r="F43" s="30" t="e">
        <f>VLOOKUP(E43,Tab!$Q$2:$R$255,2,TRUE)</f>
        <v>#N/A</v>
      </c>
      <c r="G43" s="31">
        <f t="shared" si="2"/>
        <v>548</v>
      </c>
      <c r="H43" s="31">
        <f t="shared" si="3"/>
        <v>548</v>
      </c>
      <c r="I43" s="31">
        <f t="shared" si="4"/>
        <v>0</v>
      </c>
      <c r="J43" s="32">
        <f t="shared" si="5"/>
        <v>1096</v>
      </c>
      <c r="K43" s="33">
        <f t="shared" si="6"/>
        <v>365.33333333333331</v>
      </c>
      <c r="L43" s="34"/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548</v>
      </c>
      <c r="X43" s="36">
        <v>0</v>
      </c>
      <c r="Y43" s="36">
        <v>548</v>
      </c>
      <c r="Z43" s="36">
        <v>0</v>
      </c>
      <c r="AA43" s="147">
        <v>0</v>
      </c>
      <c r="AB43" s="62">
        <v>0</v>
      </c>
    </row>
    <row r="44" spans="1:29" ht="14.1" customHeight="1" x14ac:dyDescent="0.25">
      <c r="A44" s="26">
        <f t="shared" si="0"/>
        <v>31</v>
      </c>
      <c r="B44" s="37" t="s">
        <v>179</v>
      </c>
      <c r="C44" s="38">
        <v>963</v>
      </c>
      <c r="D44" s="39" t="s">
        <v>75</v>
      </c>
      <c r="E44" s="30">
        <f t="shared" si="1"/>
        <v>0</v>
      </c>
      <c r="F44" s="30" t="e">
        <f>VLOOKUP(E44,Tab!$Q$2:$R$255,2,TRUE)</f>
        <v>#N/A</v>
      </c>
      <c r="G44" s="31">
        <f t="shared" si="2"/>
        <v>554</v>
      </c>
      <c r="H44" s="31">
        <f t="shared" si="3"/>
        <v>537</v>
      </c>
      <c r="I44" s="31">
        <f t="shared" si="4"/>
        <v>0</v>
      </c>
      <c r="J44" s="32">
        <f t="shared" si="5"/>
        <v>1091</v>
      </c>
      <c r="K44" s="33">
        <f t="shared" si="6"/>
        <v>363.66666666666669</v>
      </c>
      <c r="L44" s="34"/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537</v>
      </c>
      <c r="X44" s="36">
        <v>0</v>
      </c>
      <c r="Y44" s="36">
        <v>554</v>
      </c>
      <c r="Z44" s="36">
        <v>0</v>
      </c>
      <c r="AA44" s="147">
        <v>0</v>
      </c>
      <c r="AB44" s="62">
        <v>0</v>
      </c>
    </row>
    <row r="45" spans="1:29" ht="14.1" customHeight="1" x14ac:dyDescent="0.25">
      <c r="A45" s="26">
        <f t="shared" si="0"/>
        <v>32</v>
      </c>
      <c r="B45" s="159" t="s">
        <v>203</v>
      </c>
      <c r="C45" s="160">
        <v>10165</v>
      </c>
      <c r="D45" s="161" t="s">
        <v>75</v>
      </c>
      <c r="E45" s="30">
        <f t="shared" si="1"/>
        <v>544</v>
      </c>
      <c r="F45" s="30" t="str">
        <f>VLOOKUP(E45,Tab!$Q$2:$R$255,2,TRUE)</f>
        <v>Não</v>
      </c>
      <c r="G45" s="31">
        <f t="shared" si="2"/>
        <v>544</v>
      </c>
      <c r="H45" s="31">
        <f t="shared" si="3"/>
        <v>542</v>
      </c>
      <c r="I45" s="31">
        <f t="shared" si="4"/>
        <v>0</v>
      </c>
      <c r="J45" s="32">
        <f t="shared" si="5"/>
        <v>1086</v>
      </c>
      <c r="K45" s="33">
        <f t="shared" si="6"/>
        <v>362</v>
      </c>
      <c r="L45" s="34"/>
      <c r="M45" s="36">
        <v>0</v>
      </c>
      <c r="N45" s="36">
        <v>0</v>
      </c>
      <c r="O45" s="36">
        <v>542</v>
      </c>
      <c r="P45" s="36">
        <v>0</v>
      </c>
      <c r="Q45" s="36">
        <v>0</v>
      </c>
      <c r="R45" s="36">
        <v>544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147">
        <v>0</v>
      </c>
      <c r="AB45" s="62">
        <v>0</v>
      </c>
    </row>
    <row r="46" spans="1:29" ht="14.1" customHeight="1" x14ac:dyDescent="0.25">
      <c r="A46" s="26">
        <f t="shared" si="0"/>
        <v>33</v>
      </c>
      <c r="B46" s="44" t="s">
        <v>146</v>
      </c>
      <c r="C46" s="61">
        <v>2483</v>
      </c>
      <c r="D46" s="45" t="s">
        <v>112</v>
      </c>
      <c r="E46" s="30">
        <f t="shared" ref="E46:E77" si="7">MAX(M46:V46)</f>
        <v>549</v>
      </c>
      <c r="F46" s="30" t="str">
        <f>VLOOKUP(E46,Tab!$Q$2:$R$255,2,TRUE)</f>
        <v>Não</v>
      </c>
      <c r="G46" s="31">
        <f t="shared" ref="G46:G77" si="8">LARGE(M46:AB46,1)</f>
        <v>549</v>
      </c>
      <c r="H46" s="31">
        <f t="shared" ref="H46:H77" si="9">LARGE(M46:AB46,2)</f>
        <v>524</v>
      </c>
      <c r="I46" s="31">
        <f t="shared" ref="I46:I77" si="10">LARGE(M46:AB46,3)</f>
        <v>0</v>
      </c>
      <c r="J46" s="32">
        <f t="shared" ref="J46:J77" si="11">SUM(G46:I46)</f>
        <v>1073</v>
      </c>
      <c r="K46" s="33">
        <f t="shared" ref="K46:K77" si="12">J46/3</f>
        <v>357.66666666666669</v>
      </c>
      <c r="L46" s="34"/>
      <c r="M46" s="36">
        <v>0</v>
      </c>
      <c r="N46" s="36">
        <v>0</v>
      </c>
      <c r="O46" s="36">
        <v>549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524</v>
      </c>
      <c r="W46" s="36">
        <v>0</v>
      </c>
      <c r="X46" s="36">
        <v>0</v>
      </c>
      <c r="Y46" s="36">
        <v>0</v>
      </c>
      <c r="Z46" s="36">
        <v>0</v>
      </c>
      <c r="AA46" s="147">
        <v>0</v>
      </c>
      <c r="AB46" s="62">
        <v>0</v>
      </c>
    </row>
    <row r="47" spans="1:29" ht="14.1" customHeight="1" x14ac:dyDescent="0.25">
      <c r="A47" s="26">
        <f t="shared" si="0"/>
        <v>34</v>
      </c>
      <c r="B47" s="37" t="s">
        <v>202</v>
      </c>
      <c r="C47" s="38">
        <v>414</v>
      </c>
      <c r="D47" s="39" t="s">
        <v>172</v>
      </c>
      <c r="E47" s="30">
        <f t="shared" si="7"/>
        <v>530</v>
      </c>
      <c r="F47" s="30" t="str">
        <f>VLOOKUP(E47,Tab!$Q$2:$R$255,2,TRUE)</f>
        <v>Não</v>
      </c>
      <c r="G47" s="31">
        <f t="shared" si="8"/>
        <v>539</v>
      </c>
      <c r="H47" s="31">
        <f t="shared" si="9"/>
        <v>530</v>
      </c>
      <c r="I47" s="31">
        <f t="shared" si="10"/>
        <v>0</v>
      </c>
      <c r="J47" s="32">
        <f t="shared" si="11"/>
        <v>1069</v>
      </c>
      <c r="K47" s="33">
        <f t="shared" si="12"/>
        <v>356.33333333333331</v>
      </c>
      <c r="L47" s="34"/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530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147">
        <v>539</v>
      </c>
      <c r="AB47" s="62">
        <v>0</v>
      </c>
    </row>
    <row r="48" spans="1:29" ht="14.1" customHeight="1" x14ac:dyDescent="0.25">
      <c r="A48" s="26">
        <f t="shared" si="0"/>
        <v>35</v>
      </c>
      <c r="B48" s="37" t="s">
        <v>224</v>
      </c>
      <c r="C48" s="38">
        <v>13684</v>
      </c>
      <c r="D48" s="39" t="s">
        <v>77</v>
      </c>
      <c r="E48" s="30">
        <f t="shared" si="7"/>
        <v>536</v>
      </c>
      <c r="F48" s="30" t="str">
        <f>VLOOKUP(E48,Tab!$Q$2:$R$255,2,TRUE)</f>
        <v>Não</v>
      </c>
      <c r="G48" s="31">
        <f t="shared" si="8"/>
        <v>536</v>
      </c>
      <c r="H48" s="31">
        <f t="shared" si="9"/>
        <v>527</v>
      </c>
      <c r="I48" s="31">
        <f t="shared" si="10"/>
        <v>0</v>
      </c>
      <c r="J48" s="32">
        <f t="shared" si="11"/>
        <v>1063</v>
      </c>
      <c r="K48" s="33">
        <f t="shared" si="12"/>
        <v>354.33333333333331</v>
      </c>
      <c r="L48" s="34"/>
      <c r="M48" s="36">
        <v>0</v>
      </c>
      <c r="N48" s="36">
        <v>0</v>
      </c>
      <c r="O48" s="36">
        <v>527</v>
      </c>
      <c r="P48" s="36">
        <v>536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147">
        <v>0</v>
      </c>
      <c r="AB48" s="62">
        <v>0</v>
      </c>
    </row>
    <row r="49" spans="1:28" ht="14.1" customHeight="1" x14ac:dyDescent="0.25">
      <c r="A49" s="26">
        <f t="shared" si="0"/>
        <v>36</v>
      </c>
      <c r="B49" s="40" t="s">
        <v>318</v>
      </c>
      <c r="C49" s="28">
        <v>560</v>
      </c>
      <c r="D49" s="29" t="s">
        <v>45</v>
      </c>
      <c r="E49" s="30">
        <f t="shared" si="7"/>
        <v>526</v>
      </c>
      <c r="F49" s="30" t="str">
        <f>VLOOKUP(E49,Tab!$Q$2:$R$255,2,TRUE)</f>
        <v>Não</v>
      </c>
      <c r="G49" s="31">
        <f t="shared" si="8"/>
        <v>526</v>
      </c>
      <c r="H49" s="31">
        <f t="shared" si="9"/>
        <v>514</v>
      </c>
      <c r="I49" s="31">
        <f t="shared" si="10"/>
        <v>0</v>
      </c>
      <c r="J49" s="32">
        <f t="shared" si="11"/>
        <v>1040</v>
      </c>
      <c r="K49" s="33">
        <f t="shared" si="12"/>
        <v>346.66666666666669</v>
      </c>
      <c r="L49" s="34"/>
      <c r="M49" s="36">
        <v>0</v>
      </c>
      <c r="N49" s="36">
        <v>0</v>
      </c>
      <c r="O49" s="36">
        <v>526</v>
      </c>
      <c r="P49" s="36">
        <v>0</v>
      </c>
      <c r="Q49" s="36">
        <v>514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147">
        <v>0</v>
      </c>
      <c r="AB49" s="62">
        <v>0</v>
      </c>
    </row>
    <row r="50" spans="1:28" ht="14.1" customHeight="1" x14ac:dyDescent="0.25">
      <c r="A50" s="26">
        <f t="shared" si="0"/>
        <v>37</v>
      </c>
      <c r="B50" s="159" t="s">
        <v>391</v>
      </c>
      <c r="C50" s="160">
        <v>1805</v>
      </c>
      <c r="D50" s="161" t="s">
        <v>33</v>
      </c>
      <c r="E50" s="30">
        <f t="shared" si="7"/>
        <v>507</v>
      </c>
      <c r="F50" s="30" t="str">
        <f>VLOOKUP(E50,Tab!$Q$2:$R$255,2,TRUE)</f>
        <v>Não</v>
      </c>
      <c r="G50" s="31">
        <f t="shared" si="8"/>
        <v>531</v>
      </c>
      <c r="H50" s="31">
        <f t="shared" si="9"/>
        <v>507</v>
      </c>
      <c r="I50" s="31">
        <f t="shared" si="10"/>
        <v>0</v>
      </c>
      <c r="J50" s="32">
        <f t="shared" si="11"/>
        <v>1038</v>
      </c>
      <c r="K50" s="33">
        <f t="shared" si="12"/>
        <v>346</v>
      </c>
      <c r="L50" s="34"/>
      <c r="M50" s="36">
        <v>0</v>
      </c>
      <c r="N50" s="36">
        <v>0</v>
      </c>
      <c r="O50" s="36">
        <v>507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531</v>
      </c>
      <c r="X50" s="36">
        <v>0</v>
      </c>
      <c r="Y50" s="36">
        <v>0</v>
      </c>
      <c r="Z50" s="36">
        <v>0</v>
      </c>
      <c r="AA50" s="147">
        <v>0</v>
      </c>
      <c r="AB50" s="62">
        <v>0</v>
      </c>
    </row>
    <row r="51" spans="1:28" ht="14.1" customHeight="1" x14ac:dyDescent="0.25">
      <c r="A51" s="26">
        <f t="shared" si="0"/>
        <v>38</v>
      </c>
      <c r="B51" s="37" t="s">
        <v>180</v>
      </c>
      <c r="C51" s="38">
        <v>8047</v>
      </c>
      <c r="D51" s="39" t="s">
        <v>88</v>
      </c>
      <c r="E51" s="30">
        <f t="shared" si="7"/>
        <v>0</v>
      </c>
      <c r="F51" s="30" t="e">
        <f>VLOOKUP(E51,Tab!$Q$2:$R$255,2,TRUE)</f>
        <v>#N/A</v>
      </c>
      <c r="G51" s="31">
        <f t="shared" si="8"/>
        <v>502</v>
      </c>
      <c r="H51" s="31">
        <f t="shared" si="9"/>
        <v>496</v>
      </c>
      <c r="I51" s="31">
        <f t="shared" si="10"/>
        <v>0</v>
      </c>
      <c r="J51" s="32">
        <f t="shared" si="11"/>
        <v>998</v>
      </c>
      <c r="K51" s="33">
        <f t="shared" si="12"/>
        <v>332.66666666666669</v>
      </c>
      <c r="L51" s="34"/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502</v>
      </c>
      <c r="AA51" s="147">
        <v>0</v>
      </c>
      <c r="AB51" s="62">
        <v>496</v>
      </c>
    </row>
    <row r="52" spans="1:28" ht="14.1" customHeight="1" x14ac:dyDescent="0.25">
      <c r="A52" s="26">
        <f t="shared" si="0"/>
        <v>39</v>
      </c>
      <c r="B52" s="37" t="s">
        <v>347</v>
      </c>
      <c r="C52" s="38">
        <v>342</v>
      </c>
      <c r="D52" s="39" t="s">
        <v>48</v>
      </c>
      <c r="E52" s="30">
        <f t="shared" si="7"/>
        <v>481</v>
      </c>
      <c r="F52" s="30" t="e">
        <f>VLOOKUP(E52,Tab!$Q$2:$R$255,2,TRUE)</f>
        <v>#N/A</v>
      </c>
      <c r="G52" s="31">
        <f t="shared" si="8"/>
        <v>481</v>
      </c>
      <c r="H52" s="31">
        <f t="shared" si="9"/>
        <v>476</v>
      </c>
      <c r="I52" s="31">
        <f t="shared" si="10"/>
        <v>0</v>
      </c>
      <c r="J52" s="32">
        <f t="shared" si="11"/>
        <v>957</v>
      </c>
      <c r="K52" s="33">
        <f t="shared" si="12"/>
        <v>319</v>
      </c>
      <c r="L52" s="34"/>
      <c r="M52" s="36">
        <v>0</v>
      </c>
      <c r="N52" s="36">
        <v>0</v>
      </c>
      <c r="O52" s="36">
        <v>0</v>
      </c>
      <c r="P52" s="36">
        <v>0</v>
      </c>
      <c r="Q52" s="36">
        <v>476</v>
      </c>
      <c r="R52" s="36">
        <v>0</v>
      </c>
      <c r="S52" s="36">
        <v>0</v>
      </c>
      <c r="T52" s="36">
        <v>481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147">
        <v>0</v>
      </c>
      <c r="AB52" s="62">
        <v>0</v>
      </c>
    </row>
    <row r="53" spans="1:28" ht="14.1" customHeight="1" x14ac:dyDescent="0.25">
      <c r="A53" s="26">
        <f t="shared" si="0"/>
        <v>40</v>
      </c>
      <c r="B53" s="37" t="s">
        <v>162</v>
      </c>
      <c r="C53" s="38">
        <v>38</v>
      </c>
      <c r="D53" s="39" t="s">
        <v>33</v>
      </c>
      <c r="E53" s="30">
        <f t="shared" si="7"/>
        <v>444</v>
      </c>
      <c r="F53" s="30" t="e">
        <f>VLOOKUP(E53,Tab!$Q$2:$R$255,2,TRUE)</f>
        <v>#N/A</v>
      </c>
      <c r="G53" s="31">
        <f t="shared" si="8"/>
        <v>479</v>
      </c>
      <c r="H53" s="31">
        <f t="shared" si="9"/>
        <v>444</v>
      </c>
      <c r="I53" s="31">
        <f t="shared" si="10"/>
        <v>0</v>
      </c>
      <c r="J53" s="32">
        <f t="shared" si="11"/>
        <v>923</v>
      </c>
      <c r="K53" s="33">
        <f t="shared" si="12"/>
        <v>307.66666666666669</v>
      </c>
      <c r="L53" s="34"/>
      <c r="M53" s="36">
        <v>0</v>
      </c>
      <c r="N53" s="36">
        <v>0</v>
      </c>
      <c r="O53" s="36">
        <v>444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479</v>
      </c>
      <c r="Z53" s="36">
        <v>0</v>
      </c>
      <c r="AA53" s="147">
        <v>0</v>
      </c>
      <c r="AB53" s="62">
        <v>0</v>
      </c>
    </row>
    <row r="54" spans="1:28" ht="14.1" customHeight="1" x14ac:dyDescent="0.25">
      <c r="A54" s="26">
        <f t="shared" si="0"/>
        <v>41</v>
      </c>
      <c r="B54" s="37" t="s">
        <v>371</v>
      </c>
      <c r="C54" s="38">
        <v>8791</v>
      </c>
      <c r="D54" s="39" t="s">
        <v>50</v>
      </c>
      <c r="E54" s="30">
        <f t="shared" si="7"/>
        <v>448</v>
      </c>
      <c r="F54" s="30" t="e">
        <f>VLOOKUP(E54,Tab!$Q$2:$R$255,2,TRUE)</f>
        <v>#N/A</v>
      </c>
      <c r="G54" s="31">
        <f t="shared" si="8"/>
        <v>458</v>
      </c>
      <c r="H54" s="31">
        <f t="shared" si="9"/>
        <v>448</v>
      </c>
      <c r="I54" s="31">
        <f t="shared" si="10"/>
        <v>0</v>
      </c>
      <c r="J54" s="32">
        <f t="shared" si="11"/>
        <v>906</v>
      </c>
      <c r="K54" s="33">
        <f t="shared" si="12"/>
        <v>302</v>
      </c>
      <c r="L54" s="34"/>
      <c r="M54" s="36">
        <v>0</v>
      </c>
      <c r="N54" s="36">
        <v>448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458</v>
      </c>
      <c r="AA54" s="147">
        <v>0</v>
      </c>
      <c r="AB54" s="62">
        <v>0</v>
      </c>
    </row>
    <row r="55" spans="1:28" ht="14.1" customHeight="1" x14ac:dyDescent="0.25">
      <c r="A55" s="26">
        <f t="shared" si="0"/>
        <v>42</v>
      </c>
      <c r="B55" s="159" t="s">
        <v>343</v>
      </c>
      <c r="C55" s="160">
        <v>525</v>
      </c>
      <c r="D55" s="161" t="s">
        <v>54</v>
      </c>
      <c r="E55" s="30">
        <f t="shared" si="7"/>
        <v>458</v>
      </c>
      <c r="F55" s="30" t="e">
        <f>VLOOKUP(E55,Tab!$Q$2:$R$255,2,TRUE)</f>
        <v>#N/A</v>
      </c>
      <c r="G55" s="31">
        <f t="shared" si="8"/>
        <v>458</v>
      </c>
      <c r="H55" s="31">
        <f t="shared" si="9"/>
        <v>447</v>
      </c>
      <c r="I55" s="31">
        <f t="shared" si="10"/>
        <v>0</v>
      </c>
      <c r="J55" s="32">
        <f t="shared" si="11"/>
        <v>905</v>
      </c>
      <c r="K55" s="33">
        <f t="shared" si="12"/>
        <v>301.66666666666669</v>
      </c>
      <c r="L55" s="34"/>
      <c r="M55" s="36">
        <v>0</v>
      </c>
      <c r="N55" s="36">
        <v>0</v>
      </c>
      <c r="O55" s="36">
        <v>0</v>
      </c>
      <c r="P55" s="36">
        <v>458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447</v>
      </c>
      <c r="X55" s="36">
        <v>0</v>
      </c>
      <c r="Y55" s="36">
        <v>0</v>
      </c>
      <c r="Z55" s="36">
        <v>0</v>
      </c>
      <c r="AA55" s="147">
        <v>0</v>
      </c>
      <c r="AB55" s="62">
        <v>0</v>
      </c>
    </row>
    <row r="56" spans="1:28" ht="14.1" customHeight="1" x14ac:dyDescent="0.25">
      <c r="A56" s="26">
        <f t="shared" si="0"/>
        <v>43</v>
      </c>
      <c r="B56" s="37" t="s">
        <v>393</v>
      </c>
      <c r="C56" s="38">
        <v>4857</v>
      </c>
      <c r="D56" s="39" t="s">
        <v>95</v>
      </c>
      <c r="E56" s="30">
        <f t="shared" si="7"/>
        <v>435</v>
      </c>
      <c r="F56" s="30" t="e">
        <f>VLOOKUP(E56,Tab!$Q$2:$R$255,2,TRUE)</f>
        <v>#N/A</v>
      </c>
      <c r="G56" s="31">
        <f t="shared" si="8"/>
        <v>435</v>
      </c>
      <c r="H56" s="31">
        <f t="shared" si="9"/>
        <v>411</v>
      </c>
      <c r="I56" s="31">
        <f t="shared" si="10"/>
        <v>0</v>
      </c>
      <c r="J56" s="32">
        <f t="shared" si="11"/>
        <v>846</v>
      </c>
      <c r="K56" s="33">
        <f t="shared" si="12"/>
        <v>282</v>
      </c>
      <c r="L56" s="34"/>
      <c r="M56" s="36">
        <v>0</v>
      </c>
      <c r="N56" s="36">
        <v>0</v>
      </c>
      <c r="O56" s="36">
        <v>435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411</v>
      </c>
      <c r="X56" s="36">
        <v>0</v>
      </c>
      <c r="Y56" s="36">
        <v>0</v>
      </c>
      <c r="Z56" s="36">
        <v>0</v>
      </c>
      <c r="AA56" s="147">
        <v>0</v>
      </c>
      <c r="AB56" s="62">
        <v>0</v>
      </c>
    </row>
    <row r="57" spans="1:28" ht="14.1" customHeight="1" x14ac:dyDescent="0.25">
      <c r="A57" s="26">
        <f t="shared" si="0"/>
        <v>44</v>
      </c>
      <c r="B57" s="159" t="s">
        <v>521</v>
      </c>
      <c r="C57" s="160">
        <v>13226</v>
      </c>
      <c r="D57" s="161" t="s">
        <v>95</v>
      </c>
      <c r="E57" s="30">
        <f t="shared" si="7"/>
        <v>0</v>
      </c>
      <c r="F57" s="30" t="e">
        <f>VLOOKUP(E57,Tab!$Q$2:$R$255,2,TRUE)</f>
        <v>#N/A</v>
      </c>
      <c r="G57" s="31">
        <f t="shared" si="8"/>
        <v>428</v>
      </c>
      <c r="H57" s="31">
        <f t="shared" si="9"/>
        <v>416</v>
      </c>
      <c r="I57" s="31">
        <f t="shared" si="10"/>
        <v>0</v>
      </c>
      <c r="J57" s="32">
        <f t="shared" si="11"/>
        <v>844</v>
      </c>
      <c r="K57" s="33">
        <f t="shared" si="12"/>
        <v>281.33333333333331</v>
      </c>
      <c r="L57" s="34"/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416</v>
      </c>
      <c r="X57" s="36">
        <v>0</v>
      </c>
      <c r="Y57" s="36">
        <v>428</v>
      </c>
      <c r="Z57" s="36">
        <v>0</v>
      </c>
      <c r="AA57" s="147">
        <v>0</v>
      </c>
      <c r="AB57" s="62">
        <v>0</v>
      </c>
    </row>
    <row r="58" spans="1:28" ht="14.1" customHeight="1" x14ac:dyDescent="0.25">
      <c r="A58" s="26">
        <f t="shared" si="0"/>
        <v>45</v>
      </c>
      <c r="B58" s="44" t="s">
        <v>566</v>
      </c>
      <c r="C58" s="61">
        <v>11362</v>
      </c>
      <c r="D58" s="45" t="s">
        <v>277</v>
      </c>
      <c r="E58" s="30">
        <f t="shared" si="7"/>
        <v>490</v>
      </c>
      <c r="F58" s="30" t="e">
        <f>VLOOKUP(E58,Tab!$Q$2:$R$255,2,TRUE)</f>
        <v>#N/A</v>
      </c>
      <c r="G58" s="31">
        <f t="shared" si="8"/>
        <v>490</v>
      </c>
      <c r="H58" s="31">
        <f t="shared" si="9"/>
        <v>259</v>
      </c>
      <c r="I58" s="31">
        <f t="shared" si="10"/>
        <v>0</v>
      </c>
      <c r="J58" s="32">
        <f t="shared" si="11"/>
        <v>749</v>
      </c>
      <c r="K58" s="33">
        <f t="shared" si="12"/>
        <v>249.66666666666666</v>
      </c>
      <c r="L58" s="34"/>
      <c r="M58" s="36">
        <v>0</v>
      </c>
      <c r="N58" s="36">
        <v>0</v>
      </c>
      <c r="O58" s="36">
        <v>490</v>
      </c>
      <c r="P58" s="36">
        <v>0</v>
      </c>
      <c r="Q58" s="36">
        <v>0</v>
      </c>
      <c r="R58" s="36">
        <v>0</v>
      </c>
      <c r="S58" s="36">
        <v>0</v>
      </c>
      <c r="T58" s="36">
        <v>259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147">
        <v>0</v>
      </c>
      <c r="AB58" s="62">
        <v>0</v>
      </c>
    </row>
    <row r="59" spans="1:28" ht="14.1" customHeight="1" x14ac:dyDescent="0.25">
      <c r="A59" s="26">
        <f t="shared" si="0"/>
        <v>46</v>
      </c>
      <c r="B59" s="159" t="s">
        <v>335</v>
      </c>
      <c r="C59" s="160">
        <v>1808</v>
      </c>
      <c r="D59" s="161" t="s">
        <v>172</v>
      </c>
      <c r="E59" s="30">
        <f t="shared" si="7"/>
        <v>339</v>
      </c>
      <c r="F59" s="30" t="e">
        <f>VLOOKUP(E59,Tab!$Q$2:$R$255,2,TRUE)</f>
        <v>#N/A</v>
      </c>
      <c r="G59" s="31">
        <f t="shared" si="8"/>
        <v>346</v>
      </c>
      <c r="H59" s="31">
        <f t="shared" si="9"/>
        <v>339</v>
      </c>
      <c r="I59" s="31">
        <f t="shared" si="10"/>
        <v>0</v>
      </c>
      <c r="J59" s="32">
        <f t="shared" si="11"/>
        <v>685</v>
      </c>
      <c r="K59" s="33">
        <f t="shared" si="12"/>
        <v>228.33333333333334</v>
      </c>
      <c r="L59" s="34"/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339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147">
        <v>346</v>
      </c>
      <c r="AB59" s="62">
        <v>0</v>
      </c>
    </row>
    <row r="60" spans="1:28" ht="14.1" customHeight="1" x14ac:dyDescent="0.25">
      <c r="A60" s="26">
        <f t="shared" si="0"/>
        <v>47</v>
      </c>
      <c r="B60" s="37" t="s">
        <v>139</v>
      </c>
      <c r="C60" s="38">
        <v>978</v>
      </c>
      <c r="D60" s="39" t="s">
        <v>140</v>
      </c>
      <c r="E60" s="30">
        <f t="shared" si="7"/>
        <v>573</v>
      </c>
      <c r="F60" s="30" t="str">
        <f>VLOOKUP(E60,Tab!$Q$2:$R$255,2,TRUE)</f>
        <v>B</v>
      </c>
      <c r="G60" s="31">
        <f t="shared" si="8"/>
        <v>573</v>
      </c>
      <c r="H60" s="31">
        <f t="shared" si="9"/>
        <v>0</v>
      </c>
      <c r="I60" s="31">
        <f t="shared" si="10"/>
        <v>0</v>
      </c>
      <c r="J60" s="32">
        <f t="shared" si="11"/>
        <v>573</v>
      </c>
      <c r="K60" s="33">
        <f t="shared" si="12"/>
        <v>191</v>
      </c>
      <c r="L60" s="34"/>
      <c r="M60" s="36">
        <v>0</v>
      </c>
      <c r="N60" s="36">
        <v>0</v>
      </c>
      <c r="O60" s="36">
        <v>573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147">
        <v>0</v>
      </c>
      <c r="AB60" s="62">
        <v>0</v>
      </c>
    </row>
    <row r="61" spans="1:28" ht="14.1" customHeight="1" x14ac:dyDescent="0.25">
      <c r="A61" s="26">
        <f t="shared" si="0"/>
        <v>48</v>
      </c>
      <c r="B61" s="37" t="s">
        <v>385</v>
      </c>
      <c r="C61" s="38">
        <v>10792</v>
      </c>
      <c r="D61" s="39" t="s">
        <v>33</v>
      </c>
      <c r="E61" s="30">
        <f t="shared" si="7"/>
        <v>0</v>
      </c>
      <c r="F61" s="30" t="e">
        <f>VLOOKUP(E61,Tab!$Q$2:$R$255,2,TRUE)</f>
        <v>#N/A</v>
      </c>
      <c r="G61" s="31">
        <f t="shared" si="8"/>
        <v>569</v>
      </c>
      <c r="H61" s="31">
        <f t="shared" si="9"/>
        <v>0</v>
      </c>
      <c r="I61" s="31">
        <f t="shared" si="10"/>
        <v>0</v>
      </c>
      <c r="J61" s="32">
        <f t="shared" si="11"/>
        <v>569</v>
      </c>
      <c r="K61" s="33">
        <f t="shared" si="12"/>
        <v>189.66666666666666</v>
      </c>
      <c r="L61" s="34"/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569</v>
      </c>
      <c r="Z61" s="36">
        <v>0</v>
      </c>
      <c r="AA61" s="147">
        <v>0</v>
      </c>
      <c r="AB61" s="62">
        <v>0</v>
      </c>
    </row>
    <row r="62" spans="1:28" ht="14.1" customHeight="1" x14ac:dyDescent="0.25">
      <c r="A62" s="26">
        <f t="shared" si="0"/>
        <v>49</v>
      </c>
      <c r="B62" s="40" t="s">
        <v>165</v>
      </c>
      <c r="C62" s="28">
        <v>787</v>
      </c>
      <c r="D62" s="29" t="s">
        <v>75</v>
      </c>
      <c r="E62" s="30">
        <f t="shared" si="7"/>
        <v>562</v>
      </c>
      <c r="F62" s="30" t="str">
        <f>VLOOKUP(E62,Tab!$Q$2:$R$255,2,TRUE)</f>
        <v>Não</v>
      </c>
      <c r="G62" s="31">
        <f t="shared" si="8"/>
        <v>562</v>
      </c>
      <c r="H62" s="31">
        <f t="shared" si="9"/>
        <v>0</v>
      </c>
      <c r="I62" s="31">
        <f t="shared" si="10"/>
        <v>0</v>
      </c>
      <c r="J62" s="32">
        <f t="shared" si="11"/>
        <v>562</v>
      </c>
      <c r="K62" s="33">
        <f t="shared" si="12"/>
        <v>187.33333333333334</v>
      </c>
      <c r="L62" s="34"/>
      <c r="M62" s="36">
        <v>0</v>
      </c>
      <c r="N62" s="36">
        <v>0</v>
      </c>
      <c r="O62" s="36">
        <v>562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147">
        <v>0</v>
      </c>
      <c r="AB62" s="62">
        <v>0</v>
      </c>
    </row>
    <row r="63" spans="1:28" ht="14.1" customHeight="1" x14ac:dyDescent="0.25">
      <c r="A63" s="26">
        <f t="shared" si="0"/>
        <v>50</v>
      </c>
      <c r="B63" s="40" t="s">
        <v>366</v>
      </c>
      <c r="C63" s="28">
        <v>1873</v>
      </c>
      <c r="D63" s="29" t="s">
        <v>75</v>
      </c>
      <c r="E63" s="30">
        <f t="shared" si="7"/>
        <v>558</v>
      </c>
      <c r="F63" s="30" t="str">
        <f>VLOOKUP(E63,Tab!$Q$2:$R$255,2,TRUE)</f>
        <v>Não</v>
      </c>
      <c r="G63" s="31">
        <f t="shared" si="8"/>
        <v>558</v>
      </c>
      <c r="H63" s="31">
        <f t="shared" si="9"/>
        <v>0</v>
      </c>
      <c r="I63" s="31">
        <f t="shared" si="10"/>
        <v>0</v>
      </c>
      <c r="J63" s="32">
        <f t="shared" si="11"/>
        <v>558</v>
      </c>
      <c r="K63" s="33">
        <f t="shared" si="12"/>
        <v>186</v>
      </c>
      <c r="L63" s="34"/>
      <c r="M63" s="36">
        <v>0</v>
      </c>
      <c r="N63" s="36">
        <v>0</v>
      </c>
      <c r="O63" s="36">
        <v>558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147">
        <v>0</v>
      </c>
      <c r="AB63" s="62">
        <v>0</v>
      </c>
    </row>
    <row r="64" spans="1:28" ht="14.1" customHeight="1" x14ac:dyDescent="0.25">
      <c r="A64" s="26">
        <f t="shared" si="0"/>
        <v>51</v>
      </c>
      <c r="B64" s="37" t="s">
        <v>79</v>
      </c>
      <c r="C64" s="38">
        <v>6350</v>
      </c>
      <c r="D64" s="39" t="s">
        <v>50</v>
      </c>
      <c r="E64" s="30">
        <f t="shared" si="7"/>
        <v>555</v>
      </c>
      <c r="F64" s="30" t="str">
        <f>VLOOKUP(E64,Tab!$Q$2:$R$255,2,TRUE)</f>
        <v>Não</v>
      </c>
      <c r="G64" s="42">
        <f t="shared" si="8"/>
        <v>555</v>
      </c>
      <c r="H64" s="42">
        <f t="shared" si="9"/>
        <v>0</v>
      </c>
      <c r="I64" s="42">
        <f t="shared" si="10"/>
        <v>0</v>
      </c>
      <c r="J64" s="32">
        <f t="shared" si="11"/>
        <v>555</v>
      </c>
      <c r="K64" s="33">
        <f t="shared" si="12"/>
        <v>185</v>
      </c>
      <c r="L64" s="34"/>
      <c r="M64" s="36">
        <v>555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147">
        <v>0</v>
      </c>
      <c r="AB64" s="62">
        <v>0</v>
      </c>
    </row>
    <row r="65" spans="1:34" ht="14.1" customHeight="1" x14ac:dyDescent="0.25">
      <c r="A65" s="26">
        <f t="shared" si="0"/>
        <v>52</v>
      </c>
      <c r="B65" s="37" t="s">
        <v>120</v>
      </c>
      <c r="C65" s="38">
        <v>301</v>
      </c>
      <c r="D65" s="39" t="s">
        <v>54</v>
      </c>
      <c r="E65" s="30">
        <f t="shared" si="7"/>
        <v>0</v>
      </c>
      <c r="F65" s="30" t="e">
        <f>VLOOKUP(E65,Tab!$Q$2:$R$255,2,TRUE)</f>
        <v>#N/A</v>
      </c>
      <c r="G65" s="31">
        <f t="shared" si="8"/>
        <v>543</v>
      </c>
      <c r="H65" s="31">
        <f t="shared" si="9"/>
        <v>0</v>
      </c>
      <c r="I65" s="31">
        <f t="shared" si="10"/>
        <v>0</v>
      </c>
      <c r="J65" s="32">
        <f t="shared" si="11"/>
        <v>543</v>
      </c>
      <c r="K65" s="33">
        <f t="shared" si="12"/>
        <v>181</v>
      </c>
      <c r="L65" s="34"/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543</v>
      </c>
      <c r="Z65" s="36">
        <v>0</v>
      </c>
      <c r="AA65" s="147">
        <v>0</v>
      </c>
      <c r="AB65" s="62">
        <v>0</v>
      </c>
    </row>
    <row r="66" spans="1:34" ht="14.1" customHeight="1" x14ac:dyDescent="0.25">
      <c r="A66" s="26">
        <f t="shared" si="0"/>
        <v>53</v>
      </c>
      <c r="B66" s="37" t="s">
        <v>58</v>
      </c>
      <c r="C66" s="38">
        <v>11668</v>
      </c>
      <c r="D66" s="39" t="s">
        <v>59</v>
      </c>
      <c r="E66" s="30">
        <f t="shared" si="7"/>
        <v>529</v>
      </c>
      <c r="F66" s="30" t="str">
        <f>VLOOKUP(E66,Tab!$Q$2:$R$255,2,TRUE)</f>
        <v>Não</v>
      </c>
      <c r="G66" s="31">
        <f t="shared" si="8"/>
        <v>529</v>
      </c>
      <c r="H66" s="31">
        <f t="shared" si="9"/>
        <v>0</v>
      </c>
      <c r="I66" s="31">
        <f t="shared" si="10"/>
        <v>0</v>
      </c>
      <c r="J66" s="32">
        <f t="shared" si="11"/>
        <v>529</v>
      </c>
      <c r="K66" s="33">
        <f t="shared" si="12"/>
        <v>176.33333333333334</v>
      </c>
      <c r="L66" s="34"/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529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147">
        <v>0</v>
      </c>
      <c r="AB66" s="62">
        <v>0</v>
      </c>
    </row>
    <row r="67" spans="1:34" ht="14.1" customHeight="1" x14ac:dyDescent="0.25">
      <c r="A67" s="26">
        <f t="shared" si="0"/>
        <v>54</v>
      </c>
      <c r="B67" s="44" t="s">
        <v>173</v>
      </c>
      <c r="C67" s="61">
        <v>629</v>
      </c>
      <c r="D67" s="45" t="s">
        <v>140</v>
      </c>
      <c r="E67" s="30">
        <f t="shared" si="7"/>
        <v>528</v>
      </c>
      <c r="F67" s="30" t="str">
        <f>VLOOKUP(E67,Tab!$Q$2:$R$255,2,TRUE)</f>
        <v>Não</v>
      </c>
      <c r="G67" s="31">
        <f t="shared" si="8"/>
        <v>528</v>
      </c>
      <c r="H67" s="31">
        <f t="shared" si="9"/>
        <v>0</v>
      </c>
      <c r="I67" s="31">
        <f t="shared" si="10"/>
        <v>0</v>
      </c>
      <c r="J67" s="32">
        <f t="shared" si="11"/>
        <v>528</v>
      </c>
      <c r="K67" s="33">
        <f t="shared" si="12"/>
        <v>176</v>
      </c>
      <c r="L67" s="34"/>
      <c r="M67" s="36">
        <v>0</v>
      </c>
      <c r="N67" s="36">
        <v>0</v>
      </c>
      <c r="O67" s="36">
        <v>528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147">
        <v>0</v>
      </c>
      <c r="AB67" s="62">
        <v>0</v>
      </c>
    </row>
    <row r="68" spans="1:34" ht="14.1" customHeight="1" x14ac:dyDescent="0.25">
      <c r="A68" s="26">
        <f t="shared" si="0"/>
        <v>55</v>
      </c>
      <c r="B68" s="37" t="s">
        <v>354</v>
      </c>
      <c r="C68" s="38">
        <v>658</v>
      </c>
      <c r="D68" s="39" t="s">
        <v>54</v>
      </c>
      <c r="E68" s="30">
        <f t="shared" si="7"/>
        <v>0</v>
      </c>
      <c r="F68" s="30" t="e">
        <f>VLOOKUP(E68,Tab!$Q$2:$R$255,2,TRUE)</f>
        <v>#N/A</v>
      </c>
      <c r="G68" s="31">
        <f t="shared" si="8"/>
        <v>524</v>
      </c>
      <c r="H68" s="31">
        <f t="shared" si="9"/>
        <v>0</v>
      </c>
      <c r="I68" s="31">
        <f t="shared" si="10"/>
        <v>0</v>
      </c>
      <c r="J68" s="32">
        <f t="shared" si="11"/>
        <v>524</v>
      </c>
      <c r="K68" s="33">
        <f t="shared" si="12"/>
        <v>174.66666666666666</v>
      </c>
      <c r="L68" s="34"/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524</v>
      </c>
      <c r="X68" s="36">
        <v>0</v>
      </c>
      <c r="Y68" s="36">
        <v>0</v>
      </c>
      <c r="Z68" s="36">
        <v>0</v>
      </c>
      <c r="AA68" s="147">
        <v>0</v>
      </c>
      <c r="AB68" s="62">
        <v>0</v>
      </c>
    </row>
    <row r="69" spans="1:34" ht="14.1" customHeight="1" x14ac:dyDescent="0.25">
      <c r="A69" s="26">
        <f t="shared" si="0"/>
        <v>56</v>
      </c>
      <c r="B69" s="37" t="s">
        <v>392</v>
      </c>
      <c r="C69" s="38">
        <v>4199</v>
      </c>
      <c r="D69" s="39" t="s">
        <v>112</v>
      </c>
      <c r="E69" s="30">
        <f t="shared" si="7"/>
        <v>522</v>
      </c>
      <c r="F69" s="30" t="str">
        <f>VLOOKUP(E69,Tab!$Q$2:$R$255,2,TRUE)</f>
        <v>Não</v>
      </c>
      <c r="G69" s="31">
        <f t="shared" si="8"/>
        <v>522</v>
      </c>
      <c r="H69" s="31">
        <f t="shared" si="9"/>
        <v>0</v>
      </c>
      <c r="I69" s="31">
        <f t="shared" si="10"/>
        <v>0</v>
      </c>
      <c r="J69" s="32">
        <f t="shared" si="11"/>
        <v>522</v>
      </c>
      <c r="K69" s="33">
        <f t="shared" si="12"/>
        <v>174</v>
      </c>
      <c r="L69" s="34"/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522</v>
      </c>
      <c r="W69" s="36">
        <v>0</v>
      </c>
      <c r="X69" s="36">
        <v>0</v>
      </c>
      <c r="Y69" s="36">
        <v>0</v>
      </c>
      <c r="Z69" s="36">
        <v>0</v>
      </c>
      <c r="AA69" s="147">
        <v>0</v>
      </c>
      <c r="AB69" s="62">
        <v>0</v>
      </c>
    </row>
    <row r="70" spans="1:34" ht="14.1" customHeight="1" x14ac:dyDescent="0.25">
      <c r="A70" s="26">
        <f t="shared" si="0"/>
        <v>57</v>
      </c>
      <c r="B70" s="37" t="s">
        <v>560</v>
      </c>
      <c r="C70" s="38">
        <v>13189</v>
      </c>
      <c r="D70" s="39" t="s">
        <v>48</v>
      </c>
      <c r="E70" s="30">
        <f t="shared" si="7"/>
        <v>490</v>
      </c>
      <c r="F70" s="30" t="e">
        <f>VLOOKUP(E70,Tab!$Q$2:$R$255,2,TRUE)</f>
        <v>#N/A</v>
      </c>
      <c r="G70" s="31">
        <f t="shared" si="8"/>
        <v>490</v>
      </c>
      <c r="H70" s="31">
        <f t="shared" si="9"/>
        <v>28</v>
      </c>
      <c r="I70" s="31">
        <f t="shared" si="10"/>
        <v>0</v>
      </c>
      <c r="J70" s="32">
        <f t="shared" si="11"/>
        <v>518</v>
      </c>
      <c r="K70" s="33">
        <f t="shared" si="12"/>
        <v>172.66666666666666</v>
      </c>
      <c r="L70" s="34"/>
      <c r="M70" s="36">
        <v>0</v>
      </c>
      <c r="N70" s="36">
        <v>0</v>
      </c>
      <c r="O70" s="36">
        <v>0</v>
      </c>
      <c r="P70" s="36">
        <v>0</v>
      </c>
      <c r="Q70" s="36">
        <v>28</v>
      </c>
      <c r="R70" s="36">
        <v>0</v>
      </c>
      <c r="S70" s="36">
        <v>0</v>
      </c>
      <c r="T70" s="36">
        <v>490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147">
        <v>0</v>
      </c>
      <c r="AB70" s="62">
        <v>0</v>
      </c>
    </row>
    <row r="71" spans="1:34" ht="14.1" customHeight="1" x14ac:dyDescent="0.25">
      <c r="A71" s="26">
        <f t="shared" si="0"/>
        <v>58</v>
      </c>
      <c r="B71" s="37" t="s">
        <v>76</v>
      </c>
      <c r="C71" s="38">
        <v>2090</v>
      </c>
      <c r="D71" s="39" t="s">
        <v>77</v>
      </c>
      <c r="E71" s="30">
        <f t="shared" si="7"/>
        <v>516</v>
      </c>
      <c r="F71" s="30" t="str">
        <f>VLOOKUP(E71,Tab!$Q$2:$R$255,2,TRUE)</f>
        <v>Não</v>
      </c>
      <c r="G71" s="31">
        <f t="shared" si="8"/>
        <v>516</v>
      </c>
      <c r="H71" s="31">
        <f t="shared" si="9"/>
        <v>0</v>
      </c>
      <c r="I71" s="31">
        <f t="shared" si="10"/>
        <v>0</v>
      </c>
      <c r="J71" s="32">
        <f t="shared" si="11"/>
        <v>516</v>
      </c>
      <c r="K71" s="33">
        <f t="shared" si="12"/>
        <v>172</v>
      </c>
      <c r="L71" s="34"/>
      <c r="M71" s="36">
        <v>0</v>
      </c>
      <c r="N71" s="36">
        <v>0</v>
      </c>
      <c r="O71" s="36">
        <v>516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147">
        <v>0</v>
      </c>
      <c r="AB71" s="62">
        <v>0</v>
      </c>
    </row>
    <row r="72" spans="1:34" ht="14.1" customHeight="1" x14ac:dyDescent="0.25">
      <c r="A72" s="26">
        <f t="shared" si="0"/>
        <v>59</v>
      </c>
      <c r="B72" s="37" t="s">
        <v>82</v>
      </c>
      <c r="C72" s="38">
        <v>12263</v>
      </c>
      <c r="D72" s="39" t="s">
        <v>54</v>
      </c>
      <c r="E72" s="30">
        <f t="shared" si="7"/>
        <v>0</v>
      </c>
      <c r="F72" s="30" t="e">
        <f>VLOOKUP(E72,Tab!$Q$2:$R$255,2,TRUE)</f>
        <v>#N/A</v>
      </c>
      <c r="G72" s="31">
        <f t="shared" si="8"/>
        <v>511</v>
      </c>
      <c r="H72" s="31">
        <f t="shared" si="9"/>
        <v>0</v>
      </c>
      <c r="I72" s="31">
        <f t="shared" si="10"/>
        <v>0</v>
      </c>
      <c r="J72" s="32">
        <f t="shared" si="11"/>
        <v>511</v>
      </c>
      <c r="K72" s="33">
        <f t="shared" si="12"/>
        <v>170.33333333333334</v>
      </c>
      <c r="L72" s="34"/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511</v>
      </c>
      <c r="X72" s="36">
        <v>0</v>
      </c>
      <c r="Y72" s="36">
        <v>0</v>
      </c>
      <c r="Z72" s="36">
        <v>0</v>
      </c>
      <c r="AA72" s="147">
        <v>0</v>
      </c>
      <c r="AB72" s="62">
        <v>0</v>
      </c>
    </row>
    <row r="73" spans="1:34" ht="14.1" customHeight="1" x14ac:dyDescent="0.25">
      <c r="A73" s="26">
        <f t="shared" si="0"/>
        <v>60</v>
      </c>
      <c r="B73" s="44" t="s">
        <v>183</v>
      </c>
      <c r="C73" s="61">
        <v>7914</v>
      </c>
      <c r="D73" s="45" t="s">
        <v>178</v>
      </c>
      <c r="E73" s="30">
        <f t="shared" si="7"/>
        <v>504</v>
      </c>
      <c r="F73" s="30" t="str">
        <f>VLOOKUP(E73,Tab!$Q$2:$R$255,2,TRUE)</f>
        <v>Não</v>
      </c>
      <c r="G73" s="31">
        <f t="shared" si="8"/>
        <v>504</v>
      </c>
      <c r="H73" s="31">
        <f t="shared" si="9"/>
        <v>0</v>
      </c>
      <c r="I73" s="31">
        <f t="shared" si="10"/>
        <v>0</v>
      </c>
      <c r="J73" s="32">
        <f t="shared" si="11"/>
        <v>504</v>
      </c>
      <c r="K73" s="33">
        <f t="shared" si="12"/>
        <v>168</v>
      </c>
      <c r="L73" s="34"/>
      <c r="M73" s="36">
        <v>0</v>
      </c>
      <c r="N73" s="36">
        <v>0</v>
      </c>
      <c r="O73" s="36">
        <v>504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147">
        <v>0</v>
      </c>
      <c r="AB73" s="62">
        <v>0</v>
      </c>
    </row>
    <row r="74" spans="1:34" ht="14.1" customHeight="1" x14ac:dyDescent="0.25">
      <c r="A74" s="26">
        <f t="shared" si="0"/>
        <v>61</v>
      </c>
      <c r="B74" s="44" t="s">
        <v>396</v>
      </c>
      <c r="C74" s="61">
        <v>610</v>
      </c>
      <c r="D74" s="45" t="s">
        <v>172</v>
      </c>
      <c r="E74" s="30">
        <f t="shared" si="7"/>
        <v>0</v>
      </c>
      <c r="F74" s="30" t="e">
        <f>VLOOKUP(E74,Tab!$Q$2:$R$255,2,TRUE)</f>
        <v>#N/A</v>
      </c>
      <c r="G74" s="31">
        <f t="shared" si="8"/>
        <v>503</v>
      </c>
      <c r="H74" s="31">
        <f t="shared" si="9"/>
        <v>0</v>
      </c>
      <c r="I74" s="31">
        <f t="shared" si="10"/>
        <v>0</v>
      </c>
      <c r="J74" s="32">
        <f t="shared" si="11"/>
        <v>503</v>
      </c>
      <c r="K74" s="33">
        <f t="shared" si="12"/>
        <v>167.66666666666666</v>
      </c>
      <c r="L74" s="34"/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147">
        <v>503</v>
      </c>
      <c r="AB74" s="62">
        <v>0</v>
      </c>
    </row>
    <row r="75" spans="1:34" ht="14.1" customHeight="1" x14ac:dyDescent="0.25">
      <c r="A75" s="26">
        <f t="shared" si="0"/>
        <v>62</v>
      </c>
      <c r="B75" s="44" t="s">
        <v>353</v>
      </c>
      <c r="C75" s="61">
        <v>5579</v>
      </c>
      <c r="D75" s="45" t="s">
        <v>172</v>
      </c>
      <c r="E75" s="30">
        <f t="shared" si="7"/>
        <v>0</v>
      </c>
      <c r="F75" s="30" t="e">
        <f>VLOOKUP(E75,Tab!$Q$2:$R$255,2,TRUE)</f>
        <v>#N/A</v>
      </c>
      <c r="G75" s="31">
        <f t="shared" si="8"/>
        <v>497</v>
      </c>
      <c r="H75" s="31">
        <f t="shared" si="9"/>
        <v>0</v>
      </c>
      <c r="I75" s="31">
        <f t="shared" si="10"/>
        <v>0</v>
      </c>
      <c r="J75" s="32">
        <f t="shared" si="11"/>
        <v>497</v>
      </c>
      <c r="K75" s="33">
        <f t="shared" si="12"/>
        <v>165.66666666666666</v>
      </c>
      <c r="L75" s="34"/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147">
        <v>497</v>
      </c>
      <c r="AB75" s="62">
        <v>0</v>
      </c>
    </row>
    <row r="76" spans="1:34" ht="14.1" customHeight="1" x14ac:dyDescent="0.25">
      <c r="A76" s="26">
        <f t="shared" si="0"/>
        <v>63</v>
      </c>
      <c r="B76" s="37" t="s">
        <v>120</v>
      </c>
      <c r="C76" s="38">
        <v>11931</v>
      </c>
      <c r="D76" s="39" t="s">
        <v>88</v>
      </c>
      <c r="E76" s="30">
        <f t="shared" si="7"/>
        <v>490</v>
      </c>
      <c r="F76" s="30" t="e">
        <f>VLOOKUP(E76,Tab!$Q$2:$R$255,2,TRUE)</f>
        <v>#N/A</v>
      </c>
      <c r="G76" s="31">
        <f t="shared" si="8"/>
        <v>490</v>
      </c>
      <c r="H76" s="31">
        <f t="shared" si="9"/>
        <v>0</v>
      </c>
      <c r="I76" s="31">
        <f t="shared" si="10"/>
        <v>0</v>
      </c>
      <c r="J76" s="32">
        <f t="shared" si="11"/>
        <v>490</v>
      </c>
      <c r="K76" s="33">
        <f t="shared" si="12"/>
        <v>163.33333333333334</v>
      </c>
      <c r="L76" s="34"/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490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147">
        <v>0</v>
      </c>
      <c r="AB76" s="62">
        <v>0</v>
      </c>
    </row>
    <row r="77" spans="1:34" ht="14.1" customHeight="1" x14ac:dyDescent="0.25">
      <c r="A77" s="26">
        <f t="shared" si="0"/>
        <v>64</v>
      </c>
      <c r="B77" s="37" t="s">
        <v>363</v>
      </c>
      <c r="C77" s="38">
        <v>1207</v>
      </c>
      <c r="D77" s="39" t="s">
        <v>50</v>
      </c>
      <c r="E77" s="30">
        <f t="shared" si="7"/>
        <v>481</v>
      </c>
      <c r="F77" s="30" t="e">
        <f>VLOOKUP(E77,Tab!$Q$2:$R$255,2,TRUE)</f>
        <v>#N/A</v>
      </c>
      <c r="G77" s="31">
        <f t="shared" si="8"/>
        <v>481</v>
      </c>
      <c r="H77" s="31">
        <f t="shared" si="9"/>
        <v>0</v>
      </c>
      <c r="I77" s="31">
        <f t="shared" si="10"/>
        <v>0</v>
      </c>
      <c r="J77" s="32">
        <f t="shared" si="11"/>
        <v>481</v>
      </c>
      <c r="K77" s="33">
        <f t="shared" si="12"/>
        <v>160.33333333333334</v>
      </c>
      <c r="L77" s="34"/>
      <c r="M77" s="36">
        <v>0</v>
      </c>
      <c r="N77" s="36">
        <v>481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147">
        <v>0</v>
      </c>
      <c r="AB77" s="62">
        <v>0</v>
      </c>
    </row>
    <row r="78" spans="1:34" ht="14.1" customHeight="1" x14ac:dyDescent="0.25">
      <c r="A78" s="26">
        <f t="shared" ref="A78:A103" si="13">A77+1</f>
        <v>65</v>
      </c>
      <c r="B78" s="44" t="s">
        <v>236</v>
      </c>
      <c r="C78" s="61">
        <v>13200</v>
      </c>
      <c r="D78" s="45" t="s">
        <v>172</v>
      </c>
      <c r="E78" s="30">
        <f t="shared" ref="E78:E103" si="14">MAX(M78:V78)</f>
        <v>479</v>
      </c>
      <c r="F78" s="30" t="e">
        <f>VLOOKUP(E78,Tab!$Q$2:$R$255,2,TRUE)</f>
        <v>#N/A</v>
      </c>
      <c r="G78" s="31">
        <f t="shared" ref="G78:G103" si="15">LARGE(M78:AB78,1)</f>
        <v>479</v>
      </c>
      <c r="H78" s="31">
        <f t="shared" ref="H78:H103" si="16">LARGE(M78:AB78,2)</f>
        <v>0</v>
      </c>
      <c r="I78" s="31">
        <f t="shared" ref="I78:I103" si="17">LARGE(M78:AB78,3)</f>
        <v>0</v>
      </c>
      <c r="J78" s="32">
        <f t="shared" ref="J78:J103" si="18">SUM(G78:I78)</f>
        <v>479</v>
      </c>
      <c r="K78" s="33">
        <f t="shared" ref="K78:K103" si="19">J78/3</f>
        <v>159.66666666666666</v>
      </c>
      <c r="L78" s="34"/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479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147">
        <v>0</v>
      </c>
      <c r="AB78" s="62">
        <v>0</v>
      </c>
    </row>
    <row r="79" spans="1:34" ht="14.1" customHeight="1" x14ac:dyDescent="0.25">
      <c r="A79" s="26">
        <f t="shared" si="13"/>
        <v>66</v>
      </c>
      <c r="B79" s="44" t="s">
        <v>213</v>
      </c>
      <c r="C79" s="61">
        <v>13399</v>
      </c>
      <c r="D79" s="45" t="s">
        <v>43</v>
      </c>
      <c r="E79" s="30">
        <f t="shared" si="14"/>
        <v>477</v>
      </c>
      <c r="F79" s="30" t="e">
        <f>VLOOKUP(E79,Tab!$Q$2:$R$255,2,TRUE)</f>
        <v>#N/A</v>
      </c>
      <c r="G79" s="31">
        <f t="shared" si="15"/>
        <v>477</v>
      </c>
      <c r="H79" s="31">
        <f t="shared" si="16"/>
        <v>0</v>
      </c>
      <c r="I79" s="31">
        <f t="shared" si="17"/>
        <v>0</v>
      </c>
      <c r="J79" s="32">
        <f t="shared" si="18"/>
        <v>477</v>
      </c>
      <c r="K79" s="33">
        <f t="shared" si="19"/>
        <v>159</v>
      </c>
      <c r="L79" s="34"/>
      <c r="M79" s="36">
        <v>0</v>
      </c>
      <c r="N79" s="36">
        <v>0</v>
      </c>
      <c r="O79" s="36">
        <v>477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147">
        <v>0</v>
      </c>
      <c r="AB79" s="62">
        <v>0</v>
      </c>
    </row>
    <row r="80" spans="1:34" s="5" customFormat="1" ht="14.1" customHeight="1" x14ac:dyDescent="0.25">
      <c r="A80" s="26">
        <f t="shared" si="13"/>
        <v>67</v>
      </c>
      <c r="B80" s="37" t="s">
        <v>397</v>
      </c>
      <c r="C80" s="38">
        <v>660</v>
      </c>
      <c r="D80" s="39" t="s">
        <v>54</v>
      </c>
      <c r="E80" s="30">
        <f t="shared" si="14"/>
        <v>0</v>
      </c>
      <c r="F80" s="30" t="e">
        <f>VLOOKUP(E80,Tab!$Q$2:$R$255,2,TRUE)</f>
        <v>#N/A</v>
      </c>
      <c r="G80" s="31">
        <f t="shared" si="15"/>
        <v>477</v>
      </c>
      <c r="H80" s="31">
        <f t="shared" si="16"/>
        <v>0</v>
      </c>
      <c r="I80" s="31">
        <f t="shared" si="17"/>
        <v>0</v>
      </c>
      <c r="J80" s="32">
        <f t="shared" si="18"/>
        <v>477</v>
      </c>
      <c r="K80" s="33">
        <f t="shared" si="19"/>
        <v>159</v>
      </c>
      <c r="L80" s="34"/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477</v>
      </c>
      <c r="X80" s="36">
        <v>0</v>
      </c>
      <c r="Y80" s="36">
        <v>0</v>
      </c>
      <c r="Z80" s="36">
        <v>0</v>
      </c>
      <c r="AA80" s="147">
        <v>0</v>
      </c>
      <c r="AB80" s="62">
        <v>0</v>
      </c>
      <c r="AD80" s="47"/>
      <c r="AE80" s="47"/>
      <c r="AF80" s="47"/>
      <c r="AG80" s="47"/>
      <c r="AH80" s="47"/>
    </row>
    <row r="81" spans="1:34" ht="14.1" customHeight="1" x14ac:dyDescent="0.25">
      <c r="A81" s="26">
        <f t="shared" si="13"/>
        <v>68</v>
      </c>
      <c r="B81" s="159" t="s">
        <v>523</v>
      </c>
      <c r="C81" s="160">
        <v>12617</v>
      </c>
      <c r="D81" s="161" t="s">
        <v>95</v>
      </c>
      <c r="E81" s="30">
        <f t="shared" si="14"/>
        <v>0</v>
      </c>
      <c r="F81" s="30" t="e">
        <f>VLOOKUP(E81,Tab!$Q$2:$R$255,2,TRUE)</f>
        <v>#N/A</v>
      </c>
      <c r="G81" s="31">
        <f t="shared" si="15"/>
        <v>477</v>
      </c>
      <c r="H81" s="31">
        <f t="shared" si="16"/>
        <v>0</v>
      </c>
      <c r="I81" s="31">
        <f t="shared" si="17"/>
        <v>0</v>
      </c>
      <c r="J81" s="32">
        <f t="shared" si="18"/>
        <v>477</v>
      </c>
      <c r="K81" s="33">
        <f t="shared" si="19"/>
        <v>159</v>
      </c>
      <c r="L81" s="34"/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477</v>
      </c>
      <c r="Z81" s="36">
        <v>0</v>
      </c>
      <c r="AA81" s="147">
        <v>0</v>
      </c>
      <c r="AB81" s="62">
        <v>0</v>
      </c>
    </row>
    <row r="82" spans="1:34" ht="14.1" customHeight="1" x14ac:dyDescent="0.25">
      <c r="A82" s="26">
        <f t="shared" si="13"/>
        <v>69</v>
      </c>
      <c r="B82" s="37" t="s">
        <v>397</v>
      </c>
      <c r="C82" s="160">
        <v>659</v>
      </c>
      <c r="D82" s="161" t="s">
        <v>54</v>
      </c>
      <c r="E82" s="30">
        <f t="shared" si="14"/>
        <v>0</v>
      </c>
      <c r="F82" s="30" t="e">
        <f>VLOOKUP(E82,Tab!$Q$2:$R$255,2,TRUE)</f>
        <v>#N/A</v>
      </c>
      <c r="G82" s="31">
        <f t="shared" si="15"/>
        <v>470</v>
      </c>
      <c r="H82" s="31">
        <f t="shared" si="16"/>
        <v>0</v>
      </c>
      <c r="I82" s="31">
        <f t="shared" si="17"/>
        <v>0</v>
      </c>
      <c r="J82" s="32">
        <f t="shared" si="18"/>
        <v>470</v>
      </c>
      <c r="K82" s="33">
        <f t="shared" si="19"/>
        <v>156.66666666666666</v>
      </c>
      <c r="L82" s="34"/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470</v>
      </c>
      <c r="X82" s="36">
        <v>0</v>
      </c>
      <c r="Y82" s="36">
        <v>0</v>
      </c>
      <c r="Z82" s="36">
        <v>0</v>
      </c>
      <c r="AA82" s="147">
        <v>0</v>
      </c>
      <c r="AB82" s="62">
        <v>0</v>
      </c>
    </row>
    <row r="83" spans="1:34" ht="14.1" customHeight="1" x14ac:dyDescent="0.25">
      <c r="A83" s="26">
        <f t="shared" si="13"/>
        <v>70</v>
      </c>
      <c r="B83" s="44" t="s">
        <v>242</v>
      </c>
      <c r="C83" s="61">
        <v>13831</v>
      </c>
      <c r="D83" s="45" t="s">
        <v>59</v>
      </c>
      <c r="E83" s="30">
        <f t="shared" si="14"/>
        <v>465</v>
      </c>
      <c r="F83" s="30" t="e">
        <f>VLOOKUP(E83,Tab!$Q$2:$R$255,2,TRUE)</f>
        <v>#N/A</v>
      </c>
      <c r="G83" s="31">
        <f t="shared" si="15"/>
        <v>465</v>
      </c>
      <c r="H83" s="31">
        <f t="shared" si="16"/>
        <v>0</v>
      </c>
      <c r="I83" s="31">
        <f t="shared" si="17"/>
        <v>0</v>
      </c>
      <c r="J83" s="32">
        <f t="shared" si="18"/>
        <v>465</v>
      </c>
      <c r="K83" s="33">
        <f t="shared" si="19"/>
        <v>155</v>
      </c>
      <c r="L83" s="34"/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465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147">
        <v>0</v>
      </c>
      <c r="AB83" s="62">
        <v>0</v>
      </c>
    </row>
    <row r="84" spans="1:34" ht="14.1" customHeight="1" x14ac:dyDescent="0.25">
      <c r="A84" s="96">
        <f t="shared" si="13"/>
        <v>71</v>
      </c>
      <c r="B84" s="37" t="s">
        <v>337</v>
      </c>
      <c r="C84" s="38">
        <v>8336</v>
      </c>
      <c r="D84" s="39" t="s">
        <v>172</v>
      </c>
      <c r="E84" s="30">
        <f t="shared" si="14"/>
        <v>0</v>
      </c>
      <c r="F84" s="30" t="e">
        <f>VLOOKUP(E84,Tab!$Q$2:$R$255,2,TRUE)</f>
        <v>#N/A</v>
      </c>
      <c r="G84" s="31">
        <f t="shared" si="15"/>
        <v>455</v>
      </c>
      <c r="H84" s="31">
        <f t="shared" si="16"/>
        <v>0</v>
      </c>
      <c r="I84" s="31">
        <f t="shared" si="17"/>
        <v>0</v>
      </c>
      <c r="J84" s="32">
        <f t="shared" si="18"/>
        <v>455</v>
      </c>
      <c r="K84" s="33">
        <f t="shared" si="19"/>
        <v>151.66666666666666</v>
      </c>
      <c r="L84" s="34"/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147">
        <v>455</v>
      </c>
      <c r="AB84" s="62">
        <v>0</v>
      </c>
    </row>
    <row r="85" spans="1:34" s="5" customFormat="1" ht="14.1" customHeight="1" x14ac:dyDescent="0.25">
      <c r="A85" s="96">
        <f t="shared" si="13"/>
        <v>72</v>
      </c>
      <c r="B85" s="37" t="s">
        <v>114</v>
      </c>
      <c r="C85" s="38">
        <v>7899</v>
      </c>
      <c r="D85" s="39" t="s">
        <v>50</v>
      </c>
      <c r="E85" s="30">
        <f t="shared" si="14"/>
        <v>444</v>
      </c>
      <c r="F85" s="30" t="e">
        <f>VLOOKUP(E85,Tab!$Q$2:$R$255,2,TRUE)</f>
        <v>#N/A</v>
      </c>
      <c r="G85" s="31">
        <f t="shared" si="15"/>
        <v>444</v>
      </c>
      <c r="H85" s="31">
        <f t="shared" si="16"/>
        <v>0</v>
      </c>
      <c r="I85" s="31">
        <f t="shared" si="17"/>
        <v>0</v>
      </c>
      <c r="J85" s="32">
        <f t="shared" si="18"/>
        <v>444</v>
      </c>
      <c r="K85" s="33">
        <f t="shared" si="19"/>
        <v>148</v>
      </c>
      <c r="L85" s="34"/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444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147">
        <v>0</v>
      </c>
      <c r="AB85" s="62">
        <v>0</v>
      </c>
      <c r="AD85" s="47"/>
      <c r="AE85" s="47"/>
      <c r="AF85" s="47"/>
      <c r="AG85" s="47"/>
      <c r="AH85" s="47"/>
    </row>
    <row r="86" spans="1:34" ht="14.1" customHeight="1" x14ac:dyDescent="0.25">
      <c r="A86" s="96">
        <f t="shared" si="13"/>
        <v>73</v>
      </c>
      <c r="B86" s="37" t="s">
        <v>388</v>
      </c>
      <c r="C86" s="38">
        <v>137</v>
      </c>
      <c r="D86" s="39" t="s">
        <v>389</v>
      </c>
      <c r="E86" s="30">
        <f t="shared" si="14"/>
        <v>433</v>
      </c>
      <c r="F86" s="30" t="e">
        <f>VLOOKUP(E86,Tab!$Q$2:$R$255,2,TRUE)</f>
        <v>#N/A</v>
      </c>
      <c r="G86" s="31">
        <f t="shared" si="15"/>
        <v>433</v>
      </c>
      <c r="H86" s="31">
        <f t="shared" si="16"/>
        <v>0</v>
      </c>
      <c r="I86" s="31">
        <f t="shared" si="17"/>
        <v>0</v>
      </c>
      <c r="J86" s="32">
        <f t="shared" si="18"/>
        <v>433</v>
      </c>
      <c r="K86" s="33">
        <f t="shared" si="19"/>
        <v>144.33333333333334</v>
      </c>
      <c r="L86" s="34"/>
      <c r="M86" s="36">
        <v>0</v>
      </c>
      <c r="N86" s="36">
        <v>433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147">
        <v>0</v>
      </c>
      <c r="AB86" s="62">
        <v>0</v>
      </c>
    </row>
    <row r="87" spans="1:34" ht="14.1" customHeight="1" x14ac:dyDescent="0.25">
      <c r="A87" s="96">
        <f t="shared" si="13"/>
        <v>74</v>
      </c>
      <c r="B87" s="37" t="s">
        <v>231</v>
      </c>
      <c r="C87" s="38">
        <v>10105</v>
      </c>
      <c r="D87" s="39" t="s">
        <v>172</v>
      </c>
      <c r="E87" s="30">
        <f t="shared" si="14"/>
        <v>0</v>
      </c>
      <c r="F87" s="30" t="e">
        <f>VLOOKUP(E87,Tab!$Q$2:$R$255,2,TRUE)</f>
        <v>#N/A</v>
      </c>
      <c r="G87" s="31">
        <f t="shared" si="15"/>
        <v>414</v>
      </c>
      <c r="H87" s="31">
        <f t="shared" si="16"/>
        <v>0</v>
      </c>
      <c r="I87" s="31">
        <f t="shared" si="17"/>
        <v>0</v>
      </c>
      <c r="J87" s="32">
        <f t="shared" si="18"/>
        <v>414</v>
      </c>
      <c r="K87" s="33">
        <f t="shared" si="19"/>
        <v>138</v>
      </c>
      <c r="L87" s="34"/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147">
        <v>414</v>
      </c>
      <c r="AB87" s="62">
        <v>0</v>
      </c>
    </row>
    <row r="88" spans="1:34" ht="14.1" customHeight="1" x14ac:dyDescent="0.25">
      <c r="A88" s="96">
        <f t="shared" si="13"/>
        <v>75</v>
      </c>
      <c r="B88" s="44" t="s">
        <v>565</v>
      </c>
      <c r="C88" s="61">
        <v>3526</v>
      </c>
      <c r="D88" s="45" t="s">
        <v>172</v>
      </c>
      <c r="E88" s="30">
        <f t="shared" si="14"/>
        <v>370</v>
      </c>
      <c r="F88" s="30" t="e">
        <f>VLOOKUP(E88,Tab!$Q$2:$R$255,2,TRUE)</f>
        <v>#N/A</v>
      </c>
      <c r="G88" s="31">
        <f t="shared" si="15"/>
        <v>370</v>
      </c>
      <c r="H88" s="31">
        <f t="shared" si="16"/>
        <v>0</v>
      </c>
      <c r="I88" s="31">
        <f t="shared" si="17"/>
        <v>0</v>
      </c>
      <c r="J88" s="32">
        <f t="shared" si="18"/>
        <v>370</v>
      </c>
      <c r="K88" s="33">
        <f t="shared" si="19"/>
        <v>123.33333333333333</v>
      </c>
      <c r="L88" s="34"/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370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147">
        <v>0</v>
      </c>
      <c r="AB88" s="62">
        <v>0</v>
      </c>
    </row>
    <row r="89" spans="1:34" ht="14.1" customHeight="1" x14ac:dyDescent="0.25">
      <c r="A89" s="96">
        <f t="shared" si="13"/>
        <v>76</v>
      </c>
      <c r="B89" s="44" t="s">
        <v>564</v>
      </c>
      <c r="C89" s="61">
        <v>11626</v>
      </c>
      <c r="D89" s="45" t="s">
        <v>172</v>
      </c>
      <c r="E89" s="30">
        <f t="shared" si="14"/>
        <v>369</v>
      </c>
      <c r="F89" s="30" t="e">
        <f>VLOOKUP(E89,Tab!$Q$2:$R$255,2,TRUE)</f>
        <v>#N/A</v>
      </c>
      <c r="G89" s="31">
        <f t="shared" si="15"/>
        <v>369</v>
      </c>
      <c r="H89" s="31">
        <f t="shared" si="16"/>
        <v>0</v>
      </c>
      <c r="I89" s="31">
        <f t="shared" si="17"/>
        <v>0</v>
      </c>
      <c r="J89" s="32">
        <f t="shared" si="18"/>
        <v>369</v>
      </c>
      <c r="K89" s="33">
        <f t="shared" si="19"/>
        <v>123</v>
      </c>
      <c r="L89" s="34"/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369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147">
        <v>0</v>
      </c>
      <c r="AB89" s="62">
        <v>0</v>
      </c>
    </row>
    <row r="90" spans="1:34" ht="14.1" customHeight="1" x14ac:dyDescent="0.25">
      <c r="A90" s="96">
        <f t="shared" si="13"/>
        <v>77</v>
      </c>
      <c r="B90" s="37" t="s">
        <v>399</v>
      </c>
      <c r="C90" s="38">
        <v>386</v>
      </c>
      <c r="D90" s="39" t="s">
        <v>54</v>
      </c>
      <c r="E90" s="30">
        <f t="shared" si="14"/>
        <v>362</v>
      </c>
      <c r="F90" s="30" t="e">
        <f>VLOOKUP(E90,Tab!$Q$2:$R$255,2,TRUE)</f>
        <v>#N/A</v>
      </c>
      <c r="G90" s="31">
        <f t="shared" si="15"/>
        <v>362</v>
      </c>
      <c r="H90" s="31">
        <f t="shared" si="16"/>
        <v>0</v>
      </c>
      <c r="I90" s="31">
        <f t="shared" si="17"/>
        <v>0</v>
      </c>
      <c r="J90" s="32">
        <f t="shared" si="18"/>
        <v>362</v>
      </c>
      <c r="K90" s="33">
        <f t="shared" si="19"/>
        <v>120.66666666666667</v>
      </c>
      <c r="L90" s="34"/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362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147">
        <v>0</v>
      </c>
      <c r="AB90" s="62">
        <v>0</v>
      </c>
    </row>
    <row r="91" spans="1:34" ht="14.1" customHeight="1" x14ac:dyDescent="0.25">
      <c r="A91" s="96">
        <f t="shared" si="13"/>
        <v>78</v>
      </c>
      <c r="B91" s="37" t="s">
        <v>342</v>
      </c>
      <c r="C91" s="38">
        <v>4031</v>
      </c>
      <c r="D91" s="39" t="s">
        <v>54</v>
      </c>
      <c r="E91" s="30">
        <f t="shared" si="14"/>
        <v>0</v>
      </c>
      <c r="F91" s="30" t="e">
        <f>VLOOKUP(E91,Tab!$Q$2:$R$255,2,TRUE)</f>
        <v>#N/A</v>
      </c>
      <c r="G91" s="31">
        <f t="shared" si="15"/>
        <v>359</v>
      </c>
      <c r="H91" s="31">
        <f t="shared" si="16"/>
        <v>0</v>
      </c>
      <c r="I91" s="31">
        <f t="shared" si="17"/>
        <v>0</v>
      </c>
      <c r="J91" s="32">
        <f t="shared" si="18"/>
        <v>359</v>
      </c>
      <c r="K91" s="33">
        <f t="shared" si="19"/>
        <v>119.66666666666667</v>
      </c>
      <c r="L91" s="34"/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359</v>
      </c>
      <c r="X91" s="36">
        <v>0</v>
      </c>
      <c r="Y91" s="36">
        <v>0</v>
      </c>
      <c r="Z91" s="36">
        <v>0</v>
      </c>
      <c r="AA91" s="147">
        <v>0</v>
      </c>
      <c r="AB91" s="62">
        <v>0</v>
      </c>
    </row>
    <row r="92" spans="1:34" ht="14.1" customHeight="1" x14ac:dyDescent="0.25">
      <c r="A92" s="96">
        <f t="shared" si="13"/>
        <v>79</v>
      </c>
      <c r="B92" s="159" t="s">
        <v>395</v>
      </c>
      <c r="C92" s="160">
        <v>5856</v>
      </c>
      <c r="D92" s="161" t="s">
        <v>172</v>
      </c>
      <c r="E92" s="30">
        <f t="shared" si="14"/>
        <v>0</v>
      </c>
      <c r="F92" s="30" t="e">
        <f>VLOOKUP(E92,Tab!$Q$2:$R$255,2,TRUE)</f>
        <v>#N/A</v>
      </c>
      <c r="G92" s="31">
        <f t="shared" si="15"/>
        <v>350</v>
      </c>
      <c r="H92" s="31">
        <f t="shared" si="16"/>
        <v>0</v>
      </c>
      <c r="I92" s="31">
        <f t="shared" si="17"/>
        <v>0</v>
      </c>
      <c r="J92" s="32">
        <f t="shared" si="18"/>
        <v>350</v>
      </c>
      <c r="K92" s="33">
        <f t="shared" si="19"/>
        <v>116.66666666666667</v>
      </c>
      <c r="L92" s="34"/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147">
        <v>350</v>
      </c>
      <c r="AB92" s="62">
        <v>0</v>
      </c>
    </row>
    <row r="93" spans="1:34" ht="14.1" customHeight="1" x14ac:dyDescent="0.25">
      <c r="A93" s="96">
        <f t="shared" si="13"/>
        <v>80</v>
      </c>
      <c r="B93" s="159" t="s">
        <v>524</v>
      </c>
      <c r="C93" s="160">
        <v>16</v>
      </c>
      <c r="D93" s="161" t="s">
        <v>33</v>
      </c>
      <c r="E93" s="30">
        <f t="shared" si="14"/>
        <v>0</v>
      </c>
      <c r="F93" s="30" t="e">
        <f>VLOOKUP(E93,Tab!$Q$2:$R$255,2,TRUE)</f>
        <v>#N/A</v>
      </c>
      <c r="G93" s="31">
        <f t="shared" si="15"/>
        <v>318</v>
      </c>
      <c r="H93" s="31">
        <f t="shared" si="16"/>
        <v>0</v>
      </c>
      <c r="I93" s="31">
        <f t="shared" si="17"/>
        <v>0</v>
      </c>
      <c r="J93" s="32">
        <f t="shared" si="18"/>
        <v>318</v>
      </c>
      <c r="K93" s="33">
        <f t="shared" si="19"/>
        <v>106</v>
      </c>
      <c r="L93" s="34"/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318</v>
      </c>
      <c r="Z93" s="36">
        <v>0</v>
      </c>
      <c r="AA93" s="147">
        <v>0</v>
      </c>
      <c r="AB93" s="62">
        <v>0</v>
      </c>
    </row>
    <row r="94" spans="1:34" ht="14.1" customHeight="1" x14ac:dyDescent="0.25">
      <c r="A94" s="96">
        <f t="shared" si="13"/>
        <v>81</v>
      </c>
      <c r="B94" s="37" t="s">
        <v>345</v>
      </c>
      <c r="C94" s="38">
        <v>7489</v>
      </c>
      <c r="D94" s="39" t="s">
        <v>91</v>
      </c>
      <c r="E94" s="30">
        <f t="shared" si="14"/>
        <v>0</v>
      </c>
      <c r="F94" s="30" t="e">
        <f>VLOOKUP(E94,Tab!$Q$2:$R$255,2,TRUE)</f>
        <v>#N/A</v>
      </c>
      <c r="G94" s="31">
        <f t="shared" si="15"/>
        <v>301</v>
      </c>
      <c r="H94" s="31">
        <f t="shared" si="16"/>
        <v>0</v>
      </c>
      <c r="I94" s="31">
        <f t="shared" si="17"/>
        <v>0</v>
      </c>
      <c r="J94" s="32">
        <f t="shared" si="18"/>
        <v>301</v>
      </c>
      <c r="K94" s="33">
        <f t="shared" si="19"/>
        <v>100.33333333333333</v>
      </c>
      <c r="L94" s="34"/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301</v>
      </c>
      <c r="AA94" s="147">
        <v>0</v>
      </c>
      <c r="AB94" s="62">
        <v>0</v>
      </c>
    </row>
    <row r="95" spans="1:34" ht="14.1" customHeight="1" x14ac:dyDescent="0.25">
      <c r="A95" s="96">
        <f t="shared" si="13"/>
        <v>82</v>
      </c>
      <c r="B95" s="37" t="s">
        <v>339</v>
      </c>
      <c r="C95" s="38">
        <v>1202</v>
      </c>
      <c r="D95" s="39" t="s">
        <v>172</v>
      </c>
      <c r="E95" s="30">
        <f t="shared" si="14"/>
        <v>0</v>
      </c>
      <c r="F95" s="30" t="e">
        <f>VLOOKUP(E95,Tab!$Q$2:$R$255,2,TRUE)</f>
        <v>#N/A</v>
      </c>
      <c r="G95" s="31">
        <f t="shared" si="15"/>
        <v>293</v>
      </c>
      <c r="H95" s="31">
        <f t="shared" si="16"/>
        <v>0</v>
      </c>
      <c r="I95" s="31">
        <f t="shared" si="17"/>
        <v>0</v>
      </c>
      <c r="J95" s="32">
        <f t="shared" si="18"/>
        <v>293</v>
      </c>
      <c r="K95" s="33">
        <f t="shared" si="19"/>
        <v>97.666666666666671</v>
      </c>
      <c r="L95" s="34"/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147">
        <v>293</v>
      </c>
      <c r="AB95" s="62">
        <v>0</v>
      </c>
    </row>
    <row r="96" spans="1:34" ht="14.1" customHeight="1" x14ac:dyDescent="0.25">
      <c r="A96" s="96">
        <f t="shared" si="13"/>
        <v>83</v>
      </c>
      <c r="B96" s="37" t="s">
        <v>520</v>
      </c>
      <c r="C96" s="38">
        <v>12645</v>
      </c>
      <c r="D96" s="39" t="s">
        <v>172</v>
      </c>
      <c r="E96" s="30">
        <f t="shared" si="14"/>
        <v>0</v>
      </c>
      <c r="F96" s="30" t="e">
        <f>VLOOKUP(E96,Tab!$Q$2:$R$255,2,TRUE)</f>
        <v>#N/A</v>
      </c>
      <c r="G96" s="31">
        <f t="shared" si="15"/>
        <v>279</v>
      </c>
      <c r="H96" s="31">
        <f t="shared" si="16"/>
        <v>0</v>
      </c>
      <c r="I96" s="31">
        <f t="shared" si="17"/>
        <v>0</v>
      </c>
      <c r="J96" s="32">
        <f t="shared" si="18"/>
        <v>279</v>
      </c>
      <c r="K96" s="33">
        <f t="shared" si="19"/>
        <v>93</v>
      </c>
      <c r="L96" s="34"/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147">
        <v>279</v>
      </c>
      <c r="AB96" s="62">
        <v>0</v>
      </c>
    </row>
    <row r="97" spans="1:28" ht="14.1" customHeight="1" x14ac:dyDescent="0.25">
      <c r="A97" s="96">
        <f t="shared" si="13"/>
        <v>84</v>
      </c>
      <c r="B97" s="37" t="s">
        <v>398</v>
      </c>
      <c r="C97" s="38">
        <v>1552</v>
      </c>
      <c r="D97" s="39" t="s">
        <v>172</v>
      </c>
      <c r="E97" s="30">
        <f t="shared" si="14"/>
        <v>0</v>
      </c>
      <c r="F97" s="30" t="e">
        <f>VLOOKUP(E97,Tab!$Q$2:$R$255,2,TRUE)</f>
        <v>#N/A</v>
      </c>
      <c r="G97" s="31">
        <f t="shared" si="15"/>
        <v>272</v>
      </c>
      <c r="H97" s="31">
        <f t="shared" si="16"/>
        <v>0</v>
      </c>
      <c r="I97" s="31">
        <f t="shared" si="17"/>
        <v>0</v>
      </c>
      <c r="J97" s="32">
        <f t="shared" si="18"/>
        <v>272</v>
      </c>
      <c r="K97" s="33">
        <f t="shared" si="19"/>
        <v>90.666666666666671</v>
      </c>
      <c r="L97" s="34"/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147">
        <v>272</v>
      </c>
      <c r="AB97" s="62">
        <v>0</v>
      </c>
    </row>
    <row r="98" spans="1:28" ht="14.1" customHeight="1" x14ac:dyDescent="0.25">
      <c r="A98" s="96">
        <f t="shared" si="13"/>
        <v>85</v>
      </c>
      <c r="B98" s="44" t="s">
        <v>567</v>
      </c>
      <c r="C98" s="61">
        <v>20</v>
      </c>
      <c r="D98" s="45" t="s">
        <v>54</v>
      </c>
      <c r="E98" s="30">
        <f t="shared" si="14"/>
        <v>228</v>
      </c>
      <c r="F98" s="30" t="e">
        <f>VLOOKUP(E98,Tab!$Q$2:$R$255,2,TRUE)</f>
        <v>#N/A</v>
      </c>
      <c r="G98" s="31">
        <f t="shared" si="15"/>
        <v>228</v>
      </c>
      <c r="H98" s="31">
        <f t="shared" si="16"/>
        <v>0</v>
      </c>
      <c r="I98" s="31">
        <f t="shared" si="17"/>
        <v>0</v>
      </c>
      <c r="J98" s="32">
        <f t="shared" si="18"/>
        <v>228</v>
      </c>
      <c r="K98" s="33">
        <f t="shared" si="19"/>
        <v>76</v>
      </c>
      <c r="L98" s="34"/>
      <c r="M98" s="36">
        <v>0</v>
      </c>
      <c r="N98" s="36">
        <v>0</v>
      </c>
      <c r="O98" s="36">
        <v>228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147">
        <v>0</v>
      </c>
      <c r="AB98" s="62">
        <v>0</v>
      </c>
    </row>
    <row r="99" spans="1:28" x14ac:dyDescent="0.25">
      <c r="A99" s="96">
        <f t="shared" si="13"/>
        <v>86</v>
      </c>
      <c r="B99" s="159" t="s">
        <v>331</v>
      </c>
      <c r="C99" s="160">
        <v>3740</v>
      </c>
      <c r="D99" s="161" t="s">
        <v>172</v>
      </c>
      <c r="E99" s="30">
        <f t="shared" si="14"/>
        <v>0</v>
      </c>
      <c r="F99" s="30" t="e">
        <f>VLOOKUP(E99,Tab!$Q$2:$R$255,2,TRUE)</f>
        <v>#N/A</v>
      </c>
      <c r="G99" s="31">
        <f t="shared" si="15"/>
        <v>174</v>
      </c>
      <c r="H99" s="31">
        <f t="shared" si="16"/>
        <v>0</v>
      </c>
      <c r="I99" s="31">
        <f t="shared" si="17"/>
        <v>0</v>
      </c>
      <c r="J99" s="32">
        <f t="shared" si="18"/>
        <v>174</v>
      </c>
      <c r="K99" s="33">
        <f t="shared" si="19"/>
        <v>58</v>
      </c>
      <c r="L99" s="34"/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147">
        <v>174</v>
      </c>
      <c r="AB99" s="62">
        <v>0</v>
      </c>
    </row>
    <row r="100" spans="1:28" x14ac:dyDescent="0.25">
      <c r="A100" s="96">
        <f t="shared" si="13"/>
        <v>87</v>
      </c>
      <c r="B100" s="37"/>
      <c r="C100" s="38"/>
      <c r="D100" s="39"/>
      <c r="E100" s="30">
        <f t="shared" si="14"/>
        <v>0</v>
      </c>
      <c r="F100" s="30" t="e">
        <f>VLOOKUP(E100,Tab!$Q$2:$R$255,2,TRUE)</f>
        <v>#N/A</v>
      </c>
      <c r="G100" s="31">
        <f t="shared" si="15"/>
        <v>0</v>
      </c>
      <c r="H100" s="31">
        <f t="shared" si="16"/>
        <v>0</v>
      </c>
      <c r="I100" s="31">
        <f t="shared" si="17"/>
        <v>0</v>
      </c>
      <c r="J100" s="32">
        <f t="shared" si="18"/>
        <v>0</v>
      </c>
      <c r="K100" s="33">
        <f t="shared" si="19"/>
        <v>0</v>
      </c>
      <c r="L100" s="34"/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147">
        <v>0</v>
      </c>
      <c r="AB100" s="62">
        <v>0</v>
      </c>
    </row>
    <row r="101" spans="1:28" x14ac:dyDescent="0.25">
      <c r="A101" s="96">
        <f t="shared" si="13"/>
        <v>88</v>
      </c>
      <c r="B101" s="37"/>
      <c r="C101" s="38"/>
      <c r="D101" s="39"/>
      <c r="E101" s="30">
        <f t="shared" si="14"/>
        <v>0</v>
      </c>
      <c r="F101" s="30" t="e">
        <f>VLOOKUP(E101,Tab!$Q$2:$R$255,2,TRUE)</f>
        <v>#N/A</v>
      </c>
      <c r="G101" s="31">
        <f t="shared" si="15"/>
        <v>0</v>
      </c>
      <c r="H101" s="31">
        <f t="shared" si="16"/>
        <v>0</v>
      </c>
      <c r="I101" s="31">
        <f t="shared" si="17"/>
        <v>0</v>
      </c>
      <c r="J101" s="32">
        <f t="shared" si="18"/>
        <v>0</v>
      </c>
      <c r="K101" s="33">
        <f t="shared" si="19"/>
        <v>0</v>
      </c>
      <c r="L101" s="34"/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147">
        <v>0</v>
      </c>
      <c r="AB101" s="62">
        <v>0</v>
      </c>
    </row>
    <row r="102" spans="1:28" x14ac:dyDescent="0.25">
      <c r="A102" s="96">
        <f t="shared" si="13"/>
        <v>89</v>
      </c>
      <c r="B102" s="37"/>
      <c r="C102" s="38"/>
      <c r="D102" s="39"/>
      <c r="E102" s="30">
        <f t="shared" si="14"/>
        <v>0</v>
      </c>
      <c r="F102" s="30" t="e">
        <f>VLOOKUP(E102,Tab!$Q$2:$R$255,2,TRUE)</f>
        <v>#N/A</v>
      </c>
      <c r="G102" s="31">
        <f t="shared" si="15"/>
        <v>0</v>
      </c>
      <c r="H102" s="31">
        <f t="shared" si="16"/>
        <v>0</v>
      </c>
      <c r="I102" s="31">
        <f t="shared" si="17"/>
        <v>0</v>
      </c>
      <c r="J102" s="32">
        <f t="shared" si="18"/>
        <v>0</v>
      </c>
      <c r="K102" s="33">
        <f t="shared" si="19"/>
        <v>0</v>
      </c>
      <c r="L102" s="34"/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147">
        <v>0</v>
      </c>
      <c r="AB102" s="62">
        <v>0</v>
      </c>
    </row>
    <row r="103" spans="1:28" x14ac:dyDescent="0.25">
      <c r="A103" s="96">
        <f t="shared" si="13"/>
        <v>90</v>
      </c>
      <c r="B103" s="37"/>
      <c r="C103" s="38"/>
      <c r="D103" s="39"/>
      <c r="E103" s="30">
        <f t="shared" si="14"/>
        <v>0</v>
      </c>
      <c r="F103" s="30" t="e">
        <f>VLOOKUP(E103,Tab!$Q$2:$R$255,2,TRUE)</f>
        <v>#N/A</v>
      </c>
      <c r="G103" s="31">
        <f t="shared" si="15"/>
        <v>0</v>
      </c>
      <c r="H103" s="31">
        <f t="shared" si="16"/>
        <v>0</v>
      </c>
      <c r="I103" s="31">
        <f t="shared" si="17"/>
        <v>0</v>
      </c>
      <c r="J103" s="32">
        <f t="shared" si="18"/>
        <v>0</v>
      </c>
      <c r="K103" s="33">
        <f t="shared" si="19"/>
        <v>0</v>
      </c>
      <c r="L103" s="34"/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147">
        <v>0</v>
      </c>
      <c r="AB103" s="62">
        <v>0</v>
      </c>
    </row>
  </sheetData>
  <sortState ref="B14:AB103">
    <sortCondition descending="1" ref="J14:J103"/>
    <sortCondition descending="1" ref="E14:E103"/>
  </sortState>
  <mergeCells count="12">
    <mergeCell ref="M9:AA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40" priority="1" stopIfTrue="1" operator="between">
      <formula>563</formula>
      <formula>569</formula>
    </cfRule>
    <cfRule type="cellIs" dxfId="39" priority="2" stopIfTrue="1" operator="between">
      <formula>570</formula>
      <formula>571</formula>
    </cfRule>
    <cfRule type="cellIs" dxfId="38" priority="3" stopIfTrue="1" operator="between">
      <formula>572</formula>
      <formula>600</formula>
    </cfRule>
  </conditionalFormatting>
  <conditionalFormatting sqref="E14:E103">
    <cfRule type="cellIs" dxfId="37" priority="4" stopIfTrue="1" operator="between">
      <formula>563</formula>
      <formula>600</formula>
    </cfRule>
  </conditionalFormatting>
  <conditionalFormatting sqref="F14:F103">
    <cfRule type="cellIs" dxfId="36" priority="5" stopIfTrue="1" operator="equal">
      <formula>"A"</formula>
    </cfRule>
    <cfRule type="cellIs" dxfId="35" priority="6" stopIfTrue="1" operator="equal">
      <formula>"B"</formula>
    </cfRule>
    <cfRule type="cellIs" dxfId="34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46</vt:i4>
      </vt:variant>
    </vt:vector>
  </HeadingPairs>
  <TitlesOfParts>
    <vt:vector size="61" baseType="lpstr">
      <vt:lpstr>P10 HS</vt:lpstr>
      <vt:lpstr>P10 HJ</vt:lpstr>
      <vt:lpstr>P10 SS</vt:lpstr>
      <vt:lpstr>P10 SJ</vt:lpstr>
      <vt:lpstr>P50 HS</vt:lpstr>
      <vt:lpstr>P50 HJ</vt:lpstr>
      <vt:lpstr>PStd HS</vt:lpstr>
      <vt:lpstr>PStd HJ</vt:lpstr>
      <vt:lpstr>PPC HS</vt:lpstr>
      <vt:lpstr>PV HS</vt:lpstr>
      <vt:lpstr>PV HJ</vt:lpstr>
      <vt:lpstr>P25 SS</vt:lpstr>
      <vt:lpstr>P25 SJ</vt:lpstr>
      <vt:lpstr>P25 HJ</vt:lpstr>
      <vt:lpstr>Tab</vt:lpstr>
      <vt:lpstr>Excel_BuiltIn_Print_Area_1_1</vt:lpstr>
      <vt:lpstr>Excel_BuiltIn_Print_Area_1_1_1</vt:lpstr>
      <vt:lpstr>Excel_BuiltIn_Print_Area_11_1_1</vt:lpstr>
      <vt:lpstr>Excel_BuiltIn_Print_Area_12_1</vt:lpstr>
      <vt:lpstr>Excel_BuiltIn_Print_Area_2_1</vt:lpstr>
      <vt:lpstr>Excel_BuiltIn_Print_Area_3_1</vt:lpstr>
      <vt:lpstr>Excel_BuiltIn_Print_Area_5_1</vt:lpstr>
      <vt:lpstr>Excel_BuiltIn_Print_Area_5_1_1</vt:lpstr>
      <vt:lpstr>Excel_BuiltIn_Print_Area_7_1</vt:lpstr>
      <vt:lpstr>Excel_BuiltIn_Print_Area_7_1_1</vt:lpstr>
      <vt:lpstr>Excel_BuiltIn_Print_Titles_1_1</vt:lpstr>
      <vt:lpstr>Excel_BuiltIn_Print_Titles_10_1</vt:lpstr>
      <vt:lpstr>Excel_BuiltIn_Print_Titles_13_1</vt:lpstr>
      <vt:lpstr>Excel_BuiltIn_Print_Titles_2_1</vt:lpstr>
      <vt:lpstr>Excel_BuiltIn_Print_Titles_3_1</vt:lpstr>
      <vt:lpstr>Excel_BuiltIn_Print_Titles_4_1</vt:lpstr>
      <vt:lpstr>Excel_BuiltIn_Print_Titles_5_1</vt:lpstr>
      <vt:lpstr>Excel_BuiltIn_Print_Titles_9_1</vt:lpstr>
      <vt:lpstr>'P10 HJ'!Print_Area</vt:lpstr>
      <vt:lpstr>'P10 HS'!Print_Area</vt:lpstr>
      <vt:lpstr>'P10 SJ'!Print_Area</vt:lpstr>
      <vt:lpstr>'P10 SS'!Print_Area</vt:lpstr>
      <vt:lpstr>'P25 HJ'!Print_Area</vt:lpstr>
      <vt:lpstr>'P25 SJ'!Print_Area</vt:lpstr>
      <vt:lpstr>'P25 SS'!Print_Area</vt:lpstr>
      <vt:lpstr>'P50 HJ'!Print_Area</vt:lpstr>
      <vt:lpstr>'P50 HS'!Print_Area</vt:lpstr>
      <vt:lpstr>'PPC HS'!Print_Area</vt:lpstr>
      <vt:lpstr>'PStd HJ'!Print_Area</vt:lpstr>
      <vt:lpstr>'PStd HS'!Print_Area</vt:lpstr>
      <vt:lpstr>'PV HJ'!Print_Area</vt:lpstr>
      <vt:lpstr>'PV HS'!Print_Area</vt:lpstr>
      <vt:lpstr>'P10 HJ'!Print_Titles</vt:lpstr>
      <vt:lpstr>'P10 HS'!Print_Titles</vt:lpstr>
      <vt:lpstr>'P10 SJ'!Print_Titles</vt:lpstr>
      <vt:lpstr>'P10 SS'!Print_Titles</vt:lpstr>
      <vt:lpstr>'P25 HJ'!Print_Titles</vt:lpstr>
      <vt:lpstr>'P25 SJ'!Print_Titles</vt:lpstr>
      <vt:lpstr>'P25 SS'!Print_Titles</vt:lpstr>
      <vt:lpstr>'P50 HJ'!Print_Titles</vt:lpstr>
      <vt:lpstr>'P50 HS'!Print_Titles</vt:lpstr>
      <vt:lpstr>'PPC HS'!Print_Titles</vt:lpstr>
      <vt:lpstr>'PStd HJ'!Print_Titles</vt:lpstr>
      <vt:lpstr>'PStd HS'!Print_Titles</vt:lpstr>
      <vt:lpstr>'PV HJ'!Print_Titles</vt:lpstr>
      <vt:lpstr>'PV HS'!Print_Titles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2018-10-17T09:24:11Z</dcterms:modified>
</cp:coreProperties>
</file>