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175" yWindow="195" windowWidth="14805" windowHeight="12435" tabRatio="682"/>
  </bookViews>
  <sheets>
    <sheet name="P10 HS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HS'!$A$1:$CB$211</definedName>
    <definedName name="Excel_BuiltIn_Print_Area_1_1_1">'P10 HS'!$A$1:$CB$100</definedName>
    <definedName name="Excel_BuiltIn_Print_Area_11_1_1">'PPC HS'!$A$1:$AG$38</definedName>
    <definedName name="Excel_BuiltIn_Print_Area_12_1">'PStd HS'!$A$1:$L$163</definedName>
    <definedName name="Excel_BuiltIn_Print_Area_2_1">'P10 SS'!$A$1:$BO$39</definedName>
    <definedName name="Excel_BuiltIn_Print_Area_3_1">'P10 HJ'!$A$1:$AL$20</definedName>
    <definedName name="Excel_BuiltIn_Print_Area_5_1">'P50 HS'!$A$1:$X$73</definedName>
    <definedName name="Excel_BuiltIn_Print_Area_5_1_1">'P50 HS'!$A$1:$X$72</definedName>
    <definedName name="Excel_BuiltIn_Print_Area_7_1">'PV HS'!$A$1:$V$38</definedName>
    <definedName name="Excel_BuiltIn_Print_Area_7_1_1">'PV HS'!$A$1:$V$38</definedName>
    <definedName name="Excel_BuiltIn_Print_Titles_1_1">'P10 HS'!$1:$13</definedName>
    <definedName name="Excel_BuiltIn_Print_Titles_10_1">'P25 SJ'!$A$1:$HU$13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HS'!$A$1:$IL$13</definedName>
    <definedName name="Excel_BuiltIn_Print_Titles_9_1">'P25 SS'!$A$1:$AG$13</definedName>
    <definedName name="_xlnm.Print_Area" localSheetId="1">'P10 HJ'!$A$1:$AL$20</definedName>
    <definedName name="_xlnm.Print_Area" localSheetId="0">'P10 HS'!$A$1:$CB$213</definedName>
    <definedName name="_xlnm.Print_Area" localSheetId="3">'P10 SJ'!$A$1:$AP$22</definedName>
    <definedName name="_xlnm.Print_Area" localSheetId="2">'P10 SS'!$A$1:$BO$43</definedName>
    <definedName name="_xlnm.Print_Area" localSheetId="13">'P25 HJ'!$A$1:$V$23</definedName>
    <definedName name="_xlnm.Print_Area" localSheetId="12">'P25 SJ'!$A$1:$S$23</definedName>
    <definedName name="_xlnm.Print_Area" localSheetId="11">'P25 SS'!$A$1:$AG$32</definedName>
    <definedName name="_xlnm.Print_Area" localSheetId="5">'P50 HJ'!$A$1:$O$23</definedName>
    <definedName name="_xlnm.Print_Area" localSheetId="4">'P50 HS'!$A$1:$X$73</definedName>
    <definedName name="_xlnm.Print_Area" localSheetId="8">'PPC HS'!$A$1:$AG$88</definedName>
    <definedName name="_xlnm.Print_Area" localSheetId="7">'PStd HJ'!$A$1:$O$23</definedName>
    <definedName name="_xlnm.Print_Area" localSheetId="6">'PStd HS'!$A$1:$AN$163</definedName>
    <definedName name="_xlnm.Print_Area" localSheetId="10">'PV HJ'!$A$1:$M$23</definedName>
    <definedName name="_xlnm.Print_Area" localSheetId="9">'PV HS'!$A$1:$V$38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/>
</workbook>
</file>

<file path=xl/calcChain.xml><?xml version="1.0" encoding="utf-8"?>
<calcChain xmlns="http://schemas.openxmlformats.org/spreadsheetml/2006/main">
  <c r="E15" i="16" l="1"/>
  <c r="E16" i="16"/>
  <c r="E17" i="16"/>
  <c r="E18" i="16"/>
  <c r="E19" i="16"/>
  <c r="E20" i="16"/>
  <c r="E21" i="16"/>
  <c r="E22" i="16"/>
  <c r="E23" i="16"/>
  <c r="E14" i="16"/>
  <c r="E15" i="15"/>
  <c r="E16" i="15"/>
  <c r="E17" i="15"/>
  <c r="E18" i="15"/>
  <c r="E19" i="15"/>
  <c r="E20" i="15"/>
  <c r="E21" i="15"/>
  <c r="E22" i="15"/>
  <c r="E23" i="15"/>
  <c r="E14" i="15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14" i="14"/>
  <c r="E15" i="13"/>
  <c r="E16" i="13"/>
  <c r="E17" i="13"/>
  <c r="E18" i="13"/>
  <c r="E19" i="13"/>
  <c r="E20" i="13"/>
  <c r="E21" i="13"/>
  <c r="E22" i="13"/>
  <c r="E23" i="13"/>
  <c r="E14" i="13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14" i="12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14" i="11"/>
  <c r="E15" i="10"/>
  <c r="E16" i="10"/>
  <c r="E17" i="10"/>
  <c r="E18" i="10"/>
  <c r="E19" i="10"/>
  <c r="E20" i="10"/>
  <c r="E21" i="10"/>
  <c r="E22" i="10"/>
  <c r="E23" i="10"/>
  <c r="E14" i="10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80" i="9"/>
  <c r="E59" i="9"/>
  <c r="E60" i="9"/>
  <c r="E86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1" i="9"/>
  <c r="E82" i="9"/>
  <c r="E83" i="9"/>
  <c r="E84" i="9"/>
  <c r="E85" i="9"/>
  <c r="E130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82" i="9"/>
  <c r="E116" i="9"/>
  <c r="E117" i="9"/>
  <c r="E119" i="9"/>
  <c r="E118" i="9"/>
  <c r="E183" i="9"/>
  <c r="E120" i="9"/>
  <c r="E121" i="9"/>
  <c r="E122" i="9"/>
  <c r="E123" i="9"/>
  <c r="E124" i="9"/>
  <c r="E125" i="9"/>
  <c r="E126" i="9"/>
  <c r="E127" i="9"/>
  <c r="E128" i="9"/>
  <c r="E129" i="9"/>
  <c r="E131" i="9"/>
  <c r="E132" i="9"/>
  <c r="E133" i="9"/>
  <c r="E134" i="9"/>
  <c r="E184" i="9"/>
  <c r="E135" i="9"/>
  <c r="E136" i="9"/>
  <c r="E137" i="9"/>
  <c r="E138" i="9"/>
  <c r="E139" i="9"/>
  <c r="E140" i="9"/>
  <c r="E141" i="9"/>
  <c r="E185" i="9"/>
  <c r="E142" i="9"/>
  <c r="E186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7" i="9"/>
  <c r="E188" i="9"/>
  <c r="E189" i="9"/>
  <c r="E190" i="9"/>
  <c r="E191" i="9"/>
  <c r="E192" i="9"/>
  <c r="E193" i="9"/>
  <c r="E14" i="9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14" i="8"/>
  <c r="E15" i="7"/>
  <c r="E16" i="7"/>
  <c r="E17" i="7"/>
  <c r="E18" i="7"/>
  <c r="E19" i="7"/>
  <c r="E20" i="7"/>
  <c r="E21" i="7"/>
  <c r="E22" i="7"/>
  <c r="E23" i="7"/>
  <c r="E14" i="7"/>
  <c r="E15" i="6"/>
  <c r="E16" i="6"/>
  <c r="E17" i="6"/>
  <c r="E18" i="6"/>
  <c r="E19" i="6"/>
  <c r="E21" i="6"/>
  <c r="E20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14" i="6"/>
  <c r="E15" i="5"/>
  <c r="E16" i="5"/>
  <c r="E17" i="5"/>
  <c r="E18" i="5"/>
  <c r="E19" i="5"/>
  <c r="E20" i="5"/>
  <c r="E21" i="5"/>
  <c r="E22" i="5"/>
  <c r="E23" i="5"/>
  <c r="E14" i="5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2" i="4"/>
  <c r="E31" i="4"/>
  <c r="E33" i="4"/>
  <c r="E34" i="4"/>
  <c r="E35" i="4"/>
  <c r="E36" i="4"/>
  <c r="E37" i="4"/>
  <c r="E38" i="4"/>
  <c r="E39" i="4"/>
  <c r="E41" i="4"/>
  <c r="E40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2" i="4"/>
  <c r="E171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2" i="4"/>
  <c r="E211" i="4"/>
  <c r="E213" i="4"/>
  <c r="E214" i="4"/>
  <c r="E215" i="4"/>
  <c r="E216" i="4"/>
  <c r="E218" i="4"/>
  <c r="E217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14" i="4"/>
  <c r="F207" i="4" l="1"/>
  <c r="G207" i="4"/>
  <c r="H207" i="4"/>
  <c r="I207" i="4"/>
  <c r="J207" i="4"/>
  <c r="K207" i="4"/>
  <c r="F217" i="4"/>
  <c r="G217" i="4"/>
  <c r="H217" i="4"/>
  <c r="I217" i="4"/>
  <c r="J217" i="4"/>
  <c r="K217" i="4"/>
  <c r="F253" i="4"/>
  <c r="G253" i="4"/>
  <c r="H253" i="4"/>
  <c r="I253" i="4"/>
  <c r="J253" i="4"/>
  <c r="K253" i="4"/>
  <c r="F201" i="4"/>
  <c r="G201" i="4"/>
  <c r="H201" i="4"/>
  <c r="I201" i="4"/>
  <c r="J201" i="4"/>
  <c r="K201" i="4"/>
  <c r="F224" i="4"/>
  <c r="G224" i="4"/>
  <c r="H224" i="4"/>
  <c r="I224" i="4"/>
  <c r="J224" i="4"/>
  <c r="K224" i="4"/>
  <c r="L253" i="4" l="1"/>
  <c r="M253" i="4" s="1"/>
  <c r="L224" i="4"/>
  <c r="M224" i="4" s="1"/>
  <c r="L201" i="4"/>
  <c r="M201" i="4" s="1"/>
  <c r="L217" i="4"/>
  <c r="M217" i="4" s="1"/>
  <c r="L207" i="4"/>
  <c r="M207" i="4" s="1"/>
  <c r="F55" i="8" l="1"/>
  <c r="G55" i="8"/>
  <c r="H55" i="8"/>
  <c r="I55" i="8"/>
  <c r="F71" i="8"/>
  <c r="G71" i="8"/>
  <c r="H71" i="8"/>
  <c r="I71" i="8"/>
  <c r="J71" i="8" l="1"/>
  <c r="K71" i="8" s="1"/>
  <c r="J55" i="8"/>
  <c r="K55" i="8" s="1"/>
  <c r="F211" i="4"/>
  <c r="G211" i="4"/>
  <c r="H211" i="4"/>
  <c r="I211" i="4"/>
  <c r="J211" i="4"/>
  <c r="K211" i="4"/>
  <c r="F177" i="4"/>
  <c r="G177" i="4"/>
  <c r="H177" i="4"/>
  <c r="I177" i="4"/>
  <c r="J177" i="4"/>
  <c r="K177" i="4"/>
  <c r="L177" i="4" l="1"/>
  <c r="M177" i="4" s="1"/>
  <c r="L211" i="4"/>
  <c r="M211" i="4" s="1"/>
  <c r="E14" i="18"/>
  <c r="F30" i="12" l="1"/>
  <c r="G30" i="12"/>
  <c r="H30" i="12"/>
  <c r="I30" i="12"/>
  <c r="F39" i="12"/>
  <c r="G39" i="12"/>
  <c r="H39" i="12"/>
  <c r="I39" i="12"/>
  <c r="J39" i="12" l="1"/>
  <c r="K39" i="12" s="1"/>
  <c r="J30" i="12"/>
  <c r="K30" i="12" s="1"/>
  <c r="F134" i="9"/>
  <c r="G134" i="9"/>
  <c r="H134" i="9"/>
  <c r="I134" i="9"/>
  <c r="J134" i="9" l="1"/>
  <c r="K134" i="9" s="1"/>
  <c r="F121" i="9"/>
  <c r="G121" i="9"/>
  <c r="H121" i="9"/>
  <c r="I121" i="9"/>
  <c r="F77" i="9"/>
  <c r="G77" i="9"/>
  <c r="H77" i="9"/>
  <c r="I77" i="9"/>
  <c r="F178" i="9"/>
  <c r="G178" i="9"/>
  <c r="H178" i="9"/>
  <c r="I178" i="9"/>
  <c r="F105" i="9"/>
  <c r="G105" i="9"/>
  <c r="H105" i="9"/>
  <c r="I105" i="9"/>
  <c r="F163" i="9"/>
  <c r="G163" i="9"/>
  <c r="H163" i="9"/>
  <c r="I163" i="9"/>
  <c r="F20" i="8"/>
  <c r="G20" i="8"/>
  <c r="H20" i="8"/>
  <c r="I20" i="8"/>
  <c r="F46" i="8"/>
  <c r="G46" i="8"/>
  <c r="H46" i="8"/>
  <c r="I46" i="8"/>
  <c r="F62" i="8"/>
  <c r="G62" i="8"/>
  <c r="H62" i="8"/>
  <c r="I62" i="8"/>
  <c r="F66" i="8"/>
  <c r="G66" i="8"/>
  <c r="H66" i="8"/>
  <c r="I66" i="8"/>
  <c r="F54" i="8"/>
  <c r="G54" i="8"/>
  <c r="H54" i="8"/>
  <c r="I54" i="8"/>
  <c r="F72" i="8"/>
  <c r="G72" i="8"/>
  <c r="H72" i="8"/>
  <c r="I72" i="8"/>
  <c r="F148" i="4"/>
  <c r="G148" i="4"/>
  <c r="H148" i="4"/>
  <c r="I148" i="4"/>
  <c r="J148" i="4"/>
  <c r="K148" i="4"/>
  <c r="F182" i="4"/>
  <c r="G182" i="4"/>
  <c r="H182" i="4"/>
  <c r="I182" i="4"/>
  <c r="J182" i="4"/>
  <c r="K182" i="4"/>
  <c r="F185" i="4"/>
  <c r="G185" i="4"/>
  <c r="H185" i="4"/>
  <c r="I185" i="4"/>
  <c r="J185" i="4"/>
  <c r="K185" i="4"/>
  <c r="F219" i="4"/>
  <c r="G219" i="4"/>
  <c r="H219" i="4"/>
  <c r="I219" i="4"/>
  <c r="J219" i="4"/>
  <c r="K219" i="4"/>
  <c r="J66" i="8" l="1"/>
  <c r="K66" i="8" s="1"/>
  <c r="J62" i="8"/>
  <c r="K62" i="8" s="1"/>
  <c r="J163" i="9"/>
  <c r="K163" i="9" s="1"/>
  <c r="J72" i="8"/>
  <c r="K72" i="8" s="1"/>
  <c r="J46" i="8"/>
  <c r="K46" i="8" s="1"/>
  <c r="J20" i="8"/>
  <c r="K20" i="8" s="1"/>
  <c r="J77" i="9"/>
  <c r="K77" i="9" s="1"/>
  <c r="J178" i="9"/>
  <c r="K178" i="9" s="1"/>
  <c r="J121" i="9"/>
  <c r="K121" i="9" s="1"/>
  <c r="J105" i="9"/>
  <c r="K105" i="9" s="1"/>
  <c r="J54" i="8"/>
  <c r="K54" i="8" s="1"/>
  <c r="L185" i="4"/>
  <c r="M185" i="4" s="1"/>
  <c r="L148" i="4"/>
  <c r="M148" i="4" s="1"/>
  <c r="L182" i="4"/>
  <c r="M182" i="4" s="1"/>
  <c r="L219" i="4"/>
  <c r="M219" i="4" s="1"/>
  <c r="F34" i="14"/>
  <c r="G34" i="14"/>
  <c r="H34" i="14"/>
  <c r="I34" i="14"/>
  <c r="F36" i="14"/>
  <c r="G36" i="14"/>
  <c r="H36" i="14"/>
  <c r="I36" i="14"/>
  <c r="F37" i="14"/>
  <c r="G37" i="14"/>
  <c r="H37" i="14"/>
  <c r="I37" i="14"/>
  <c r="F42" i="14"/>
  <c r="G42" i="14"/>
  <c r="H42" i="14"/>
  <c r="I42" i="14"/>
  <c r="F43" i="14"/>
  <c r="G43" i="14"/>
  <c r="H43" i="14"/>
  <c r="I43" i="14"/>
  <c r="J43" i="14" l="1"/>
  <c r="K43" i="14" s="1"/>
  <c r="J34" i="14"/>
  <c r="K34" i="14" s="1"/>
  <c r="J37" i="14"/>
  <c r="K37" i="14" s="1"/>
  <c r="J42" i="14"/>
  <c r="K42" i="14" s="1"/>
  <c r="J36" i="14"/>
  <c r="K36" i="14" s="1"/>
  <c r="F14" i="9" l="1"/>
  <c r="F27" i="11"/>
  <c r="G27" i="11"/>
  <c r="H27" i="11"/>
  <c r="I27" i="11"/>
  <c r="F39" i="11"/>
  <c r="G39" i="11"/>
  <c r="H39" i="11"/>
  <c r="I39" i="11"/>
  <c r="F81" i="11"/>
  <c r="G81" i="11"/>
  <c r="H81" i="11"/>
  <c r="I81" i="11"/>
  <c r="F69" i="11"/>
  <c r="G69" i="11"/>
  <c r="H69" i="11"/>
  <c r="I69" i="11"/>
  <c r="F156" i="9"/>
  <c r="G156" i="9"/>
  <c r="H156" i="9"/>
  <c r="I156" i="9"/>
  <c r="F165" i="9"/>
  <c r="G165" i="9"/>
  <c r="H165" i="9"/>
  <c r="I165" i="9"/>
  <c r="F177" i="9"/>
  <c r="G177" i="9"/>
  <c r="H177" i="9"/>
  <c r="I177" i="9"/>
  <c r="F53" i="9"/>
  <c r="G53" i="9"/>
  <c r="H53" i="9"/>
  <c r="I53" i="9"/>
  <c r="F120" i="9"/>
  <c r="G120" i="9"/>
  <c r="H120" i="9"/>
  <c r="I120" i="9"/>
  <c r="F135" i="9"/>
  <c r="G135" i="9"/>
  <c r="H135" i="9"/>
  <c r="I135" i="9"/>
  <c r="F91" i="9"/>
  <c r="G91" i="9"/>
  <c r="H91" i="9"/>
  <c r="I91" i="9"/>
  <c r="F150" i="9"/>
  <c r="G150" i="9"/>
  <c r="H150" i="9"/>
  <c r="I150" i="9"/>
  <c r="F151" i="9"/>
  <c r="G151" i="9"/>
  <c r="H151" i="9"/>
  <c r="I151" i="9"/>
  <c r="F153" i="9"/>
  <c r="G153" i="9"/>
  <c r="H153" i="9"/>
  <c r="I153" i="9"/>
  <c r="F97" i="9"/>
  <c r="G97" i="9"/>
  <c r="H97" i="9"/>
  <c r="I97" i="9"/>
  <c r="F103" i="9"/>
  <c r="G103" i="9"/>
  <c r="H103" i="9"/>
  <c r="I103" i="9"/>
  <c r="F118" i="9"/>
  <c r="G118" i="9"/>
  <c r="H118" i="9"/>
  <c r="I118" i="9"/>
  <c r="F126" i="9"/>
  <c r="G126" i="9"/>
  <c r="H126" i="9"/>
  <c r="I126" i="9"/>
  <c r="F83" i="9"/>
  <c r="G83" i="9"/>
  <c r="H83" i="9"/>
  <c r="I83" i="9"/>
  <c r="J27" i="11" l="1"/>
  <c r="K27" i="11" s="1"/>
  <c r="J39" i="11"/>
  <c r="K39" i="11" s="1"/>
  <c r="J135" i="9"/>
  <c r="K135" i="9" s="1"/>
  <c r="J165" i="9"/>
  <c r="K165" i="9" s="1"/>
  <c r="J120" i="9"/>
  <c r="K120" i="9" s="1"/>
  <c r="J156" i="9"/>
  <c r="K156" i="9" s="1"/>
  <c r="J69" i="11"/>
  <c r="K69" i="11" s="1"/>
  <c r="J81" i="11"/>
  <c r="K81" i="11" s="1"/>
  <c r="J53" i="9"/>
  <c r="K53" i="9" s="1"/>
  <c r="J97" i="9"/>
  <c r="K97" i="9" s="1"/>
  <c r="J91" i="9"/>
  <c r="K91" i="9" s="1"/>
  <c r="J177" i="9"/>
  <c r="K177" i="9" s="1"/>
  <c r="J153" i="9"/>
  <c r="K153" i="9" s="1"/>
  <c r="J151" i="9"/>
  <c r="K151" i="9" s="1"/>
  <c r="J150" i="9"/>
  <c r="K150" i="9" s="1"/>
  <c r="J118" i="9"/>
  <c r="K118" i="9" s="1"/>
  <c r="J83" i="9"/>
  <c r="K83" i="9" s="1"/>
  <c r="J126" i="9"/>
  <c r="K126" i="9" s="1"/>
  <c r="J103" i="9"/>
  <c r="K103" i="9" s="1"/>
  <c r="F144" i="9" l="1"/>
  <c r="G144" i="9"/>
  <c r="H144" i="9"/>
  <c r="I144" i="9"/>
  <c r="F155" i="9"/>
  <c r="G155" i="9"/>
  <c r="H155" i="9"/>
  <c r="I155" i="9"/>
  <c r="F164" i="9"/>
  <c r="G164" i="9"/>
  <c r="H164" i="9"/>
  <c r="I164" i="9"/>
  <c r="F85" i="9"/>
  <c r="G85" i="9"/>
  <c r="H85" i="9"/>
  <c r="I85" i="9"/>
  <c r="F143" i="9"/>
  <c r="G143" i="9"/>
  <c r="H143" i="9"/>
  <c r="I143" i="9"/>
  <c r="J143" i="9" l="1"/>
  <c r="K143" i="9" s="1"/>
  <c r="J85" i="9"/>
  <c r="K85" i="9" s="1"/>
  <c r="J155" i="9"/>
  <c r="K155" i="9" s="1"/>
  <c r="J144" i="9"/>
  <c r="K144" i="9" s="1"/>
  <c r="J164" i="9"/>
  <c r="K164" i="9" s="1"/>
  <c r="F54" i="9"/>
  <c r="G54" i="9"/>
  <c r="H54" i="9"/>
  <c r="I54" i="9"/>
  <c r="F56" i="9"/>
  <c r="G56" i="9"/>
  <c r="H56" i="9"/>
  <c r="I56" i="9"/>
  <c r="F138" i="9"/>
  <c r="G138" i="9"/>
  <c r="H138" i="9"/>
  <c r="I138" i="9"/>
  <c r="F171" i="9"/>
  <c r="G171" i="9"/>
  <c r="H171" i="9"/>
  <c r="I171" i="9"/>
  <c r="F110" i="9"/>
  <c r="G110" i="9"/>
  <c r="H110" i="9"/>
  <c r="I110" i="9"/>
  <c r="J171" i="9" l="1"/>
  <c r="K171" i="9" s="1"/>
  <c r="J110" i="9"/>
  <c r="K110" i="9" s="1"/>
  <c r="J138" i="9"/>
  <c r="K138" i="9" s="1"/>
  <c r="J56" i="9"/>
  <c r="K56" i="9" s="1"/>
  <c r="J54" i="9"/>
  <c r="K54" i="9" s="1"/>
  <c r="F86" i="11" l="1"/>
  <c r="F85" i="11"/>
  <c r="F139" i="9"/>
  <c r="F179" i="9"/>
  <c r="F102" i="9"/>
  <c r="G139" i="9"/>
  <c r="H139" i="9"/>
  <c r="I139" i="9"/>
  <c r="F162" i="9"/>
  <c r="G162" i="9"/>
  <c r="H162" i="9"/>
  <c r="I162" i="9"/>
  <c r="F167" i="9"/>
  <c r="G167" i="9"/>
  <c r="H167" i="9"/>
  <c r="I167" i="9"/>
  <c r="G179" i="9"/>
  <c r="H179" i="9"/>
  <c r="I179" i="9"/>
  <c r="G102" i="9"/>
  <c r="H102" i="9"/>
  <c r="I102" i="9"/>
  <c r="F84" i="11"/>
  <c r="G84" i="11"/>
  <c r="H84" i="11"/>
  <c r="I84" i="11"/>
  <c r="G86" i="11"/>
  <c r="H86" i="11"/>
  <c r="I86" i="11"/>
  <c r="G85" i="11"/>
  <c r="H85" i="11"/>
  <c r="I85" i="11"/>
  <c r="F83" i="11"/>
  <c r="G83" i="11"/>
  <c r="H83" i="11"/>
  <c r="I83" i="11"/>
  <c r="F54" i="11"/>
  <c r="G54" i="11"/>
  <c r="H54" i="11"/>
  <c r="I54" i="11"/>
  <c r="J54" i="11" l="1"/>
  <c r="K54" i="11" s="1"/>
  <c r="J102" i="9"/>
  <c r="K102" i="9" s="1"/>
  <c r="J162" i="9"/>
  <c r="K162" i="9" s="1"/>
  <c r="J139" i="9"/>
  <c r="K139" i="9" s="1"/>
  <c r="J179" i="9"/>
  <c r="K179" i="9" s="1"/>
  <c r="J167" i="9"/>
  <c r="K167" i="9" s="1"/>
  <c r="J83" i="11"/>
  <c r="K83" i="11" s="1"/>
  <c r="J85" i="11"/>
  <c r="K85" i="11" s="1"/>
  <c r="J86" i="11"/>
  <c r="K86" i="11" s="1"/>
  <c r="J84" i="11"/>
  <c r="K84" i="11" s="1"/>
  <c r="F35" i="14"/>
  <c r="G35" i="14"/>
  <c r="H35" i="14"/>
  <c r="I35" i="14"/>
  <c r="F38" i="14"/>
  <c r="G38" i="14"/>
  <c r="H38" i="14"/>
  <c r="I38" i="14"/>
  <c r="F30" i="14"/>
  <c r="G30" i="14"/>
  <c r="H30" i="14"/>
  <c r="I30" i="14"/>
  <c r="F24" i="14"/>
  <c r="G24" i="14"/>
  <c r="H24" i="14"/>
  <c r="I24" i="14"/>
  <c r="F32" i="14"/>
  <c r="G32" i="14"/>
  <c r="H32" i="14"/>
  <c r="I32" i="14"/>
  <c r="J24" i="14" l="1"/>
  <c r="K24" i="14" s="1"/>
  <c r="J30" i="14"/>
  <c r="K30" i="14" s="1"/>
  <c r="J38" i="14"/>
  <c r="K38" i="14" s="1"/>
  <c r="J32" i="14"/>
  <c r="K32" i="14" s="1"/>
  <c r="J35" i="14"/>
  <c r="K35" i="14" s="1"/>
  <c r="F64" i="8"/>
  <c r="G64" i="8"/>
  <c r="H64" i="8"/>
  <c r="I64" i="8"/>
  <c r="F18" i="8"/>
  <c r="G18" i="8"/>
  <c r="H18" i="8"/>
  <c r="I18" i="8"/>
  <c r="F75" i="8"/>
  <c r="G75" i="8"/>
  <c r="H75" i="8"/>
  <c r="I75" i="8"/>
  <c r="F77" i="8"/>
  <c r="G77" i="8"/>
  <c r="H77" i="8"/>
  <c r="I77" i="8"/>
  <c r="F33" i="8"/>
  <c r="G33" i="8"/>
  <c r="H33" i="8"/>
  <c r="I33" i="8"/>
  <c r="J64" i="8" l="1"/>
  <c r="K64" i="8" s="1"/>
  <c r="J33" i="8"/>
  <c r="K33" i="8" s="1"/>
  <c r="J77" i="8"/>
  <c r="K77" i="8" s="1"/>
  <c r="J75" i="8"/>
  <c r="K75" i="8" s="1"/>
  <c r="J18" i="8"/>
  <c r="K18" i="8" s="1"/>
  <c r="F55" i="11"/>
  <c r="G55" i="11"/>
  <c r="H55" i="11"/>
  <c r="I55" i="11"/>
  <c r="F62" i="11"/>
  <c r="G62" i="11"/>
  <c r="H62" i="11"/>
  <c r="I62" i="11"/>
  <c r="F35" i="11"/>
  <c r="G35" i="11"/>
  <c r="H35" i="11"/>
  <c r="I35" i="11"/>
  <c r="F76" i="11"/>
  <c r="G76" i="11"/>
  <c r="H76" i="11"/>
  <c r="I76" i="11"/>
  <c r="F79" i="11"/>
  <c r="G79" i="11"/>
  <c r="H79" i="11"/>
  <c r="I79" i="11"/>
  <c r="J76" i="11" l="1"/>
  <c r="K76" i="11" s="1"/>
  <c r="J79" i="11"/>
  <c r="K79" i="11" s="1"/>
  <c r="J35" i="11"/>
  <c r="K35" i="11" s="1"/>
  <c r="J62" i="11"/>
  <c r="K62" i="11" s="1"/>
  <c r="J55" i="11"/>
  <c r="K55" i="11" s="1"/>
  <c r="F78" i="9"/>
  <c r="G78" i="9"/>
  <c r="H78" i="9"/>
  <c r="I78" i="9"/>
  <c r="F128" i="9"/>
  <c r="G128" i="9"/>
  <c r="H128" i="9"/>
  <c r="I128" i="9"/>
  <c r="F154" i="9"/>
  <c r="G154" i="9"/>
  <c r="H154" i="9"/>
  <c r="I154" i="9"/>
  <c r="F66" i="9"/>
  <c r="G66" i="9"/>
  <c r="H66" i="9"/>
  <c r="I66" i="9"/>
  <c r="F133" i="9"/>
  <c r="G133" i="9"/>
  <c r="H133" i="9"/>
  <c r="I133" i="9"/>
  <c r="F46" i="9"/>
  <c r="G46" i="9"/>
  <c r="H46" i="9"/>
  <c r="I46" i="9"/>
  <c r="F124" i="9"/>
  <c r="G124" i="9"/>
  <c r="H124" i="9"/>
  <c r="I124" i="9"/>
  <c r="F79" i="9"/>
  <c r="G79" i="9"/>
  <c r="H79" i="9"/>
  <c r="I79" i="9"/>
  <c r="F58" i="9"/>
  <c r="G58" i="9"/>
  <c r="H58" i="9"/>
  <c r="I58" i="9"/>
  <c r="F122" i="9"/>
  <c r="G122" i="9"/>
  <c r="H122" i="9"/>
  <c r="I122" i="9"/>
  <c r="J79" i="9" l="1"/>
  <c r="K79" i="9" s="1"/>
  <c r="J133" i="9"/>
  <c r="K133" i="9" s="1"/>
  <c r="J124" i="9"/>
  <c r="K124" i="9" s="1"/>
  <c r="J128" i="9"/>
  <c r="K128" i="9" s="1"/>
  <c r="J154" i="9"/>
  <c r="K154" i="9" s="1"/>
  <c r="J66" i="9"/>
  <c r="K66" i="9" s="1"/>
  <c r="J58" i="9"/>
  <c r="K58" i="9" s="1"/>
  <c r="J78" i="9"/>
  <c r="K78" i="9" s="1"/>
  <c r="J122" i="9"/>
  <c r="K122" i="9" s="1"/>
  <c r="J46" i="9"/>
  <c r="K46" i="9" s="1"/>
  <c r="F85" i="4" l="1"/>
  <c r="G85" i="4"/>
  <c r="H85" i="4"/>
  <c r="I85" i="4"/>
  <c r="J85" i="4"/>
  <c r="K85" i="4"/>
  <c r="F246" i="4"/>
  <c r="G246" i="4"/>
  <c r="H246" i="4"/>
  <c r="I246" i="4"/>
  <c r="J246" i="4"/>
  <c r="K246" i="4"/>
  <c r="F196" i="4"/>
  <c r="G196" i="4"/>
  <c r="H196" i="4"/>
  <c r="I196" i="4"/>
  <c r="J196" i="4"/>
  <c r="K196" i="4"/>
  <c r="F62" i="9"/>
  <c r="G62" i="9"/>
  <c r="H62" i="9"/>
  <c r="I62" i="9"/>
  <c r="F55" i="9"/>
  <c r="G55" i="9"/>
  <c r="H55" i="9"/>
  <c r="I55" i="9"/>
  <c r="F181" i="9"/>
  <c r="G181" i="9"/>
  <c r="H181" i="9"/>
  <c r="I181" i="9"/>
  <c r="F123" i="9"/>
  <c r="G123" i="9"/>
  <c r="H123" i="9"/>
  <c r="I123" i="9"/>
  <c r="F166" i="9"/>
  <c r="G166" i="9"/>
  <c r="H166" i="9"/>
  <c r="I166" i="9"/>
  <c r="F174" i="9"/>
  <c r="G174" i="9"/>
  <c r="H174" i="9"/>
  <c r="I174" i="9"/>
  <c r="F25" i="9"/>
  <c r="G25" i="9"/>
  <c r="H25" i="9"/>
  <c r="I25" i="9"/>
  <c r="F141" i="9"/>
  <c r="G141" i="9"/>
  <c r="H141" i="9"/>
  <c r="I141" i="9"/>
  <c r="J55" i="9" l="1"/>
  <c r="K55" i="9" s="1"/>
  <c r="L196" i="4"/>
  <c r="M196" i="4" s="1"/>
  <c r="L85" i="4"/>
  <c r="M85" i="4" s="1"/>
  <c r="L246" i="4"/>
  <c r="M246" i="4" s="1"/>
  <c r="J181" i="9"/>
  <c r="K181" i="9" s="1"/>
  <c r="J174" i="9"/>
  <c r="K174" i="9" s="1"/>
  <c r="J25" i="9"/>
  <c r="K25" i="9" s="1"/>
  <c r="J123" i="9"/>
  <c r="K123" i="9" s="1"/>
  <c r="J62" i="9"/>
  <c r="K62" i="9" s="1"/>
  <c r="J141" i="9"/>
  <c r="K141" i="9" s="1"/>
  <c r="J166" i="9"/>
  <c r="K166" i="9" s="1"/>
  <c r="F244" i="4"/>
  <c r="G244" i="4"/>
  <c r="H244" i="4"/>
  <c r="I244" i="4"/>
  <c r="J244" i="4"/>
  <c r="K244" i="4"/>
  <c r="F48" i="4"/>
  <c r="G48" i="4"/>
  <c r="H48" i="4"/>
  <c r="I48" i="4"/>
  <c r="J48" i="4"/>
  <c r="K48" i="4"/>
  <c r="F113" i="4"/>
  <c r="G113" i="4"/>
  <c r="H113" i="4"/>
  <c r="I113" i="4"/>
  <c r="J113" i="4"/>
  <c r="K113" i="4"/>
  <c r="F95" i="4"/>
  <c r="G95" i="4"/>
  <c r="H95" i="4"/>
  <c r="I95" i="4"/>
  <c r="J95" i="4"/>
  <c r="K95" i="4"/>
  <c r="F199" i="4"/>
  <c r="G199" i="4"/>
  <c r="H199" i="4"/>
  <c r="I199" i="4"/>
  <c r="J199" i="4"/>
  <c r="K199" i="4"/>
  <c r="F124" i="4"/>
  <c r="G124" i="4"/>
  <c r="H124" i="4"/>
  <c r="I124" i="4"/>
  <c r="J124" i="4"/>
  <c r="K124" i="4"/>
  <c r="F103" i="4"/>
  <c r="G103" i="4"/>
  <c r="H103" i="4"/>
  <c r="I103" i="4"/>
  <c r="J103" i="4"/>
  <c r="K103" i="4"/>
  <c r="F145" i="4"/>
  <c r="G145" i="4"/>
  <c r="H145" i="4"/>
  <c r="I145" i="4"/>
  <c r="J145" i="4"/>
  <c r="K145" i="4"/>
  <c r="F144" i="4"/>
  <c r="G144" i="4"/>
  <c r="H144" i="4"/>
  <c r="I144" i="4"/>
  <c r="J144" i="4"/>
  <c r="K144" i="4"/>
  <c r="F141" i="4"/>
  <c r="G141" i="4"/>
  <c r="H141" i="4"/>
  <c r="I141" i="4"/>
  <c r="J141" i="4"/>
  <c r="K141" i="4"/>
  <c r="L124" i="4" l="1"/>
  <c r="M124" i="4" s="1"/>
  <c r="L145" i="4"/>
  <c r="M145" i="4" s="1"/>
  <c r="L199" i="4"/>
  <c r="M199" i="4" s="1"/>
  <c r="L144" i="4"/>
  <c r="M144" i="4" s="1"/>
  <c r="L103" i="4"/>
  <c r="M103" i="4" s="1"/>
  <c r="L95" i="4"/>
  <c r="M95" i="4" s="1"/>
  <c r="L113" i="4"/>
  <c r="M113" i="4" s="1"/>
  <c r="L141" i="4"/>
  <c r="M141" i="4" s="1"/>
  <c r="L48" i="4"/>
  <c r="M48" i="4" s="1"/>
  <c r="L244" i="4"/>
  <c r="M244" i="4" s="1"/>
  <c r="G45" i="6"/>
  <c r="H45" i="6"/>
  <c r="I45" i="6"/>
  <c r="J45" i="6"/>
  <c r="K45" i="6"/>
  <c r="G222" i="4"/>
  <c r="H222" i="4"/>
  <c r="I222" i="4"/>
  <c r="J222" i="4"/>
  <c r="K222" i="4"/>
  <c r="G233" i="4"/>
  <c r="H233" i="4"/>
  <c r="I233" i="4"/>
  <c r="J233" i="4"/>
  <c r="K233" i="4"/>
  <c r="G245" i="4"/>
  <c r="H245" i="4"/>
  <c r="I245" i="4"/>
  <c r="J245" i="4"/>
  <c r="K245" i="4"/>
  <c r="G162" i="4"/>
  <c r="H162" i="4"/>
  <c r="I162" i="4"/>
  <c r="J162" i="4"/>
  <c r="K162" i="4"/>
  <c r="G175" i="4"/>
  <c r="H175" i="4"/>
  <c r="I175" i="4"/>
  <c r="J175" i="4"/>
  <c r="K175" i="4"/>
  <c r="G206" i="4"/>
  <c r="H206" i="4"/>
  <c r="I206" i="4"/>
  <c r="J206" i="4"/>
  <c r="K206" i="4"/>
  <c r="G188" i="4"/>
  <c r="H188" i="4"/>
  <c r="I188" i="4"/>
  <c r="J188" i="4"/>
  <c r="K188" i="4"/>
  <c r="G135" i="4"/>
  <c r="H135" i="4"/>
  <c r="I135" i="4"/>
  <c r="J135" i="4"/>
  <c r="K135" i="4"/>
  <c r="G204" i="4"/>
  <c r="H204" i="4"/>
  <c r="I204" i="4"/>
  <c r="J204" i="4"/>
  <c r="K204" i="4"/>
  <c r="G213" i="4"/>
  <c r="H213" i="4"/>
  <c r="I213" i="4"/>
  <c r="J213" i="4"/>
  <c r="K213" i="4"/>
  <c r="G178" i="4"/>
  <c r="H178" i="4"/>
  <c r="I178" i="4"/>
  <c r="J178" i="4"/>
  <c r="K178" i="4"/>
  <c r="G192" i="4"/>
  <c r="H192" i="4"/>
  <c r="I192" i="4"/>
  <c r="J192" i="4"/>
  <c r="K192" i="4"/>
  <c r="G157" i="4"/>
  <c r="H157" i="4"/>
  <c r="I157" i="4"/>
  <c r="J157" i="4"/>
  <c r="K157" i="4"/>
  <c r="G228" i="4"/>
  <c r="H228" i="4"/>
  <c r="I228" i="4"/>
  <c r="J228" i="4"/>
  <c r="K228" i="4"/>
  <c r="G247" i="4"/>
  <c r="H247" i="4"/>
  <c r="I247" i="4"/>
  <c r="J247" i="4"/>
  <c r="K247" i="4"/>
  <c r="L245" i="4" l="1"/>
  <c r="M245" i="4" s="1"/>
  <c r="L162" i="4"/>
  <c r="M162" i="4" s="1"/>
  <c r="L175" i="4"/>
  <c r="M175" i="4" s="1"/>
  <c r="L45" i="6"/>
  <c r="M45" i="6" s="1"/>
  <c r="L233" i="4"/>
  <c r="M233" i="4" s="1"/>
  <c r="L222" i="4"/>
  <c r="M222" i="4" s="1"/>
  <c r="L213" i="4"/>
  <c r="M213" i="4" s="1"/>
  <c r="L204" i="4"/>
  <c r="M204" i="4" s="1"/>
  <c r="L135" i="4"/>
  <c r="M135" i="4" s="1"/>
  <c r="L188" i="4"/>
  <c r="M188" i="4" s="1"/>
  <c r="L206" i="4"/>
  <c r="M206" i="4" s="1"/>
  <c r="L247" i="4"/>
  <c r="M247" i="4" s="1"/>
  <c r="L228" i="4"/>
  <c r="M228" i="4" s="1"/>
  <c r="L157" i="4"/>
  <c r="M157" i="4" s="1"/>
  <c r="L192" i="4"/>
  <c r="M192" i="4" s="1"/>
  <c r="L178" i="4"/>
  <c r="M178" i="4" s="1"/>
  <c r="G110" i="4" l="1"/>
  <c r="H110" i="4"/>
  <c r="I110" i="4"/>
  <c r="J110" i="4"/>
  <c r="K110" i="4"/>
  <c r="G92" i="4"/>
  <c r="H92" i="4"/>
  <c r="I92" i="4"/>
  <c r="J92" i="4"/>
  <c r="K92" i="4"/>
  <c r="G191" i="4"/>
  <c r="H191" i="4"/>
  <c r="I191" i="4"/>
  <c r="J191" i="4"/>
  <c r="K191" i="4"/>
  <c r="G137" i="4"/>
  <c r="H137" i="4"/>
  <c r="I137" i="4"/>
  <c r="J137" i="4"/>
  <c r="K137" i="4"/>
  <c r="G220" i="4"/>
  <c r="H220" i="4"/>
  <c r="I220" i="4"/>
  <c r="J220" i="4"/>
  <c r="K220" i="4"/>
  <c r="L110" i="4" l="1"/>
  <c r="M110" i="4" s="1"/>
  <c r="L191" i="4"/>
  <c r="M191" i="4" s="1"/>
  <c r="L220" i="4"/>
  <c r="M220" i="4" s="1"/>
  <c r="L137" i="4"/>
  <c r="M137" i="4" s="1"/>
  <c r="L92" i="4"/>
  <c r="M92" i="4" s="1"/>
  <c r="G107" i="4"/>
  <c r="H107" i="4"/>
  <c r="I107" i="4"/>
  <c r="J107" i="4"/>
  <c r="K107" i="4"/>
  <c r="G214" i="4"/>
  <c r="H214" i="4"/>
  <c r="I214" i="4"/>
  <c r="J214" i="4"/>
  <c r="K214" i="4"/>
  <c r="G90" i="4"/>
  <c r="H90" i="4"/>
  <c r="I90" i="4"/>
  <c r="J90" i="4"/>
  <c r="K90" i="4"/>
  <c r="G248" i="4"/>
  <c r="H248" i="4"/>
  <c r="I248" i="4"/>
  <c r="J248" i="4"/>
  <c r="K248" i="4"/>
  <c r="G242" i="4"/>
  <c r="H242" i="4"/>
  <c r="I242" i="4"/>
  <c r="J242" i="4"/>
  <c r="K242" i="4"/>
  <c r="G67" i="9"/>
  <c r="H67" i="9"/>
  <c r="I67" i="9"/>
  <c r="G87" i="9"/>
  <c r="H87" i="9"/>
  <c r="I87" i="9"/>
  <c r="G157" i="9"/>
  <c r="H157" i="9"/>
  <c r="I157" i="9"/>
  <c r="G168" i="9"/>
  <c r="H168" i="9"/>
  <c r="I168" i="9"/>
  <c r="G61" i="9"/>
  <c r="H61" i="9"/>
  <c r="I61" i="9"/>
  <c r="G21" i="5"/>
  <c r="H21" i="5"/>
  <c r="I21" i="5"/>
  <c r="J21" i="5"/>
  <c r="K21" i="5"/>
  <c r="J61" i="9" l="1"/>
  <c r="K61" i="9" s="1"/>
  <c r="J67" i="9"/>
  <c r="K67" i="9" s="1"/>
  <c r="J168" i="9"/>
  <c r="K168" i="9" s="1"/>
  <c r="J157" i="9"/>
  <c r="K157" i="9" s="1"/>
  <c r="L21" i="5"/>
  <c r="M21" i="5" s="1"/>
  <c r="L248" i="4"/>
  <c r="M248" i="4" s="1"/>
  <c r="L214" i="4"/>
  <c r="M214" i="4" s="1"/>
  <c r="L242" i="4"/>
  <c r="M242" i="4" s="1"/>
  <c r="L90" i="4"/>
  <c r="M90" i="4" s="1"/>
  <c r="L107" i="4"/>
  <c r="M107" i="4" s="1"/>
  <c r="J87" i="9"/>
  <c r="K87" i="9" s="1"/>
  <c r="G28" i="4" l="1"/>
  <c r="G68" i="4" l="1"/>
  <c r="H68" i="4"/>
  <c r="I68" i="4"/>
  <c r="J68" i="4"/>
  <c r="K68" i="4"/>
  <c r="G81" i="4"/>
  <c r="H81" i="4"/>
  <c r="I81" i="4"/>
  <c r="J81" i="4"/>
  <c r="K81" i="4"/>
  <c r="G256" i="4"/>
  <c r="H256" i="4"/>
  <c r="I256" i="4"/>
  <c r="J256" i="4"/>
  <c r="K256" i="4"/>
  <c r="G258" i="4"/>
  <c r="H258" i="4"/>
  <c r="I258" i="4"/>
  <c r="J258" i="4"/>
  <c r="K258" i="4"/>
  <c r="L258" i="4" l="1"/>
  <c r="M258" i="4" s="1"/>
  <c r="L256" i="4"/>
  <c r="M256" i="4" s="1"/>
  <c r="L81" i="4"/>
  <c r="M81" i="4" s="1"/>
  <c r="L68" i="4"/>
  <c r="M68" i="4" s="1"/>
  <c r="G58" i="6" l="1"/>
  <c r="H58" i="6"/>
  <c r="I58" i="6"/>
  <c r="J58" i="6"/>
  <c r="K58" i="6"/>
  <c r="G60" i="6"/>
  <c r="H60" i="6"/>
  <c r="I60" i="6"/>
  <c r="J60" i="6"/>
  <c r="K60" i="6"/>
  <c r="G55" i="6"/>
  <c r="H55" i="6"/>
  <c r="I55" i="6"/>
  <c r="J55" i="6"/>
  <c r="K55" i="6"/>
  <c r="G54" i="6"/>
  <c r="H54" i="6"/>
  <c r="I54" i="6"/>
  <c r="J54" i="6"/>
  <c r="K54" i="6"/>
  <c r="G208" i="4"/>
  <c r="H208" i="4"/>
  <c r="I208" i="4"/>
  <c r="J208" i="4"/>
  <c r="K208" i="4"/>
  <c r="G153" i="4"/>
  <c r="H153" i="4"/>
  <c r="I153" i="4"/>
  <c r="J153" i="4"/>
  <c r="K153" i="4"/>
  <c r="G234" i="4"/>
  <c r="H234" i="4"/>
  <c r="I234" i="4"/>
  <c r="J234" i="4"/>
  <c r="K234" i="4"/>
  <c r="G73" i="4"/>
  <c r="H73" i="4"/>
  <c r="I73" i="4"/>
  <c r="J73" i="4"/>
  <c r="K73" i="4"/>
  <c r="G238" i="4"/>
  <c r="H238" i="4"/>
  <c r="I238" i="4"/>
  <c r="J238" i="4"/>
  <c r="K238" i="4"/>
  <c r="L238" i="4" l="1"/>
  <c r="M238" i="4" s="1"/>
  <c r="L60" i="6"/>
  <c r="M60" i="6" s="1"/>
  <c r="L54" i="6"/>
  <c r="M54" i="6" s="1"/>
  <c r="L55" i="6"/>
  <c r="M55" i="6" s="1"/>
  <c r="L234" i="4"/>
  <c r="M234" i="4" s="1"/>
  <c r="L73" i="4"/>
  <c r="M73" i="4" s="1"/>
  <c r="L58" i="6"/>
  <c r="M58" i="6" s="1"/>
  <c r="L153" i="4"/>
  <c r="M153" i="4" s="1"/>
  <c r="L208" i="4"/>
  <c r="M208" i="4" s="1"/>
  <c r="G74" i="11"/>
  <c r="H74" i="11"/>
  <c r="I74" i="11"/>
  <c r="G89" i="11"/>
  <c r="H89" i="11"/>
  <c r="I89" i="11"/>
  <c r="G89" i="9"/>
  <c r="H89" i="9"/>
  <c r="I89" i="9"/>
  <c r="G131" i="9"/>
  <c r="H131" i="9"/>
  <c r="I131" i="9"/>
  <c r="G57" i="9"/>
  <c r="H57" i="9"/>
  <c r="I57" i="9"/>
  <c r="G99" i="9"/>
  <c r="H99" i="9"/>
  <c r="I99" i="9"/>
  <c r="G173" i="9"/>
  <c r="H173" i="9"/>
  <c r="I173" i="9"/>
  <c r="J131" i="9" l="1"/>
  <c r="K131" i="9" s="1"/>
  <c r="J57" i="9"/>
  <c r="K57" i="9" s="1"/>
  <c r="J89" i="11"/>
  <c r="K89" i="11" s="1"/>
  <c r="J74" i="11"/>
  <c r="K74" i="11" s="1"/>
  <c r="J173" i="9"/>
  <c r="K173" i="9" s="1"/>
  <c r="J99" i="9"/>
  <c r="K99" i="9" s="1"/>
  <c r="J89" i="9"/>
  <c r="K89" i="9" s="1"/>
  <c r="G184" i="9"/>
  <c r="H184" i="9"/>
  <c r="I184" i="9"/>
  <c r="G186" i="9"/>
  <c r="H186" i="9"/>
  <c r="I186" i="9"/>
  <c r="G95" i="9"/>
  <c r="H95" i="9"/>
  <c r="I95" i="9"/>
  <c r="G92" i="9"/>
  <c r="H92" i="9"/>
  <c r="I92" i="9"/>
  <c r="G191" i="9"/>
  <c r="H191" i="9"/>
  <c r="I191" i="9"/>
  <c r="G142" i="4"/>
  <c r="H142" i="4"/>
  <c r="I142" i="4"/>
  <c r="J142" i="4"/>
  <c r="K142" i="4"/>
  <c r="G114" i="4"/>
  <c r="H114" i="4"/>
  <c r="I114" i="4"/>
  <c r="J114" i="4"/>
  <c r="K114" i="4"/>
  <c r="G195" i="4"/>
  <c r="H195" i="4"/>
  <c r="I195" i="4"/>
  <c r="J195" i="4"/>
  <c r="K195" i="4"/>
  <c r="G197" i="4"/>
  <c r="H197" i="4"/>
  <c r="I197" i="4"/>
  <c r="J197" i="4"/>
  <c r="K197" i="4"/>
  <c r="G198" i="4"/>
  <c r="H198" i="4"/>
  <c r="I198" i="4"/>
  <c r="J198" i="4"/>
  <c r="K198" i="4"/>
  <c r="L198" i="4" l="1"/>
  <c r="M198" i="4" s="1"/>
  <c r="L114" i="4"/>
  <c r="M114" i="4" s="1"/>
  <c r="L195" i="4"/>
  <c r="M195" i="4" s="1"/>
  <c r="L197" i="4"/>
  <c r="M197" i="4" s="1"/>
  <c r="J184" i="9"/>
  <c r="K184" i="9" s="1"/>
  <c r="J92" i="9"/>
  <c r="K92" i="9" s="1"/>
  <c r="J95" i="9"/>
  <c r="K95" i="9" s="1"/>
  <c r="J191" i="9"/>
  <c r="K191" i="9" s="1"/>
  <c r="J186" i="9"/>
  <c r="K186" i="9" s="1"/>
  <c r="L142" i="4"/>
  <c r="M142" i="4" s="1"/>
  <c r="G126" i="4"/>
  <c r="H126" i="4"/>
  <c r="I126" i="4"/>
  <c r="J126" i="4"/>
  <c r="K126" i="4"/>
  <c r="G236" i="4"/>
  <c r="H236" i="4"/>
  <c r="I236" i="4"/>
  <c r="J236" i="4"/>
  <c r="K236" i="4"/>
  <c r="G102" i="4"/>
  <c r="H102" i="4"/>
  <c r="I102" i="4"/>
  <c r="J102" i="4"/>
  <c r="K102" i="4"/>
  <c r="G255" i="4"/>
  <c r="H255" i="4"/>
  <c r="I255" i="4"/>
  <c r="J255" i="4"/>
  <c r="K255" i="4"/>
  <c r="G243" i="4"/>
  <c r="H243" i="4"/>
  <c r="I243" i="4"/>
  <c r="J243" i="4"/>
  <c r="K243" i="4"/>
  <c r="L255" i="4" l="1"/>
  <c r="M255" i="4" s="1"/>
  <c r="L243" i="4"/>
  <c r="M243" i="4" s="1"/>
  <c r="L102" i="4"/>
  <c r="M102" i="4" s="1"/>
  <c r="L236" i="4"/>
  <c r="M236" i="4" s="1"/>
  <c r="L126" i="4"/>
  <c r="M126" i="4" s="1"/>
  <c r="G160" i="4" l="1"/>
  <c r="H160" i="4"/>
  <c r="I160" i="4"/>
  <c r="J160" i="4"/>
  <c r="K160" i="4"/>
  <c r="G172" i="9"/>
  <c r="H172" i="9"/>
  <c r="I172" i="9"/>
  <c r="G145" i="9"/>
  <c r="H145" i="9"/>
  <c r="I145" i="9"/>
  <c r="G112" i="9"/>
  <c r="H112" i="9"/>
  <c r="I112" i="9"/>
  <c r="G72" i="9"/>
  <c r="H72" i="9"/>
  <c r="I72" i="9"/>
  <c r="G160" i="9"/>
  <c r="H160" i="9"/>
  <c r="I160" i="9"/>
  <c r="G84" i="9"/>
  <c r="H84" i="9"/>
  <c r="I84" i="9"/>
  <c r="G65" i="8"/>
  <c r="H65" i="8"/>
  <c r="I65" i="8"/>
  <c r="G116" i="9"/>
  <c r="H116" i="9"/>
  <c r="I116" i="9"/>
  <c r="G142" i="9"/>
  <c r="H142" i="9"/>
  <c r="I142" i="9"/>
  <c r="G190" i="9"/>
  <c r="H190" i="9"/>
  <c r="I190" i="9"/>
  <c r="G148" i="9"/>
  <c r="H148" i="9"/>
  <c r="I148" i="9"/>
  <c r="G82" i="9"/>
  <c r="H82" i="9"/>
  <c r="I82" i="9"/>
  <c r="J172" i="9" l="1"/>
  <c r="K172" i="9" s="1"/>
  <c r="L160" i="4"/>
  <c r="M160" i="4" s="1"/>
  <c r="J112" i="9"/>
  <c r="K112" i="9" s="1"/>
  <c r="J82" i="9"/>
  <c r="K82" i="9" s="1"/>
  <c r="J116" i="9"/>
  <c r="K116" i="9" s="1"/>
  <c r="J148" i="9"/>
  <c r="K148" i="9" s="1"/>
  <c r="J72" i="9"/>
  <c r="K72" i="9" s="1"/>
  <c r="J145" i="9"/>
  <c r="K145" i="9" s="1"/>
  <c r="J84" i="9"/>
  <c r="K84" i="9" s="1"/>
  <c r="J160" i="9"/>
  <c r="K160" i="9" s="1"/>
  <c r="J142" i="9"/>
  <c r="K142" i="9" s="1"/>
  <c r="J65" i="8"/>
  <c r="K65" i="8" s="1"/>
  <c r="J190" i="9"/>
  <c r="K190" i="9" s="1"/>
  <c r="G91" i="11"/>
  <c r="H91" i="11"/>
  <c r="I91" i="11"/>
  <c r="G90" i="11"/>
  <c r="H90" i="11"/>
  <c r="I90" i="11"/>
  <c r="G73" i="11"/>
  <c r="H73" i="11"/>
  <c r="I73" i="11"/>
  <c r="G64" i="11"/>
  <c r="H64" i="11"/>
  <c r="I64" i="11"/>
  <c r="G63" i="11"/>
  <c r="H63" i="11"/>
  <c r="I63" i="11"/>
  <c r="G61" i="11"/>
  <c r="H61" i="11"/>
  <c r="I61" i="11"/>
  <c r="J90" i="11" l="1"/>
  <c r="K90" i="11" s="1"/>
  <c r="J64" i="11"/>
  <c r="K64" i="11" s="1"/>
  <c r="J63" i="11"/>
  <c r="K63" i="11" s="1"/>
  <c r="J73" i="11"/>
  <c r="K73" i="11" s="1"/>
  <c r="J61" i="11"/>
  <c r="K61" i="11" s="1"/>
  <c r="J91" i="11"/>
  <c r="K91" i="11" s="1"/>
  <c r="G159" i="9" l="1"/>
  <c r="H159" i="9"/>
  <c r="I159" i="9"/>
  <c r="G109" i="9"/>
  <c r="H109" i="9"/>
  <c r="I109" i="9"/>
  <c r="G146" i="9"/>
  <c r="H146" i="9"/>
  <c r="I146" i="9"/>
  <c r="G187" i="9"/>
  <c r="H187" i="9"/>
  <c r="I187" i="9"/>
  <c r="G115" i="9"/>
  <c r="H115" i="9"/>
  <c r="I115" i="9"/>
  <c r="G117" i="9"/>
  <c r="H117" i="9"/>
  <c r="I117" i="9"/>
  <c r="J159" i="9" l="1"/>
  <c r="K159" i="9" s="1"/>
  <c r="J109" i="9"/>
  <c r="K109" i="9" s="1"/>
  <c r="J115" i="9"/>
  <c r="K115" i="9" s="1"/>
  <c r="J187" i="9"/>
  <c r="K187" i="9" s="1"/>
  <c r="J146" i="9"/>
  <c r="K146" i="9" s="1"/>
  <c r="J117" i="9"/>
  <c r="K117" i="9" s="1"/>
  <c r="G101" i="9"/>
  <c r="H101" i="9"/>
  <c r="I101" i="9"/>
  <c r="G32" i="9"/>
  <c r="H32" i="9"/>
  <c r="I32" i="9"/>
  <c r="G44" i="9"/>
  <c r="H44" i="9"/>
  <c r="I44" i="9"/>
  <c r="G175" i="9"/>
  <c r="H175" i="9"/>
  <c r="I175" i="9"/>
  <c r="G170" i="9"/>
  <c r="H170" i="9"/>
  <c r="I170" i="9"/>
  <c r="G74" i="9"/>
  <c r="H74" i="9"/>
  <c r="I74" i="9"/>
  <c r="J101" i="9" l="1"/>
  <c r="K101" i="9" s="1"/>
  <c r="J175" i="9"/>
  <c r="K175" i="9" s="1"/>
  <c r="J32" i="9"/>
  <c r="K32" i="9" s="1"/>
  <c r="J44" i="9"/>
  <c r="K44" i="9" s="1"/>
  <c r="J170" i="9"/>
  <c r="K170" i="9" s="1"/>
  <c r="J74" i="9"/>
  <c r="K74" i="9" s="1"/>
  <c r="E15" i="18"/>
  <c r="E16" i="18"/>
  <c r="E17" i="18"/>
  <c r="E18" i="18"/>
  <c r="E19" i="18"/>
  <c r="E20" i="18"/>
  <c r="E21" i="18"/>
  <c r="E22" i="18"/>
  <c r="E23" i="18"/>
  <c r="G33" i="12"/>
  <c r="H33" i="12"/>
  <c r="I33" i="12"/>
  <c r="G41" i="12"/>
  <c r="H41" i="12"/>
  <c r="I41" i="12"/>
  <c r="G34" i="12"/>
  <c r="H34" i="12"/>
  <c r="I34" i="12"/>
  <c r="G38" i="12"/>
  <c r="H38" i="12"/>
  <c r="I38" i="12"/>
  <c r="G24" i="12"/>
  <c r="H24" i="12"/>
  <c r="I24" i="12"/>
  <c r="J24" i="12" l="1"/>
  <c r="K24" i="12" s="1"/>
  <c r="J38" i="12"/>
  <c r="K38" i="12" s="1"/>
  <c r="J41" i="12"/>
  <c r="K41" i="12" s="1"/>
  <c r="J34" i="12"/>
  <c r="K34" i="12" s="1"/>
  <c r="J33" i="12"/>
  <c r="K33" i="12" s="1"/>
  <c r="G45" i="11"/>
  <c r="H45" i="11"/>
  <c r="I45" i="11"/>
  <c r="G18" i="11"/>
  <c r="H18" i="11"/>
  <c r="I18" i="11"/>
  <c r="G94" i="11"/>
  <c r="H94" i="11"/>
  <c r="I94" i="11"/>
  <c r="J18" i="11" l="1"/>
  <c r="K18" i="11" s="1"/>
  <c r="J94" i="11"/>
  <c r="K94" i="11" s="1"/>
  <c r="J45" i="11"/>
  <c r="K45" i="11" s="1"/>
  <c r="I15" i="8"/>
  <c r="I42" i="8"/>
  <c r="I41" i="8"/>
  <c r="I14" i="8"/>
  <c r="I56" i="8"/>
  <c r="I17" i="8"/>
  <c r="I39" i="8"/>
  <c r="I16" i="8"/>
  <c r="I22" i="8"/>
  <c r="I29" i="8"/>
  <c r="I35" i="8"/>
  <c r="I24" i="8"/>
  <c r="I32" i="8"/>
  <c r="I76" i="8"/>
  <c r="I25" i="8"/>
  <c r="I31" i="8"/>
  <c r="I30" i="8"/>
  <c r="I49" i="8"/>
  <c r="I47" i="8"/>
  <c r="I52" i="8"/>
  <c r="I63" i="8"/>
  <c r="I23" i="8"/>
  <c r="I37" i="8"/>
  <c r="I26" i="8"/>
  <c r="I36" i="8"/>
  <c r="I68" i="8"/>
  <c r="I43" i="8"/>
  <c r="I19" i="8"/>
  <c r="I44" i="8"/>
  <c r="I21" i="8"/>
  <c r="I27" i="8"/>
  <c r="I58" i="8"/>
  <c r="I67" i="8"/>
  <c r="I59" i="8"/>
  <c r="I61" i="8"/>
  <c r="I53" i="8"/>
  <c r="I38" i="8"/>
  <c r="I40" i="8"/>
  <c r="I45" i="8"/>
  <c r="I60" i="8"/>
  <c r="I78" i="8"/>
  <c r="I57" i="8"/>
  <c r="I73" i="8"/>
  <c r="I50" i="8"/>
  <c r="I51" i="8"/>
  <c r="I48" i="8"/>
  <c r="I69" i="8"/>
  <c r="I74" i="8"/>
  <c r="I28" i="8"/>
  <c r="I34" i="8"/>
  <c r="I70" i="8"/>
  <c r="H15" i="8"/>
  <c r="H42" i="8"/>
  <c r="H41" i="8"/>
  <c r="H14" i="8"/>
  <c r="H56" i="8"/>
  <c r="H17" i="8"/>
  <c r="H39" i="8"/>
  <c r="H16" i="8"/>
  <c r="H22" i="8"/>
  <c r="H29" i="8"/>
  <c r="H35" i="8"/>
  <c r="H24" i="8"/>
  <c r="H32" i="8"/>
  <c r="H76" i="8"/>
  <c r="H25" i="8"/>
  <c r="H31" i="8"/>
  <c r="H30" i="8"/>
  <c r="H49" i="8"/>
  <c r="H47" i="8"/>
  <c r="H52" i="8"/>
  <c r="H63" i="8"/>
  <c r="H23" i="8"/>
  <c r="H37" i="8"/>
  <c r="H26" i="8"/>
  <c r="H36" i="8"/>
  <c r="H68" i="8"/>
  <c r="H43" i="8"/>
  <c r="H19" i="8"/>
  <c r="H44" i="8"/>
  <c r="H21" i="8"/>
  <c r="H27" i="8"/>
  <c r="H58" i="8"/>
  <c r="H67" i="8"/>
  <c r="H59" i="8"/>
  <c r="H61" i="8"/>
  <c r="H53" i="8"/>
  <c r="H38" i="8"/>
  <c r="H40" i="8"/>
  <c r="H45" i="8"/>
  <c r="H60" i="8"/>
  <c r="H78" i="8"/>
  <c r="H57" i="8"/>
  <c r="H73" i="8"/>
  <c r="H50" i="8"/>
  <c r="H51" i="8"/>
  <c r="H48" i="8"/>
  <c r="H69" i="8"/>
  <c r="H74" i="8"/>
  <c r="H28" i="8"/>
  <c r="H34" i="8"/>
  <c r="H70" i="8"/>
  <c r="G15" i="8"/>
  <c r="G42" i="8"/>
  <c r="G41" i="8"/>
  <c r="G14" i="8"/>
  <c r="G56" i="8"/>
  <c r="G17" i="8"/>
  <c r="G39" i="8"/>
  <c r="G16" i="8"/>
  <c r="G22" i="8"/>
  <c r="G29" i="8"/>
  <c r="G35" i="8"/>
  <c r="G24" i="8"/>
  <c r="G32" i="8"/>
  <c r="G76" i="8"/>
  <c r="G25" i="8"/>
  <c r="G31" i="8"/>
  <c r="G30" i="8"/>
  <c r="G49" i="8"/>
  <c r="G47" i="8"/>
  <c r="G52" i="8"/>
  <c r="G63" i="8"/>
  <c r="G23" i="8"/>
  <c r="G37" i="8"/>
  <c r="G26" i="8"/>
  <c r="G36" i="8"/>
  <c r="G68" i="8"/>
  <c r="G43" i="8"/>
  <c r="G19" i="8"/>
  <c r="G44" i="8"/>
  <c r="G21" i="8"/>
  <c r="G27" i="8"/>
  <c r="G58" i="8"/>
  <c r="G67" i="8"/>
  <c r="G59" i="8"/>
  <c r="G61" i="8"/>
  <c r="G53" i="8"/>
  <c r="G38" i="8"/>
  <c r="G40" i="8"/>
  <c r="G45" i="8"/>
  <c r="G60" i="8"/>
  <c r="G78" i="8"/>
  <c r="G57" i="8"/>
  <c r="G73" i="8"/>
  <c r="G50" i="8"/>
  <c r="G51" i="8"/>
  <c r="G48" i="8"/>
  <c r="G69" i="8"/>
  <c r="G74" i="8"/>
  <c r="G28" i="8"/>
  <c r="G34" i="8"/>
  <c r="G70" i="8"/>
  <c r="G172" i="4" l="1"/>
  <c r="H172" i="4"/>
  <c r="I172" i="4"/>
  <c r="J172" i="4"/>
  <c r="K172" i="4"/>
  <c r="G189" i="4"/>
  <c r="H189" i="4"/>
  <c r="I189" i="4"/>
  <c r="J189" i="4"/>
  <c r="K189" i="4"/>
  <c r="G205" i="4"/>
  <c r="H205" i="4"/>
  <c r="I205" i="4"/>
  <c r="J205" i="4"/>
  <c r="K205" i="4"/>
  <c r="G227" i="4"/>
  <c r="H227" i="4"/>
  <c r="I227" i="4"/>
  <c r="J227" i="4"/>
  <c r="K227" i="4"/>
  <c r="G150" i="4"/>
  <c r="H150" i="4"/>
  <c r="I150" i="4"/>
  <c r="J150" i="4"/>
  <c r="K150" i="4"/>
  <c r="G173" i="4"/>
  <c r="H173" i="4"/>
  <c r="I173" i="4"/>
  <c r="J173" i="4"/>
  <c r="K173" i="4"/>
  <c r="L173" i="4" l="1"/>
  <c r="M173" i="4" s="1"/>
  <c r="L150" i="4"/>
  <c r="M150" i="4" s="1"/>
  <c r="L227" i="4"/>
  <c r="M227" i="4" s="1"/>
  <c r="L205" i="4"/>
  <c r="M205" i="4" s="1"/>
  <c r="L189" i="4"/>
  <c r="M189" i="4" s="1"/>
  <c r="L172" i="4"/>
  <c r="M172" i="4" s="1"/>
  <c r="G98" i="9"/>
  <c r="H98" i="9"/>
  <c r="I98" i="9"/>
  <c r="G180" i="9"/>
  <c r="H180" i="9"/>
  <c r="I180" i="9"/>
  <c r="G106" i="9"/>
  <c r="H106" i="9"/>
  <c r="I106" i="9"/>
  <c r="G176" i="9"/>
  <c r="H176" i="9"/>
  <c r="I176" i="9"/>
  <c r="G70" i="9"/>
  <c r="H70" i="9"/>
  <c r="I70" i="9"/>
  <c r="G113" i="9"/>
  <c r="H113" i="9"/>
  <c r="I113" i="9"/>
  <c r="G125" i="9"/>
  <c r="H125" i="9"/>
  <c r="I125" i="9"/>
  <c r="G75" i="9"/>
  <c r="H75" i="9"/>
  <c r="I75" i="9"/>
  <c r="G76" i="9"/>
  <c r="H76" i="9"/>
  <c r="I76" i="9"/>
  <c r="J76" i="9" l="1"/>
  <c r="K76" i="9" s="1"/>
  <c r="J113" i="9"/>
  <c r="K113" i="9" s="1"/>
  <c r="J180" i="9"/>
  <c r="K180" i="9" s="1"/>
  <c r="J75" i="9"/>
  <c r="K75" i="9" s="1"/>
  <c r="J70" i="9"/>
  <c r="K70" i="9" s="1"/>
  <c r="J125" i="9"/>
  <c r="K125" i="9" s="1"/>
  <c r="J176" i="9"/>
  <c r="K176" i="9" s="1"/>
  <c r="J106" i="9"/>
  <c r="K106" i="9" s="1"/>
  <c r="J98" i="9"/>
  <c r="K98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25" i="6"/>
  <c r="H25" i="6"/>
  <c r="I25" i="6"/>
  <c r="J25" i="6"/>
  <c r="K25" i="6"/>
  <c r="G49" i="6"/>
  <c r="H49" i="6"/>
  <c r="I49" i="6"/>
  <c r="J49" i="6"/>
  <c r="K49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49" i="6"/>
  <c r="M49" i="6" s="1"/>
  <c r="L25" i="6"/>
  <c r="M25" i="6" s="1"/>
  <c r="F23" i="7"/>
  <c r="G23" i="7"/>
  <c r="H23" i="7"/>
  <c r="I23" i="7"/>
  <c r="J23" i="7"/>
  <c r="K23" i="7"/>
  <c r="G235" i="4"/>
  <c r="H235" i="4"/>
  <c r="I235" i="4"/>
  <c r="J235" i="4"/>
  <c r="K235" i="4"/>
  <c r="G115" i="4"/>
  <c r="H115" i="4"/>
  <c r="I115" i="4"/>
  <c r="J115" i="4"/>
  <c r="K115" i="4"/>
  <c r="G193" i="4"/>
  <c r="H193" i="4"/>
  <c r="I193" i="4"/>
  <c r="J193" i="4"/>
  <c r="K193" i="4"/>
  <c r="G179" i="4"/>
  <c r="H179" i="4"/>
  <c r="I179" i="4"/>
  <c r="J179" i="4"/>
  <c r="K179" i="4"/>
  <c r="G230" i="4"/>
  <c r="H230" i="4"/>
  <c r="I230" i="4"/>
  <c r="J230" i="4"/>
  <c r="K230" i="4"/>
  <c r="F45" i="6" l="1"/>
  <c r="E65" i="17"/>
  <c r="E66" i="17" s="1"/>
  <c r="F54" i="6"/>
  <c r="F49" i="6"/>
  <c r="F58" i="6"/>
  <c r="F55" i="6"/>
  <c r="F60" i="6"/>
  <c r="F25" i="6"/>
  <c r="L23" i="7"/>
  <c r="M23" i="7" s="1"/>
  <c r="L235" i="4"/>
  <c r="M235" i="4" s="1"/>
  <c r="L179" i="4"/>
  <c r="M179" i="4" s="1"/>
  <c r="L193" i="4"/>
  <c r="M193" i="4" s="1"/>
  <c r="L115" i="4"/>
  <c r="M115" i="4" s="1"/>
  <c r="L230" i="4"/>
  <c r="M230" i="4" s="1"/>
  <c r="G57" i="4"/>
  <c r="H57" i="4"/>
  <c r="I57" i="4"/>
  <c r="J57" i="4"/>
  <c r="K57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57" i="4"/>
  <c r="M57" i="4" s="1"/>
  <c r="F26" i="6" l="1"/>
  <c r="G26" i="6"/>
  <c r="H26" i="6"/>
  <c r="I26" i="6"/>
  <c r="J26" i="6"/>
  <c r="K26" i="6"/>
  <c r="F40" i="6"/>
  <c r="G40" i="6"/>
  <c r="H40" i="6"/>
  <c r="I40" i="6"/>
  <c r="J40" i="6"/>
  <c r="K40" i="6"/>
  <c r="G125" i="4"/>
  <c r="H125" i="4"/>
  <c r="I125" i="4"/>
  <c r="J125" i="4"/>
  <c r="K125" i="4"/>
  <c r="G209" i="4"/>
  <c r="H209" i="4"/>
  <c r="I209" i="4"/>
  <c r="J209" i="4"/>
  <c r="K209" i="4"/>
  <c r="G158" i="4"/>
  <c r="H158" i="4"/>
  <c r="I158" i="4"/>
  <c r="J158" i="4"/>
  <c r="K158" i="4"/>
  <c r="L158" i="4" l="1"/>
  <c r="M158" i="4" s="1"/>
  <c r="L209" i="4"/>
  <c r="M209" i="4" s="1"/>
  <c r="L40" i="6"/>
  <c r="M40" i="6" s="1"/>
  <c r="L26" i="6"/>
  <c r="M26" i="6" s="1"/>
  <c r="L125" i="4"/>
  <c r="M125" i="4" s="1"/>
  <c r="G194" i="4"/>
  <c r="H194" i="4"/>
  <c r="I194" i="4"/>
  <c r="J194" i="4"/>
  <c r="K194" i="4"/>
  <c r="G132" i="4"/>
  <c r="H132" i="4"/>
  <c r="I132" i="4"/>
  <c r="J132" i="4"/>
  <c r="K132" i="4"/>
  <c r="L132" i="4" l="1"/>
  <c r="M132" i="4" s="1"/>
  <c r="L194" i="4"/>
  <c r="M194" i="4" s="1"/>
  <c r="F14" i="7" l="1"/>
  <c r="F22" i="7"/>
  <c r="F17" i="7"/>
  <c r="F21" i="7"/>
  <c r="F19" i="7"/>
  <c r="F20" i="7"/>
  <c r="F16" i="7"/>
  <c r="F18" i="7"/>
  <c r="F15" i="7"/>
  <c r="F15" i="6"/>
  <c r="F16" i="6"/>
  <c r="F18" i="6"/>
  <c r="F21" i="6"/>
  <c r="F22" i="6"/>
  <c r="F35" i="6"/>
  <c r="F56" i="6"/>
  <c r="F62" i="6"/>
  <c r="F24" i="6"/>
  <c r="F52" i="6"/>
  <c r="F27" i="6"/>
  <c r="F43" i="6"/>
  <c r="F41" i="6"/>
  <c r="F17" i="6"/>
  <c r="F32" i="6"/>
  <c r="F19" i="6"/>
  <c r="F20" i="6"/>
  <c r="F44" i="6"/>
  <c r="F59" i="6"/>
  <c r="F38" i="6"/>
  <c r="F33" i="6"/>
  <c r="F29" i="6"/>
  <c r="F50" i="6"/>
  <c r="F39" i="6"/>
  <c r="F30" i="6"/>
  <c r="F57" i="6"/>
  <c r="F48" i="6"/>
  <c r="F42" i="6"/>
  <c r="F28" i="6"/>
  <c r="F63" i="6"/>
  <c r="F23" i="6"/>
  <c r="F51" i="6"/>
  <c r="F37" i="6"/>
  <c r="F53" i="6"/>
  <c r="F46" i="6"/>
  <c r="F47" i="6"/>
  <c r="F36" i="6"/>
  <c r="F61" i="6"/>
  <c r="F31" i="6"/>
  <c r="F34" i="6"/>
  <c r="F14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5" i="16"/>
  <c r="H15" i="16"/>
  <c r="G15" i="16"/>
  <c r="I16" i="16"/>
  <c r="H16" i="16"/>
  <c r="G16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21" i="14"/>
  <c r="H21" i="14"/>
  <c r="G21" i="14"/>
  <c r="I33" i="14"/>
  <c r="H33" i="14"/>
  <c r="G33" i="14"/>
  <c r="I19" i="14"/>
  <c r="H19" i="14"/>
  <c r="G19" i="14"/>
  <c r="I39" i="14"/>
  <c r="H39" i="14"/>
  <c r="G39" i="14"/>
  <c r="I18" i="14"/>
  <c r="H18" i="14"/>
  <c r="G18" i="14"/>
  <c r="I16" i="14"/>
  <c r="H16" i="14"/>
  <c r="G16" i="14"/>
  <c r="I28" i="14"/>
  <c r="H28" i="14"/>
  <c r="G28" i="14"/>
  <c r="I27" i="14"/>
  <c r="H27" i="14"/>
  <c r="G27" i="14"/>
  <c r="I41" i="14"/>
  <c r="H41" i="14"/>
  <c r="G41" i="14"/>
  <c r="I26" i="14"/>
  <c r="H26" i="14"/>
  <c r="G26" i="14"/>
  <c r="I29" i="14"/>
  <c r="H29" i="14"/>
  <c r="G29" i="14"/>
  <c r="I23" i="14"/>
  <c r="H23" i="14"/>
  <c r="G23" i="14"/>
  <c r="I20" i="14"/>
  <c r="H20" i="14"/>
  <c r="G20" i="14"/>
  <c r="I22" i="14"/>
  <c r="H22" i="14"/>
  <c r="G22" i="14"/>
  <c r="I25" i="14"/>
  <c r="H25" i="14"/>
  <c r="G25" i="14"/>
  <c r="I31" i="14"/>
  <c r="H31" i="14"/>
  <c r="G31" i="14"/>
  <c r="I17" i="14"/>
  <c r="H17" i="14"/>
  <c r="G17" i="14"/>
  <c r="I40" i="14"/>
  <c r="H40" i="14"/>
  <c r="G40" i="14"/>
  <c r="I15" i="14"/>
  <c r="H15" i="14"/>
  <c r="G15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19" i="12"/>
  <c r="H19" i="12"/>
  <c r="G19" i="12"/>
  <c r="I42" i="12"/>
  <c r="H42" i="12"/>
  <c r="G42" i="12"/>
  <c r="I32" i="12"/>
  <c r="H32" i="12"/>
  <c r="G32" i="12"/>
  <c r="I40" i="12"/>
  <c r="H40" i="12"/>
  <c r="G40" i="12"/>
  <c r="I43" i="12"/>
  <c r="H43" i="12"/>
  <c r="G43" i="12"/>
  <c r="I37" i="12"/>
  <c r="H37" i="12"/>
  <c r="G37" i="12"/>
  <c r="I36" i="12"/>
  <c r="H36" i="12"/>
  <c r="G36" i="12"/>
  <c r="I35" i="12"/>
  <c r="H35" i="12"/>
  <c r="G35" i="12"/>
  <c r="I15" i="12"/>
  <c r="H15" i="12"/>
  <c r="G15" i="12"/>
  <c r="I22" i="12"/>
  <c r="H22" i="12"/>
  <c r="G22" i="12"/>
  <c r="I29" i="12"/>
  <c r="H29" i="12"/>
  <c r="G29" i="12"/>
  <c r="I21" i="12"/>
  <c r="H21" i="12"/>
  <c r="G21" i="12"/>
  <c r="I25" i="12"/>
  <c r="H25" i="12"/>
  <c r="G25" i="12"/>
  <c r="I28" i="12"/>
  <c r="H28" i="12"/>
  <c r="G28" i="12"/>
  <c r="I23" i="12"/>
  <c r="H23" i="12"/>
  <c r="G23" i="12"/>
  <c r="I20" i="12"/>
  <c r="H20" i="12"/>
  <c r="G20" i="12"/>
  <c r="I16" i="12"/>
  <c r="H16" i="12"/>
  <c r="G16" i="12"/>
  <c r="I27" i="12"/>
  <c r="H27" i="12"/>
  <c r="G27" i="12"/>
  <c r="I17" i="12"/>
  <c r="H17" i="12"/>
  <c r="G17" i="12"/>
  <c r="I18" i="12"/>
  <c r="H18" i="12"/>
  <c r="G18" i="12"/>
  <c r="I14" i="12"/>
  <c r="H14" i="12"/>
  <c r="G14" i="12"/>
  <c r="I26" i="12"/>
  <c r="H26" i="12"/>
  <c r="G26" i="12"/>
  <c r="I31" i="12"/>
  <c r="H31" i="12"/>
  <c r="G31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42" i="11"/>
  <c r="H42" i="11"/>
  <c r="G42" i="11"/>
  <c r="I44" i="11"/>
  <c r="H44" i="11"/>
  <c r="G44" i="11"/>
  <c r="I65" i="11"/>
  <c r="H65" i="11"/>
  <c r="G65" i="11"/>
  <c r="I70" i="11"/>
  <c r="H70" i="11"/>
  <c r="G70" i="11"/>
  <c r="I88" i="11"/>
  <c r="H88" i="11"/>
  <c r="G88" i="11"/>
  <c r="I71" i="11"/>
  <c r="H71" i="11"/>
  <c r="G71" i="11"/>
  <c r="I92" i="11"/>
  <c r="H92" i="11"/>
  <c r="G92" i="11"/>
  <c r="I40" i="11"/>
  <c r="H40" i="11"/>
  <c r="G40" i="11"/>
  <c r="I87" i="11"/>
  <c r="H87" i="11"/>
  <c r="G87" i="11"/>
  <c r="I97" i="11"/>
  <c r="H97" i="11"/>
  <c r="G97" i="11"/>
  <c r="I56" i="11"/>
  <c r="H56" i="11"/>
  <c r="G56" i="11"/>
  <c r="I68" i="11"/>
  <c r="H68" i="11"/>
  <c r="G68" i="11"/>
  <c r="I82" i="11"/>
  <c r="H82" i="11"/>
  <c r="G82" i="11"/>
  <c r="I57" i="11"/>
  <c r="H57" i="11"/>
  <c r="G57" i="11"/>
  <c r="I72" i="11"/>
  <c r="H72" i="11"/>
  <c r="G72" i="11"/>
  <c r="I19" i="11"/>
  <c r="H19" i="11"/>
  <c r="G19" i="11"/>
  <c r="I58" i="11"/>
  <c r="H58" i="11"/>
  <c r="G58" i="11"/>
  <c r="I95" i="11"/>
  <c r="H95" i="11"/>
  <c r="G95" i="11"/>
  <c r="I75" i="11"/>
  <c r="H75" i="11"/>
  <c r="G75" i="11"/>
  <c r="I78" i="11"/>
  <c r="H78" i="11"/>
  <c r="G78" i="11"/>
  <c r="I77" i="11"/>
  <c r="H77" i="11"/>
  <c r="G77" i="11"/>
  <c r="I31" i="11"/>
  <c r="H31" i="11"/>
  <c r="G31" i="11"/>
  <c r="I60" i="11"/>
  <c r="H60" i="11"/>
  <c r="G60" i="11"/>
  <c r="I59" i="11"/>
  <c r="H59" i="11"/>
  <c r="G59" i="11"/>
  <c r="I80" i="11"/>
  <c r="H80" i="11"/>
  <c r="G80" i="11"/>
  <c r="I17" i="11"/>
  <c r="H17" i="11"/>
  <c r="G17" i="11"/>
  <c r="I66" i="11"/>
  <c r="H66" i="11"/>
  <c r="G66" i="11"/>
  <c r="I49" i="11"/>
  <c r="H49" i="11"/>
  <c r="G49" i="11"/>
  <c r="I46" i="11"/>
  <c r="H46" i="11"/>
  <c r="G46" i="11"/>
  <c r="I93" i="11"/>
  <c r="H93" i="11"/>
  <c r="G93" i="11"/>
  <c r="I37" i="11"/>
  <c r="H37" i="11"/>
  <c r="G37" i="11"/>
  <c r="I50" i="11"/>
  <c r="H50" i="11"/>
  <c r="G50" i="11"/>
  <c r="I38" i="11"/>
  <c r="H38" i="11"/>
  <c r="G38" i="11"/>
  <c r="I98" i="11"/>
  <c r="H98" i="11"/>
  <c r="G98" i="11"/>
  <c r="I43" i="11"/>
  <c r="H43" i="11"/>
  <c r="G43" i="11"/>
  <c r="I48" i="11"/>
  <c r="H48" i="11"/>
  <c r="G48" i="11"/>
  <c r="I51" i="11"/>
  <c r="H51" i="11"/>
  <c r="G51" i="11"/>
  <c r="I41" i="11"/>
  <c r="H41" i="11"/>
  <c r="G41" i="11"/>
  <c r="I36" i="11"/>
  <c r="H36" i="11"/>
  <c r="G36" i="11"/>
  <c r="I32" i="11"/>
  <c r="H32" i="11"/>
  <c r="G32" i="11"/>
  <c r="I28" i="11"/>
  <c r="H28" i="11"/>
  <c r="G28" i="11"/>
  <c r="I34" i="11"/>
  <c r="H34" i="11"/>
  <c r="G34" i="11"/>
  <c r="I30" i="11"/>
  <c r="H30" i="11"/>
  <c r="G30" i="11"/>
  <c r="I25" i="11"/>
  <c r="H25" i="11"/>
  <c r="G25" i="11"/>
  <c r="I33" i="11"/>
  <c r="H33" i="11"/>
  <c r="G33" i="11"/>
  <c r="I47" i="11"/>
  <c r="H47" i="11"/>
  <c r="G47" i="11"/>
  <c r="I24" i="11"/>
  <c r="H24" i="11"/>
  <c r="G24" i="11"/>
  <c r="I26" i="11"/>
  <c r="H26" i="11"/>
  <c r="G26" i="11"/>
  <c r="I21" i="11"/>
  <c r="H21" i="11"/>
  <c r="G21" i="11"/>
  <c r="I14" i="11"/>
  <c r="H14" i="11"/>
  <c r="G14" i="11"/>
  <c r="I29" i="11"/>
  <c r="H29" i="11"/>
  <c r="G29" i="11"/>
  <c r="I96" i="11"/>
  <c r="H96" i="11"/>
  <c r="G96" i="11"/>
  <c r="I67" i="11"/>
  <c r="H67" i="11"/>
  <c r="G67" i="11"/>
  <c r="I15" i="11"/>
  <c r="H15" i="11"/>
  <c r="G15" i="11"/>
  <c r="I23" i="11"/>
  <c r="H23" i="11"/>
  <c r="G23" i="11"/>
  <c r="I22" i="11"/>
  <c r="H22" i="11"/>
  <c r="G22" i="11"/>
  <c r="I20" i="11"/>
  <c r="H20" i="11"/>
  <c r="G20" i="11"/>
  <c r="I53" i="11"/>
  <c r="H53" i="11"/>
  <c r="G53" i="11"/>
  <c r="I16" i="11"/>
  <c r="H16" i="11"/>
  <c r="G16" i="11"/>
  <c r="I52" i="11"/>
  <c r="H52" i="11"/>
  <c r="G52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5" i="10"/>
  <c r="H15" i="10"/>
  <c r="G15" i="10"/>
  <c r="I14" i="10"/>
  <c r="H14" i="10"/>
  <c r="G14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19" i="9"/>
  <c r="H19" i="9"/>
  <c r="I19" i="9"/>
  <c r="G15" i="9"/>
  <c r="H15" i="9"/>
  <c r="I15" i="9"/>
  <c r="G22" i="9"/>
  <c r="H22" i="9"/>
  <c r="I22" i="9"/>
  <c r="G20" i="9"/>
  <c r="H20" i="9"/>
  <c r="I20" i="9"/>
  <c r="G16" i="9"/>
  <c r="H16" i="9"/>
  <c r="I16" i="9"/>
  <c r="G26" i="9"/>
  <c r="H26" i="9"/>
  <c r="I26" i="9"/>
  <c r="G18" i="9"/>
  <c r="H18" i="9"/>
  <c r="I18" i="9"/>
  <c r="G17" i="9"/>
  <c r="H17" i="9"/>
  <c r="I17" i="9"/>
  <c r="G23" i="9"/>
  <c r="H23" i="9"/>
  <c r="I23" i="9"/>
  <c r="G108" i="9"/>
  <c r="H108" i="9"/>
  <c r="I108" i="9"/>
  <c r="G182" i="9"/>
  <c r="H182" i="9"/>
  <c r="I182" i="9"/>
  <c r="G27" i="9"/>
  <c r="H27" i="9"/>
  <c r="I27" i="9"/>
  <c r="G40" i="9"/>
  <c r="H40" i="9"/>
  <c r="I40" i="9"/>
  <c r="G183" i="9"/>
  <c r="H183" i="9"/>
  <c r="I183" i="9"/>
  <c r="G41" i="9"/>
  <c r="H41" i="9"/>
  <c r="I41" i="9"/>
  <c r="G43" i="9"/>
  <c r="H43" i="9"/>
  <c r="I43" i="9"/>
  <c r="G33" i="9"/>
  <c r="H33" i="9"/>
  <c r="I33" i="9"/>
  <c r="G34" i="9"/>
  <c r="H34" i="9"/>
  <c r="I34" i="9"/>
  <c r="G104" i="9"/>
  <c r="H104" i="9"/>
  <c r="I104" i="9"/>
  <c r="G73" i="9"/>
  <c r="H73" i="9"/>
  <c r="I73" i="9"/>
  <c r="G38" i="9"/>
  <c r="H38" i="9"/>
  <c r="I38" i="9"/>
  <c r="G37" i="9"/>
  <c r="H37" i="9"/>
  <c r="I37" i="9"/>
  <c r="G31" i="9"/>
  <c r="H31" i="9"/>
  <c r="I31" i="9"/>
  <c r="G29" i="9"/>
  <c r="H29" i="9"/>
  <c r="I29" i="9"/>
  <c r="G45" i="9"/>
  <c r="H45" i="9"/>
  <c r="I45" i="9"/>
  <c r="G35" i="9"/>
  <c r="H35" i="9"/>
  <c r="I35" i="9"/>
  <c r="G21" i="9"/>
  <c r="H21" i="9"/>
  <c r="I21" i="9"/>
  <c r="G188" i="9"/>
  <c r="H188" i="9"/>
  <c r="I188" i="9"/>
  <c r="G69" i="9"/>
  <c r="H69" i="9"/>
  <c r="I69" i="9"/>
  <c r="G129" i="9"/>
  <c r="H129" i="9"/>
  <c r="I129" i="9"/>
  <c r="G47" i="9"/>
  <c r="H47" i="9"/>
  <c r="I47" i="9"/>
  <c r="G36" i="9"/>
  <c r="H36" i="9"/>
  <c r="I36" i="9"/>
  <c r="G42" i="9"/>
  <c r="H42" i="9"/>
  <c r="I42" i="9"/>
  <c r="G52" i="9"/>
  <c r="H52" i="9"/>
  <c r="I52" i="9"/>
  <c r="G51" i="9"/>
  <c r="H51" i="9"/>
  <c r="I51" i="9"/>
  <c r="G86" i="9"/>
  <c r="H86" i="9"/>
  <c r="I86" i="9"/>
  <c r="G49" i="9"/>
  <c r="H49" i="9"/>
  <c r="I49" i="9"/>
  <c r="G60" i="9"/>
  <c r="H60" i="9"/>
  <c r="I60" i="9"/>
  <c r="G59" i="9"/>
  <c r="H59" i="9"/>
  <c r="I59" i="9"/>
  <c r="G185" i="9"/>
  <c r="H185" i="9"/>
  <c r="I185" i="9"/>
  <c r="G127" i="9"/>
  <c r="H127" i="9"/>
  <c r="I127" i="9"/>
  <c r="G88" i="9"/>
  <c r="H88" i="9"/>
  <c r="I88" i="9"/>
  <c r="G96" i="9"/>
  <c r="H96" i="9"/>
  <c r="I96" i="9"/>
  <c r="G192" i="9"/>
  <c r="H192" i="9"/>
  <c r="I192" i="9"/>
  <c r="G64" i="9"/>
  <c r="H64" i="9"/>
  <c r="I64" i="9"/>
  <c r="G147" i="9"/>
  <c r="H147" i="9"/>
  <c r="I147" i="9"/>
  <c r="G65" i="9"/>
  <c r="H65" i="9"/>
  <c r="I65" i="9"/>
  <c r="G152" i="9"/>
  <c r="H152" i="9"/>
  <c r="I152" i="9"/>
  <c r="G94" i="9"/>
  <c r="H94" i="9"/>
  <c r="I94" i="9"/>
  <c r="G68" i="9"/>
  <c r="H68" i="9"/>
  <c r="I68" i="9"/>
  <c r="G48" i="9"/>
  <c r="H48" i="9"/>
  <c r="I48" i="9"/>
  <c r="G28" i="9"/>
  <c r="H28" i="9"/>
  <c r="I28" i="9"/>
  <c r="G24" i="9"/>
  <c r="H24" i="9"/>
  <c r="I24" i="9"/>
  <c r="G100" i="9"/>
  <c r="H100" i="9"/>
  <c r="I100" i="9"/>
  <c r="G71" i="9"/>
  <c r="H71" i="9"/>
  <c r="I71" i="9"/>
  <c r="G136" i="9"/>
  <c r="H136" i="9"/>
  <c r="I136" i="9"/>
  <c r="G50" i="9"/>
  <c r="H50" i="9"/>
  <c r="I50" i="9"/>
  <c r="G149" i="9"/>
  <c r="H149" i="9"/>
  <c r="I149" i="9"/>
  <c r="G119" i="9"/>
  <c r="H119" i="9"/>
  <c r="I119" i="9"/>
  <c r="G80" i="9"/>
  <c r="H80" i="9"/>
  <c r="I80" i="9"/>
  <c r="G189" i="9"/>
  <c r="H189" i="9"/>
  <c r="I189" i="9"/>
  <c r="G193" i="9"/>
  <c r="H193" i="9"/>
  <c r="I193" i="9"/>
  <c r="G161" i="9"/>
  <c r="H161" i="9"/>
  <c r="I161" i="9"/>
  <c r="G93" i="9"/>
  <c r="H93" i="9"/>
  <c r="I93" i="9"/>
  <c r="G63" i="9"/>
  <c r="H63" i="9"/>
  <c r="I63" i="9"/>
  <c r="G90" i="9"/>
  <c r="H90" i="9"/>
  <c r="I90" i="9"/>
  <c r="G132" i="9"/>
  <c r="H132" i="9"/>
  <c r="I132" i="9"/>
  <c r="G114" i="9"/>
  <c r="H114" i="9"/>
  <c r="I114" i="9"/>
  <c r="G169" i="9"/>
  <c r="H169" i="9"/>
  <c r="I169" i="9"/>
  <c r="G30" i="9"/>
  <c r="H30" i="9"/>
  <c r="I30" i="9"/>
  <c r="G107" i="9"/>
  <c r="H107" i="9"/>
  <c r="I107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G39" i="9"/>
  <c r="H39" i="9"/>
  <c r="I39" i="9"/>
  <c r="G81" i="9"/>
  <c r="H81" i="9"/>
  <c r="I81" i="9"/>
  <c r="G140" i="9"/>
  <c r="H140" i="9"/>
  <c r="I140" i="9"/>
  <c r="G111" i="9"/>
  <c r="H111" i="9"/>
  <c r="I111" i="9"/>
  <c r="G130" i="9"/>
  <c r="H130" i="9"/>
  <c r="I130" i="9"/>
  <c r="G137" i="9"/>
  <c r="H137" i="9"/>
  <c r="I137" i="9"/>
  <c r="G158" i="9"/>
  <c r="H158" i="9"/>
  <c r="I158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K18" i="7"/>
  <c r="J18" i="7"/>
  <c r="I18" i="7"/>
  <c r="H18" i="7"/>
  <c r="G18" i="7"/>
  <c r="K16" i="7"/>
  <c r="J16" i="7"/>
  <c r="I16" i="7"/>
  <c r="H16" i="7"/>
  <c r="G16" i="7"/>
  <c r="K20" i="7"/>
  <c r="J20" i="7"/>
  <c r="I20" i="7"/>
  <c r="H20" i="7"/>
  <c r="G20" i="7"/>
  <c r="K19" i="7"/>
  <c r="J19" i="7"/>
  <c r="I19" i="7"/>
  <c r="H19" i="7"/>
  <c r="G19" i="7"/>
  <c r="K21" i="7"/>
  <c r="J21" i="7"/>
  <c r="I21" i="7"/>
  <c r="H21" i="7"/>
  <c r="G21" i="7"/>
  <c r="K17" i="7"/>
  <c r="J17" i="7"/>
  <c r="I17" i="7"/>
  <c r="H17" i="7"/>
  <c r="G17" i="7"/>
  <c r="K22" i="7"/>
  <c r="J22" i="7"/>
  <c r="I22" i="7"/>
  <c r="H22" i="7"/>
  <c r="G22" i="7"/>
  <c r="K14" i="7"/>
  <c r="J14" i="7"/>
  <c r="I14" i="7"/>
  <c r="H14" i="7"/>
  <c r="G14" i="7"/>
  <c r="K15" i="7"/>
  <c r="J15" i="7"/>
  <c r="I15" i="7"/>
  <c r="H15" i="7"/>
  <c r="G15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35" i="6"/>
  <c r="K34" i="6"/>
  <c r="J34" i="6"/>
  <c r="I34" i="6"/>
  <c r="H34" i="6"/>
  <c r="G34" i="6"/>
  <c r="K31" i="6"/>
  <c r="J31" i="6"/>
  <c r="I31" i="6"/>
  <c r="H31" i="6"/>
  <c r="G31" i="6"/>
  <c r="K61" i="6"/>
  <c r="J61" i="6"/>
  <c r="I61" i="6"/>
  <c r="H61" i="6"/>
  <c r="G61" i="6"/>
  <c r="K36" i="6"/>
  <c r="J36" i="6"/>
  <c r="I36" i="6"/>
  <c r="H36" i="6"/>
  <c r="G36" i="6"/>
  <c r="K47" i="6"/>
  <c r="J47" i="6"/>
  <c r="I47" i="6"/>
  <c r="H47" i="6"/>
  <c r="G47" i="6"/>
  <c r="K46" i="6"/>
  <c r="J46" i="6"/>
  <c r="I46" i="6"/>
  <c r="H46" i="6"/>
  <c r="G46" i="6"/>
  <c r="K53" i="6"/>
  <c r="J53" i="6"/>
  <c r="I53" i="6"/>
  <c r="H53" i="6"/>
  <c r="G53" i="6"/>
  <c r="K37" i="6"/>
  <c r="J37" i="6"/>
  <c r="I37" i="6"/>
  <c r="H37" i="6"/>
  <c r="G37" i="6"/>
  <c r="K51" i="6"/>
  <c r="J51" i="6"/>
  <c r="I51" i="6"/>
  <c r="H51" i="6"/>
  <c r="G51" i="6"/>
  <c r="K23" i="6"/>
  <c r="J23" i="6"/>
  <c r="I23" i="6"/>
  <c r="H23" i="6"/>
  <c r="G23" i="6"/>
  <c r="K63" i="6"/>
  <c r="J63" i="6"/>
  <c r="I63" i="6"/>
  <c r="H63" i="6"/>
  <c r="G63" i="6"/>
  <c r="K28" i="6"/>
  <c r="J28" i="6"/>
  <c r="I28" i="6"/>
  <c r="H28" i="6"/>
  <c r="G28" i="6"/>
  <c r="K42" i="6"/>
  <c r="J42" i="6"/>
  <c r="I42" i="6"/>
  <c r="H42" i="6"/>
  <c r="G42" i="6"/>
  <c r="K48" i="6"/>
  <c r="J48" i="6"/>
  <c r="I48" i="6"/>
  <c r="H48" i="6"/>
  <c r="G48" i="6"/>
  <c r="K57" i="6"/>
  <c r="J57" i="6"/>
  <c r="I57" i="6"/>
  <c r="H57" i="6"/>
  <c r="G57" i="6"/>
  <c r="K30" i="6"/>
  <c r="J30" i="6"/>
  <c r="I30" i="6"/>
  <c r="H30" i="6"/>
  <c r="G30" i="6"/>
  <c r="K39" i="6"/>
  <c r="J39" i="6"/>
  <c r="I39" i="6"/>
  <c r="H39" i="6"/>
  <c r="G39" i="6"/>
  <c r="K50" i="6"/>
  <c r="J50" i="6"/>
  <c r="I50" i="6"/>
  <c r="H50" i="6"/>
  <c r="G50" i="6"/>
  <c r="K29" i="6"/>
  <c r="J29" i="6"/>
  <c r="I29" i="6"/>
  <c r="H29" i="6"/>
  <c r="G29" i="6"/>
  <c r="K33" i="6"/>
  <c r="J33" i="6"/>
  <c r="I33" i="6"/>
  <c r="H33" i="6"/>
  <c r="G33" i="6"/>
  <c r="K38" i="6"/>
  <c r="J38" i="6"/>
  <c r="I38" i="6"/>
  <c r="H38" i="6"/>
  <c r="G38" i="6"/>
  <c r="K59" i="6"/>
  <c r="J59" i="6"/>
  <c r="I59" i="6"/>
  <c r="H59" i="6"/>
  <c r="G59" i="6"/>
  <c r="K44" i="6"/>
  <c r="J44" i="6"/>
  <c r="I44" i="6"/>
  <c r="H44" i="6"/>
  <c r="G44" i="6"/>
  <c r="K20" i="6"/>
  <c r="J20" i="6"/>
  <c r="I20" i="6"/>
  <c r="H20" i="6"/>
  <c r="G20" i="6"/>
  <c r="K19" i="6"/>
  <c r="J19" i="6"/>
  <c r="I19" i="6"/>
  <c r="H19" i="6"/>
  <c r="G19" i="6"/>
  <c r="K32" i="6"/>
  <c r="J32" i="6"/>
  <c r="I32" i="6"/>
  <c r="H32" i="6"/>
  <c r="G32" i="6"/>
  <c r="K17" i="6"/>
  <c r="J17" i="6"/>
  <c r="I17" i="6"/>
  <c r="H17" i="6"/>
  <c r="G17" i="6"/>
  <c r="K41" i="6"/>
  <c r="J41" i="6"/>
  <c r="I41" i="6"/>
  <c r="H41" i="6"/>
  <c r="G41" i="6"/>
  <c r="K43" i="6"/>
  <c r="J43" i="6"/>
  <c r="I43" i="6"/>
  <c r="H43" i="6"/>
  <c r="G43" i="6"/>
  <c r="K27" i="6"/>
  <c r="J27" i="6"/>
  <c r="I27" i="6"/>
  <c r="H27" i="6"/>
  <c r="G27" i="6"/>
  <c r="K52" i="6"/>
  <c r="J52" i="6"/>
  <c r="I52" i="6"/>
  <c r="H52" i="6"/>
  <c r="G52" i="6"/>
  <c r="K24" i="6"/>
  <c r="J24" i="6"/>
  <c r="I24" i="6"/>
  <c r="H24" i="6"/>
  <c r="G24" i="6"/>
  <c r="K62" i="6"/>
  <c r="J62" i="6"/>
  <c r="I62" i="6"/>
  <c r="H62" i="6"/>
  <c r="G62" i="6"/>
  <c r="K56" i="6"/>
  <c r="J56" i="6"/>
  <c r="I56" i="6"/>
  <c r="H56" i="6"/>
  <c r="G56" i="6"/>
  <c r="K35" i="6"/>
  <c r="I35" i="6"/>
  <c r="H35" i="6"/>
  <c r="G35" i="6"/>
  <c r="K22" i="6"/>
  <c r="J22" i="6"/>
  <c r="I22" i="6"/>
  <c r="H22" i="6"/>
  <c r="G22" i="6"/>
  <c r="K21" i="6"/>
  <c r="J21" i="6"/>
  <c r="I21" i="6"/>
  <c r="H21" i="6"/>
  <c r="G21" i="6"/>
  <c r="K18" i="6"/>
  <c r="J18" i="6"/>
  <c r="I18" i="6"/>
  <c r="H18" i="6"/>
  <c r="G18" i="6"/>
  <c r="K16" i="6"/>
  <c r="J16" i="6"/>
  <c r="I16" i="6"/>
  <c r="H16" i="6"/>
  <c r="G16" i="6"/>
  <c r="K15" i="6"/>
  <c r="J15" i="6"/>
  <c r="I15" i="6"/>
  <c r="H15" i="6"/>
  <c r="G15" i="6"/>
  <c r="K14" i="6"/>
  <c r="J14" i="6"/>
  <c r="I14" i="6"/>
  <c r="H14" i="6"/>
  <c r="G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K22" i="5"/>
  <c r="J22" i="5"/>
  <c r="I22" i="5"/>
  <c r="H22" i="5"/>
  <c r="G22" i="5"/>
  <c r="K14" i="5"/>
  <c r="J14" i="5"/>
  <c r="I14" i="5"/>
  <c r="H14" i="5"/>
  <c r="G14" i="5"/>
  <c r="K23" i="5"/>
  <c r="J23" i="5"/>
  <c r="I23" i="5"/>
  <c r="H23" i="5"/>
  <c r="G23" i="5"/>
  <c r="K18" i="5"/>
  <c r="J18" i="5"/>
  <c r="I18" i="5"/>
  <c r="H18" i="5"/>
  <c r="G18" i="5"/>
  <c r="K17" i="5"/>
  <c r="J17" i="5"/>
  <c r="I17" i="5"/>
  <c r="H17" i="5"/>
  <c r="G17" i="5"/>
  <c r="K20" i="5"/>
  <c r="J20" i="5"/>
  <c r="I20" i="5"/>
  <c r="H20" i="5"/>
  <c r="G20" i="5"/>
  <c r="K16" i="5"/>
  <c r="J16" i="5"/>
  <c r="I16" i="5"/>
  <c r="H16" i="5"/>
  <c r="G16" i="5"/>
  <c r="K15" i="5"/>
  <c r="J15" i="5"/>
  <c r="I15" i="5"/>
  <c r="H15" i="5"/>
  <c r="G15" i="5"/>
  <c r="K19" i="5"/>
  <c r="J19" i="5"/>
  <c r="I19" i="5"/>
  <c r="H19" i="5"/>
  <c r="G19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K82" i="4"/>
  <c r="J82" i="4"/>
  <c r="I82" i="4"/>
  <c r="H82" i="4"/>
  <c r="G82" i="4"/>
  <c r="K251" i="4"/>
  <c r="J251" i="4"/>
  <c r="I251" i="4"/>
  <c r="H251" i="4"/>
  <c r="G251" i="4"/>
  <c r="K119" i="4"/>
  <c r="J119" i="4"/>
  <c r="I119" i="4"/>
  <c r="H119" i="4"/>
  <c r="G119" i="4"/>
  <c r="K143" i="4"/>
  <c r="J143" i="4"/>
  <c r="I143" i="4"/>
  <c r="H143" i="4"/>
  <c r="G143" i="4"/>
  <c r="K241" i="4"/>
  <c r="J241" i="4"/>
  <c r="I241" i="4"/>
  <c r="H241" i="4"/>
  <c r="G241" i="4"/>
  <c r="K254" i="4"/>
  <c r="J254" i="4"/>
  <c r="I254" i="4"/>
  <c r="H254" i="4"/>
  <c r="G254" i="4"/>
  <c r="K252" i="4"/>
  <c r="J252" i="4"/>
  <c r="I252" i="4"/>
  <c r="H252" i="4"/>
  <c r="G252" i="4"/>
  <c r="K138" i="4"/>
  <c r="J138" i="4"/>
  <c r="I138" i="4"/>
  <c r="H138" i="4"/>
  <c r="G138" i="4"/>
  <c r="K240" i="4"/>
  <c r="J240" i="4"/>
  <c r="I240" i="4"/>
  <c r="H240" i="4"/>
  <c r="G240" i="4"/>
  <c r="K163" i="4"/>
  <c r="J163" i="4"/>
  <c r="I163" i="4"/>
  <c r="H163" i="4"/>
  <c r="G163" i="4"/>
  <c r="K164" i="4"/>
  <c r="J164" i="4"/>
  <c r="I164" i="4"/>
  <c r="H164" i="4"/>
  <c r="G164" i="4"/>
  <c r="K239" i="4"/>
  <c r="J239" i="4"/>
  <c r="I239" i="4"/>
  <c r="H239" i="4"/>
  <c r="G239" i="4"/>
  <c r="K226" i="4"/>
  <c r="J226" i="4"/>
  <c r="I226" i="4"/>
  <c r="H226" i="4"/>
  <c r="G226" i="4"/>
  <c r="K250" i="4"/>
  <c r="J250" i="4"/>
  <c r="I250" i="4"/>
  <c r="H250" i="4"/>
  <c r="G250" i="4"/>
  <c r="K257" i="4"/>
  <c r="J257" i="4"/>
  <c r="I257" i="4"/>
  <c r="H257" i="4"/>
  <c r="G257" i="4"/>
  <c r="K237" i="4"/>
  <c r="J237" i="4"/>
  <c r="I237" i="4"/>
  <c r="H237" i="4"/>
  <c r="G237" i="4"/>
  <c r="K225" i="4"/>
  <c r="J225" i="4"/>
  <c r="I225" i="4"/>
  <c r="H225" i="4"/>
  <c r="G225" i="4"/>
  <c r="K146" i="4"/>
  <c r="J146" i="4"/>
  <c r="I146" i="4"/>
  <c r="H146" i="4"/>
  <c r="G146" i="4"/>
  <c r="K127" i="4"/>
  <c r="J127" i="4"/>
  <c r="I127" i="4"/>
  <c r="H127" i="4"/>
  <c r="G127" i="4"/>
  <c r="K78" i="4"/>
  <c r="J78" i="4"/>
  <c r="I78" i="4"/>
  <c r="H78" i="4"/>
  <c r="G78" i="4"/>
  <c r="K210" i="4"/>
  <c r="J210" i="4"/>
  <c r="I210" i="4"/>
  <c r="H210" i="4"/>
  <c r="G210" i="4"/>
  <c r="K216" i="4"/>
  <c r="J216" i="4"/>
  <c r="I216" i="4"/>
  <c r="H216" i="4"/>
  <c r="G216" i="4"/>
  <c r="K147" i="4"/>
  <c r="J147" i="4"/>
  <c r="I147" i="4"/>
  <c r="H147" i="4"/>
  <c r="G147" i="4"/>
  <c r="K155" i="4"/>
  <c r="J155" i="4"/>
  <c r="I155" i="4"/>
  <c r="H155" i="4"/>
  <c r="G155" i="4"/>
  <c r="K97" i="4"/>
  <c r="J97" i="4"/>
  <c r="I97" i="4"/>
  <c r="H97" i="4"/>
  <c r="G97" i="4"/>
  <c r="K123" i="4"/>
  <c r="J123" i="4"/>
  <c r="I123" i="4"/>
  <c r="H123" i="4"/>
  <c r="G123" i="4"/>
  <c r="K122" i="4"/>
  <c r="J122" i="4"/>
  <c r="I122" i="4"/>
  <c r="H122" i="4"/>
  <c r="G122" i="4"/>
  <c r="K218" i="4"/>
  <c r="J218" i="4"/>
  <c r="I218" i="4"/>
  <c r="H218" i="4"/>
  <c r="G218" i="4"/>
  <c r="K75" i="4"/>
  <c r="J75" i="4"/>
  <c r="I75" i="4"/>
  <c r="H75" i="4"/>
  <c r="G75" i="4"/>
  <c r="K66" i="4"/>
  <c r="J66" i="4"/>
  <c r="I66" i="4"/>
  <c r="H66" i="4"/>
  <c r="G66" i="4"/>
  <c r="K121" i="4"/>
  <c r="J121" i="4"/>
  <c r="I121" i="4"/>
  <c r="H121" i="4"/>
  <c r="G121" i="4"/>
  <c r="K89" i="4"/>
  <c r="J89" i="4"/>
  <c r="I89" i="4"/>
  <c r="H89" i="4"/>
  <c r="G89" i="4"/>
  <c r="K186" i="4"/>
  <c r="J186" i="4"/>
  <c r="I186" i="4"/>
  <c r="H186" i="4"/>
  <c r="G186" i="4"/>
  <c r="K61" i="4"/>
  <c r="J61" i="4"/>
  <c r="I61" i="4"/>
  <c r="H61" i="4"/>
  <c r="G61" i="4"/>
  <c r="K202" i="4"/>
  <c r="J202" i="4"/>
  <c r="I202" i="4"/>
  <c r="H202" i="4"/>
  <c r="G202" i="4"/>
  <c r="K200" i="4"/>
  <c r="J200" i="4"/>
  <c r="I200" i="4"/>
  <c r="H200" i="4"/>
  <c r="G200" i="4"/>
  <c r="K161" i="4"/>
  <c r="J161" i="4"/>
  <c r="I161" i="4"/>
  <c r="H161" i="4"/>
  <c r="G161" i="4"/>
  <c r="K112" i="4"/>
  <c r="J112" i="4"/>
  <c r="I112" i="4"/>
  <c r="H112" i="4"/>
  <c r="G112" i="4"/>
  <c r="K180" i="4"/>
  <c r="J180" i="4"/>
  <c r="I180" i="4"/>
  <c r="H180" i="4"/>
  <c r="G180" i="4"/>
  <c r="K88" i="4"/>
  <c r="J88" i="4"/>
  <c r="I88" i="4"/>
  <c r="H88" i="4"/>
  <c r="G88" i="4"/>
  <c r="K109" i="4"/>
  <c r="J109" i="4"/>
  <c r="I109" i="4"/>
  <c r="H109" i="4"/>
  <c r="G109" i="4"/>
  <c r="K86" i="4"/>
  <c r="J86" i="4"/>
  <c r="I86" i="4"/>
  <c r="H86" i="4"/>
  <c r="G86" i="4"/>
  <c r="K130" i="4"/>
  <c r="J130" i="4"/>
  <c r="I130" i="4"/>
  <c r="H130" i="4"/>
  <c r="G130" i="4"/>
  <c r="K229" i="4"/>
  <c r="J229" i="4"/>
  <c r="I229" i="4"/>
  <c r="H229" i="4"/>
  <c r="G229" i="4"/>
  <c r="K166" i="4"/>
  <c r="J166" i="4"/>
  <c r="I166" i="4"/>
  <c r="H166" i="4"/>
  <c r="G166" i="4"/>
  <c r="K26" i="4"/>
  <c r="J26" i="4"/>
  <c r="I26" i="4"/>
  <c r="H26" i="4"/>
  <c r="G26" i="4"/>
  <c r="K32" i="4"/>
  <c r="J32" i="4"/>
  <c r="I32" i="4"/>
  <c r="H32" i="4"/>
  <c r="G32" i="4"/>
  <c r="K232" i="4"/>
  <c r="J232" i="4"/>
  <c r="I232" i="4"/>
  <c r="H232" i="4"/>
  <c r="G232" i="4"/>
  <c r="K159" i="4"/>
  <c r="J159" i="4"/>
  <c r="I159" i="4"/>
  <c r="H159" i="4"/>
  <c r="G159" i="4"/>
  <c r="K156" i="4"/>
  <c r="J156" i="4"/>
  <c r="I156" i="4"/>
  <c r="H156" i="4"/>
  <c r="G156" i="4"/>
  <c r="K154" i="4"/>
  <c r="J154" i="4"/>
  <c r="I154" i="4"/>
  <c r="H154" i="4"/>
  <c r="G154" i="4"/>
  <c r="K223" i="4"/>
  <c r="J223" i="4"/>
  <c r="I223" i="4"/>
  <c r="H223" i="4"/>
  <c r="G223" i="4"/>
  <c r="K118" i="4"/>
  <c r="J118" i="4"/>
  <c r="I118" i="4"/>
  <c r="H118" i="4"/>
  <c r="G118" i="4"/>
  <c r="K100" i="4"/>
  <c r="J100" i="4"/>
  <c r="I100" i="4"/>
  <c r="H100" i="4"/>
  <c r="G100" i="4"/>
  <c r="K184" i="4"/>
  <c r="J184" i="4"/>
  <c r="I184" i="4"/>
  <c r="H184" i="4"/>
  <c r="G184" i="4"/>
  <c r="K174" i="4"/>
  <c r="J174" i="4"/>
  <c r="I174" i="4"/>
  <c r="H174" i="4"/>
  <c r="G174" i="4"/>
  <c r="K152" i="4"/>
  <c r="J152" i="4"/>
  <c r="I152" i="4"/>
  <c r="H152" i="4"/>
  <c r="G152" i="4"/>
  <c r="K176" i="4"/>
  <c r="J176" i="4"/>
  <c r="I176" i="4"/>
  <c r="H176" i="4"/>
  <c r="G176" i="4"/>
  <c r="K91" i="4"/>
  <c r="J91" i="4"/>
  <c r="I91" i="4"/>
  <c r="H91" i="4"/>
  <c r="G91" i="4"/>
  <c r="K181" i="4"/>
  <c r="J181" i="4"/>
  <c r="I181" i="4"/>
  <c r="H181" i="4"/>
  <c r="G181" i="4"/>
  <c r="K93" i="4"/>
  <c r="J93" i="4"/>
  <c r="I93" i="4"/>
  <c r="H93" i="4"/>
  <c r="G93" i="4"/>
  <c r="K87" i="4"/>
  <c r="J87" i="4"/>
  <c r="I87" i="4"/>
  <c r="H87" i="4"/>
  <c r="G87" i="4"/>
  <c r="K149" i="4"/>
  <c r="J149" i="4"/>
  <c r="I149" i="4"/>
  <c r="H149" i="4"/>
  <c r="G149" i="4"/>
  <c r="K116" i="4"/>
  <c r="J116" i="4"/>
  <c r="I116" i="4"/>
  <c r="H116" i="4"/>
  <c r="G116" i="4"/>
  <c r="K221" i="4"/>
  <c r="J221" i="4"/>
  <c r="I221" i="4"/>
  <c r="H221" i="4"/>
  <c r="G221" i="4"/>
  <c r="K62" i="4"/>
  <c r="J62" i="4"/>
  <c r="I62" i="4"/>
  <c r="H62" i="4"/>
  <c r="G62" i="4"/>
  <c r="K171" i="4"/>
  <c r="J171" i="4"/>
  <c r="I171" i="4"/>
  <c r="H171" i="4"/>
  <c r="G171" i="4"/>
  <c r="K111" i="4"/>
  <c r="J111" i="4"/>
  <c r="I111" i="4"/>
  <c r="H111" i="4"/>
  <c r="G111" i="4"/>
  <c r="K183" i="4"/>
  <c r="J183" i="4"/>
  <c r="I183" i="4"/>
  <c r="H183" i="4"/>
  <c r="G183" i="4"/>
  <c r="K108" i="4"/>
  <c r="J108" i="4"/>
  <c r="I108" i="4"/>
  <c r="H108" i="4"/>
  <c r="G108" i="4"/>
  <c r="K165" i="4"/>
  <c r="J165" i="4"/>
  <c r="I165" i="4"/>
  <c r="H165" i="4"/>
  <c r="G165" i="4"/>
  <c r="K133" i="4"/>
  <c r="J133" i="4"/>
  <c r="I133" i="4"/>
  <c r="H133" i="4"/>
  <c r="G133" i="4"/>
  <c r="K105" i="4"/>
  <c r="J105" i="4"/>
  <c r="I105" i="4"/>
  <c r="H105" i="4"/>
  <c r="G105" i="4"/>
  <c r="K83" i="4"/>
  <c r="J83" i="4"/>
  <c r="I83" i="4"/>
  <c r="H83" i="4"/>
  <c r="G83" i="4"/>
  <c r="K151" i="4"/>
  <c r="J151" i="4"/>
  <c r="I151" i="4"/>
  <c r="H151" i="4"/>
  <c r="G151" i="4"/>
  <c r="K54" i="4"/>
  <c r="J54" i="4"/>
  <c r="I54" i="4"/>
  <c r="H54" i="4"/>
  <c r="G54" i="4"/>
  <c r="K203" i="4"/>
  <c r="J203" i="4"/>
  <c r="I203" i="4"/>
  <c r="H203" i="4"/>
  <c r="G203" i="4"/>
  <c r="K55" i="4"/>
  <c r="J55" i="4"/>
  <c r="I55" i="4"/>
  <c r="H55" i="4"/>
  <c r="G55" i="4"/>
  <c r="K80" i="4"/>
  <c r="J80" i="4"/>
  <c r="I80" i="4"/>
  <c r="H80" i="4"/>
  <c r="G80" i="4"/>
  <c r="K24" i="4"/>
  <c r="J24" i="4"/>
  <c r="I24" i="4"/>
  <c r="H24" i="4"/>
  <c r="G24" i="4"/>
  <c r="K65" i="4"/>
  <c r="J65" i="4"/>
  <c r="I65" i="4"/>
  <c r="H65" i="4"/>
  <c r="G65" i="4"/>
  <c r="K69" i="4"/>
  <c r="J69" i="4"/>
  <c r="I69" i="4"/>
  <c r="H69" i="4"/>
  <c r="G69" i="4"/>
  <c r="K249" i="4"/>
  <c r="J249" i="4"/>
  <c r="I249" i="4"/>
  <c r="H249" i="4"/>
  <c r="G249" i="4"/>
  <c r="K170" i="4"/>
  <c r="J170" i="4"/>
  <c r="I170" i="4"/>
  <c r="H170" i="4"/>
  <c r="G170" i="4"/>
  <c r="K38" i="4"/>
  <c r="J38" i="4"/>
  <c r="I38" i="4"/>
  <c r="H38" i="4"/>
  <c r="G38" i="4"/>
  <c r="K39" i="4"/>
  <c r="J39" i="4"/>
  <c r="I39" i="4"/>
  <c r="H39" i="4"/>
  <c r="G39" i="4"/>
  <c r="K168" i="4"/>
  <c r="J168" i="4"/>
  <c r="I168" i="4"/>
  <c r="H168" i="4"/>
  <c r="G168" i="4"/>
  <c r="K84" i="4"/>
  <c r="J84" i="4"/>
  <c r="I84" i="4"/>
  <c r="H84" i="4"/>
  <c r="G84" i="4"/>
  <c r="K23" i="4"/>
  <c r="J23" i="4"/>
  <c r="I23" i="4"/>
  <c r="H23" i="4"/>
  <c r="G23" i="4"/>
  <c r="K16" i="4"/>
  <c r="J16" i="4"/>
  <c r="I16" i="4"/>
  <c r="H16" i="4"/>
  <c r="G16" i="4"/>
  <c r="K129" i="4"/>
  <c r="J129" i="4"/>
  <c r="I129" i="4"/>
  <c r="H129" i="4"/>
  <c r="G129" i="4"/>
  <c r="K101" i="4"/>
  <c r="J101" i="4"/>
  <c r="I101" i="4"/>
  <c r="H101" i="4"/>
  <c r="G101" i="4"/>
  <c r="K104" i="4"/>
  <c r="J104" i="4"/>
  <c r="I104" i="4"/>
  <c r="H104" i="4"/>
  <c r="G104" i="4"/>
  <c r="K128" i="4"/>
  <c r="J128" i="4"/>
  <c r="I128" i="4"/>
  <c r="H128" i="4"/>
  <c r="G128" i="4"/>
  <c r="K212" i="4"/>
  <c r="J212" i="4"/>
  <c r="I212" i="4"/>
  <c r="H212" i="4"/>
  <c r="G212" i="4"/>
  <c r="K134" i="4"/>
  <c r="J134" i="4"/>
  <c r="I134" i="4"/>
  <c r="H134" i="4"/>
  <c r="G134" i="4"/>
  <c r="K231" i="4"/>
  <c r="J231" i="4"/>
  <c r="I231" i="4"/>
  <c r="H231" i="4"/>
  <c r="G231" i="4"/>
  <c r="K77" i="4"/>
  <c r="J77" i="4"/>
  <c r="I77" i="4"/>
  <c r="H77" i="4"/>
  <c r="G77" i="4"/>
  <c r="K139" i="4"/>
  <c r="J139" i="4"/>
  <c r="I139" i="4"/>
  <c r="H139" i="4"/>
  <c r="G139" i="4"/>
  <c r="K98" i="4"/>
  <c r="J98" i="4"/>
  <c r="I98" i="4"/>
  <c r="H98" i="4"/>
  <c r="G98" i="4"/>
  <c r="K79" i="4"/>
  <c r="J79" i="4"/>
  <c r="I79" i="4"/>
  <c r="H79" i="4"/>
  <c r="G79" i="4"/>
  <c r="K94" i="4"/>
  <c r="J94" i="4"/>
  <c r="I94" i="4"/>
  <c r="H94" i="4"/>
  <c r="G94" i="4"/>
  <c r="K72" i="4"/>
  <c r="J72" i="4"/>
  <c r="I72" i="4"/>
  <c r="H72" i="4"/>
  <c r="G72" i="4"/>
  <c r="K74" i="4"/>
  <c r="J74" i="4"/>
  <c r="I74" i="4"/>
  <c r="H74" i="4"/>
  <c r="G74" i="4"/>
  <c r="K76" i="4"/>
  <c r="J76" i="4"/>
  <c r="I76" i="4"/>
  <c r="H76" i="4"/>
  <c r="G76" i="4"/>
  <c r="K96" i="4"/>
  <c r="J96" i="4"/>
  <c r="I96" i="4"/>
  <c r="H96" i="4"/>
  <c r="G96" i="4"/>
  <c r="K99" i="4"/>
  <c r="J99" i="4"/>
  <c r="I99" i="4"/>
  <c r="H99" i="4"/>
  <c r="G99" i="4"/>
  <c r="K120" i="4"/>
  <c r="J120" i="4"/>
  <c r="I120" i="4"/>
  <c r="H120" i="4"/>
  <c r="G120" i="4"/>
  <c r="K117" i="4"/>
  <c r="J117" i="4"/>
  <c r="I117" i="4"/>
  <c r="H117" i="4"/>
  <c r="G117" i="4"/>
  <c r="K70" i="4"/>
  <c r="J70" i="4"/>
  <c r="I70" i="4"/>
  <c r="H70" i="4"/>
  <c r="G70" i="4"/>
  <c r="K215" i="4"/>
  <c r="J215" i="4"/>
  <c r="I215" i="4"/>
  <c r="H215" i="4"/>
  <c r="G215" i="4"/>
  <c r="K187" i="4"/>
  <c r="J187" i="4"/>
  <c r="I187" i="4"/>
  <c r="H187" i="4"/>
  <c r="G187" i="4"/>
  <c r="K71" i="4"/>
  <c r="J71" i="4"/>
  <c r="I71" i="4"/>
  <c r="H71" i="4"/>
  <c r="G71" i="4"/>
  <c r="K58" i="4"/>
  <c r="J58" i="4"/>
  <c r="I58" i="4"/>
  <c r="H58" i="4"/>
  <c r="G58" i="4"/>
  <c r="K190" i="4"/>
  <c r="J190" i="4"/>
  <c r="I190" i="4"/>
  <c r="H190" i="4"/>
  <c r="G190" i="4"/>
  <c r="K60" i="4"/>
  <c r="J60" i="4"/>
  <c r="I60" i="4"/>
  <c r="H60" i="4"/>
  <c r="G60" i="4"/>
  <c r="K56" i="4"/>
  <c r="J56" i="4"/>
  <c r="I56" i="4"/>
  <c r="H56" i="4"/>
  <c r="G56" i="4"/>
  <c r="K136" i="4"/>
  <c r="J136" i="4"/>
  <c r="I136" i="4"/>
  <c r="H136" i="4"/>
  <c r="G136" i="4"/>
  <c r="K47" i="4"/>
  <c r="J47" i="4"/>
  <c r="I47" i="4"/>
  <c r="H47" i="4"/>
  <c r="G47" i="4"/>
  <c r="K64" i="4"/>
  <c r="J64" i="4"/>
  <c r="I64" i="4"/>
  <c r="H64" i="4"/>
  <c r="G64" i="4"/>
  <c r="K67" i="4"/>
  <c r="J67" i="4"/>
  <c r="I67" i="4"/>
  <c r="H67" i="4"/>
  <c r="G67" i="4"/>
  <c r="K131" i="4"/>
  <c r="J131" i="4"/>
  <c r="I131" i="4"/>
  <c r="H131" i="4"/>
  <c r="G131" i="4"/>
  <c r="K53" i="4"/>
  <c r="J53" i="4"/>
  <c r="I53" i="4"/>
  <c r="H53" i="4"/>
  <c r="G53" i="4"/>
  <c r="K169" i="4"/>
  <c r="J169" i="4"/>
  <c r="I169" i="4"/>
  <c r="H169" i="4"/>
  <c r="G169" i="4"/>
  <c r="K59" i="4"/>
  <c r="J59" i="4"/>
  <c r="I59" i="4"/>
  <c r="H59" i="4"/>
  <c r="G59" i="4"/>
  <c r="K42" i="4"/>
  <c r="J42" i="4"/>
  <c r="I42" i="4"/>
  <c r="H42" i="4"/>
  <c r="G42" i="4"/>
  <c r="K63" i="4"/>
  <c r="J63" i="4"/>
  <c r="I63" i="4"/>
  <c r="H63" i="4"/>
  <c r="G63" i="4"/>
  <c r="K50" i="4"/>
  <c r="J50" i="4"/>
  <c r="I50" i="4"/>
  <c r="H50" i="4"/>
  <c r="G50" i="4"/>
  <c r="K167" i="4"/>
  <c r="J167" i="4"/>
  <c r="I167" i="4"/>
  <c r="H167" i="4"/>
  <c r="G167" i="4"/>
  <c r="K34" i="4"/>
  <c r="J34" i="4"/>
  <c r="I34" i="4"/>
  <c r="H34" i="4"/>
  <c r="G34" i="4"/>
  <c r="K41" i="4"/>
  <c r="J41" i="4"/>
  <c r="I41" i="4"/>
  <c r="H41" i="4"/>
  <c r="G41" i="4"/>
  <c r="K43" i="4"/>
  <c r="J43" i="4"/>
  <c r="I43" i="4"/>
  <c r="H43" i="4"/>
  <c r="G43" i="4"/>
  <c r="F43" i="4"/>
  <c r="K27" i="4"/>
  <c r="J27" i="4"/>
  <c r="I27" i="4"/>
  <c r="H27" i="4"/>
  <c r="G27" i="4"/>
  <c r="K45" i="4"/>
  <c r="J45" i="4"/>
  <c r="I45" i="4"/>
  <c r="H45" i="4"/>
  <c r="G45" i="4"/>
  <c r="K44" i="4"/>
  <c r="J44" i="4"/>
  <c r="I44" i="4"/>
  <c r="H44" i="4"/>
  <c r="G44" i="4"/>
  <c r="K51" i="4"/>
  <c r="J51" i="4"/>
  <c r="I51" i="4"/>
  <c r="H51" i="4"/>
  <c r="G51" i="4"/>
  <c r="K30" i="4"/>
  <c r="J30" i="4"/>
  <c r="I30" i="4"/>
  <c r="H30" i="4"/>
  <c r="G30" i="4"/>
  <c r="K49" i="4"/>
  <c r="J49" i="4"/>
  <c r="I49" i="4"/>
  <c r="H49" i="4"/>
  <c r="G49" i="4"/>
  <c r="F49" i="4"/>
  <c r="K40" i="4"/>
  <c r="J40" i="4"/>
  <c r="I40" i="4"/>
  <c r="H40" i="4"/>
  <c r="G40" i="4"/>
  <c r="K46" i="4"/>
  <c r="J46" i="4"/>
  <c r="I46" i="4"/>
  <c r="H46" i="4"/>
  <c r="G46" i="4"/>
  <c r="K28" i="4"/>
  <c r="J28" i="4"/>
  <c r="I28" i="4"/>
  <c r="H28" i="4"/>
  <c r="K106" i="4"/>
  <c r="J106" i="4"/>
  <c r="I106" i="4"/>
  <c r="H106" i="4"/>
  <c r="G106" i="4"/>
  <c r="F106" i="4"/>
  <c r="K25" i="4"/>
  <c r="J25" i="4"/>
  <c r="I25" i="4"/>
  <c r="H25" i="4"/>
  <c r="G25" i="4"/>
  <c r="K37" i="4"/>
  <c r="J37" i="4"/>
  <c r="I37" i="4"/>
  <c r="H37" i="4"/>
  <c r="G37" i="4"/>
  <c r="K31" i="4"/>
  <c r="J31" i="4"/>
  <c r="I31" i="4"/>
  <c r="H31" i="4"/>
  <c r="G31" i="4"/>
  <c r="F31" i="4"/>
  <c r="K22" i="4"/>
  <c r="J22" i="4"/>
  <c r="I22" i="4"/>
  <c r="H22" i="4"/>
  <c r="G22" i="4"/>
  <c r="K36" i="4"/>
  <c r="J36" i="4"/>
  <c r="I36" i="4"/>
  <c r="H36" i="4"/>
  <c r="G36" i="4"/>
  <c r="K29" i="4"/>
  <c r="J29" i="4"/>
  <c r="I29" i="4"/>
  <c r="H29" i="4"/>
  <c r="G29" i="4"/>
  <c r="K35" i="4"/>
  <c r="J35" i="4"/>
  <c r="I35" i="4"/>
  <c r="H35" i="4"/>
  <c r="G35" i="4"/>
  <c r="F35" i="4"/>
  <c r="K52" i="4"/>
  <c r="J52" i="4"/>
  <c r="I52" i="4"/>
  <c r="H52" i="4"/>
  <c r="G52" i="4"/>
  <c r="F52" i="4"/>
  <c r="K33" i="4"/>
  <c r="J33" i="4"/>
  <c r="I33" i="4"/>
  <c r="H33" i="4"/>
  <c r="G33" i="4"/>
  <c r="K20" i="4"/>
  <c r="J20" i="4"/>
  <c r="I20" i="4"/>
  <c r="H20" i="4"/>
  <c r="G20" i="4"/>
  <c r="K140" i="4"/>
  <c r="J140" i="4"/>
  <c r="I140" i="4"/>
  <c r="H140" i="4"/>
  <c r="G140" i="4"/>
  <c r="F140" i="4"/>
  <c r="K21" i="4"/>
  <c r="J21" i="4"/>
  <c r="I21" i="4"/>
  <c r="H21" i="4"/>
  <c r="G21" i="4"/>
  <c r="K15" i="4"/>
  <c r="J15" i="4"/>
  <c r="I15" i="4"/>
  <c r="H15" i="4"/>
  <c r="G15" i="4"/>
  <c r="K19" i="4"/>
  <c r="J19" i="4"/>
  <c r="I19" i="4"/>
  <c r="H19" i="4"/>
  <c r="G19" i="4"/>
  <c r="K17" i="4"/>
  <c r="J17" i="4"/>
  <c r="I17" i="4"/>
  <c r="H17" i="4"/>
  <c r="G17" i="4"/>
  <c r="K18" i="4"/>
  <c r="J18" i="4"/>
  <c r="I18" i="4"/>
  <c r="H18" i="4"/>
  <c r="G18" i="4"/>
  <c r="K14" i="4"/>
  <c r="J14" i="4"/>
  <c r="I14" i="4"/>
  <c r="H14" i="4"/>
  <c r="G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F228" i="4" l="1"/>
  <c r="F192" i="4"/>
  <c r="F213" i="4"/>
  <c r="F135" i="4"/>
  <c r="F206" i="4"/>
  <c r="F162" i="4"/>
  <c r="F233" i="4"/>
  <c r="F247" i="4"/>
  <c r="F157" i="4"/>
  <c r="F178" i="4"/>
  <c r="F204" i="4"/>
  <c r="F188" i="4"/>
  <c r="F175" i="4"/>
  <c r="F245" i="4"/>
  <c r="F222" i="4"/>
  <c r="F110" i="4"/>
  <c r="F92" i="4"/>
  <c r="F191" i="4"/>
  <c r="F137" i="4"/>
  <c r="F220" i="4"/>
  <c r="F107" i="4"/>
  <c r="F214" i="4"/>
  <c r="F90" i="4"/>
  <c r="F248" i="4"/>
  <c r="F242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81" i="4"/>
  <c r="F258" i="4"/>
  <c r="F256" i="4"/>
  <c r="F68" i="4"/>
  <c r="F73" i="4"/>
  <c r="F234" i="4"/>
  <c r="F208" i="4"/>
  <c r="F153" i="4"/>
  <c r="F238" i="4"/>
  <c r="F198" i="4"/>
  <c r="F195" i="4"/>
  <c r="F142" i="4"/>
  <c r="F197" i="4"/>
  <c r="F114" i="4"/>
  <c r="F243" i="4"/>
  <c r="F102" i="4"/>
  <c r="F126" i="4"/>
  <c r="F255" i="4"/>
  <c r="F236" i="4"/>
  <c r="F89" i="11"/>
  <c r="F74" i="11"/>
  <c r="F160" i="4"/>
  <c r="F82" i="4"/>
  <c r="F251" i="4"/>
  <c r="F119" i="4"/>
  <c r="F143" i="4"/>
  <c r="F241" i="4"/>
  <c r="F254" i="4"/>
  <c r="F252" i="4"/>
  <c r="F138" i="4"/>
  <c r="F240" i="4"/>
  <c r="F163" i="4"/>
  <c r="F164" i="4"/>
  <c r="F239" i="4"/>
  <c r="F226" i="4"/>
  <c r="F250" i="4"/>
  <c r="F257" i="4"/>
  <c r="F237" i="4"/>
  <c r="F225" i="4"/>
  <c r="F146" i="4"/>
  <c r="F127" i="4"/>
  <c r="F78" i="4"/>
  <c r="F210" i="4"/>
  <c r="F216" i="4"/>
  <c r="F147" i="4"/>
  <c r="F155" i="4"/>
  <c r="F97" i="4"/>
  <c r="F123" i="4"/>
  <c r="F122" i="4"/>
  <c r="F218" i="4"/>
  <c r="F75" i="4"/>
  <c r="F66" i="4"/>
  <c r="F121" i="4"/>
  <c r="F89" i="4"/>
  <c r="F186" i="4"/>
  <c r="F61" i="4"/>
  <c r="F202" i="4"/>
  <c r="F200" i="4"/>
  <c r="F161" i="4"/>
  <c r="F112" i="4"/>
  <c r="F180" i="4"/>
  <c r="F88" i="4"/>
  <c r="F109" i="4"/>
  <c r="F86" i="4"/>
  <c r="F130" i="4"/>
  <c r="F229" i="4"/>
  <c r="F166" i="4"/>
  <c r="F26" i="4"/>
  <c r="F136" i="4"/>
  <c r="F47" i="4"/>
  <c r="F64" i="4"/>
  <c r="F67" i="4"/>
  <c r="F131" i="4"/>
  <c r="F53" i="4"/>
  <c r="F169" i="4"/>
  <c r="F59" i="4"/>
  <c r="F42" i="4"/>
  <c r="F63" i="4"/>
  <c r="F50" i="4"/>
  <c r="F167" i="4"/>
  <c r="F34" i="4"/>
  <c r="F41" i="4"/>
  <c r="F17" i="14"/>
  <c r="F20" i="14"/>
  <c r="F41" i="14"/>
  <c r="F27" i="14"/>
  <c r="F28" i="14"/>
  <c r="F31" i="14"/>
  <c r="F21" i="14"/>
  <c r="F29" i="14"/>
  <c r="F25" i="14"/>
  <c r="F19" i="14"/>
  <c r="F22" i="14"/>
  <c r="F23" i="14"/>
  <c r="F39" i="14"/>
  <c r="F26" i="14"/>
  <c r="F18" i="14"/>
  <c r="F33" i="14"/>
  <c r="F91" i="11"/>
  <c r="F90" i="11"/>
  <c r="F73" i="11"/>
  <c r="F64" i="11"/>
  <c r="F63" i="11"/>
  <c r="F61" i="11"/>
  <c r="F46" i="4"/>
  <c r="F51" i="4"/>
  <c r="F44" i="4"/>
  <c r="F45" i="4"/>
  <c r="F60" i="4"/>
  <c r="F190" i="4"/>
  <c r="F58" i="4"/>
  <c r="F71" i="4"/>
  <c r="F187" i="4"/>
  <c r="F215" i="4"/>
  <c r="F70" i="4"/>
  <c r="F117" i="4"/>
  <c r="F120" i="4"/>
  <c r="F99" i="4"/>
  <c r="F96" i="4"/>
  <c r="F76" i="4"/>
  <c r="F74" i="4"/>
  <c r="F72" i="4"/>
  <c r="F94" i="4"/>
  <c r="F79" i="4"/>
  <c r="F98" i="4"/>
  <c r="F139" i="4"/>
  <c r="F77" i="4"/>
  <c r="F231" i="4"/>
  <c r="F134" i="4"/>
  <c r="F212" i="4"/>
  <c r="F128" i="4"/>
  <c r="F104" i="4"/>
  <c r="F101" i="4"/>
  <c r="F168" i="4"/>
  <c r="F39" i="4"/>
  <c r="F38" i="4"/>
  <c r="F170" i="4"/>
  <c r="F249" i="4"/>
  <c r="F69" i="4"/>
  <c r="F65" i="4"/>
  <c r="F24" i="4"/>
  <c r="F80" i="4"/>
  <c r="F55" i="4"/>
  <c r="F203" i="4"/>
  <c r="F54" i="4"/>
  <c r="F151" i="4"/>
  <c r="F83" i="4"/>
  <c r="F105" i="4"/>
  <c r="F133" i="4"/>
  <c r="F165" i="4"/>
  <c r="F108" i="4"/>
  <c r="F183" i="4"/>
  <c r="F111" i="4"/>
  <c r="F171" i="4"/>
  <c r="F62" i="4"/>
  <c r="F221" i="4"/>
  <c r="F116" i="4"/>
  <c r="F149" i="4"/>
  <c r="F87" i="4"/>
  <c r="F93" i="4"/>
  <c r="F181" i="4"/>
  <c r="F91" i="4"/>
  <c r="F176" i="4"/>
  <c r="F152" i="4"/>
  <c r="F174" i="4"/>
  <c r="F184" i="4"/>
  <c r="F100" i="4"/>
  <c r="F118" i="4"/>
  <c r="F223" i="4"/>
  <c r="F154" i="4"/>
  <c r="F156" i="4"/>
  <c r="F159" i="4"/>
  <c r="F232" i="4"/>
  <c r="J23" i="13"/>
  <c r="K23" i="13" s="1"/>
  <c r="F38" i="12"/>
  <c r="F24" i="12"/>
  <c r="F45" i="11"/>
  <c r="F18" i="11"/>
  <c r="F94" i="11"/>
  <c r="J15" i="10"/>
  <c r="K15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172" i="4"/>
  <c r="F189" i="4"/>
  <c r="F205" i="4"/>
  <c r="F227" i="4"/>
  <c r="F150" i="4"/>
  <c r="F173" i="4"/>
  <c r="J18" i="10"/>
  <c r="K18" i="10" s="1"/>
  <c r="J16" i="13"/>
  <c r="K16" i="13" s="1"/>
  <c r="A65" i="17"/>
  <c r="F32" i="4" s="1"/>
  <c r="F193" i="4"/>
  <c r="F230" i="4"/>
  <c r="F115" i="4"/>
  <c r="F179" i="4"/>
  <c r="F235" i="4"/>
  <c r="F57" i="4"/>
  <c r="F125" i="4"/>
  <c r="F209" i="4"/>
  <c r="F158" i="4"/>
  <c r="F194" i="4"/>
  <c r="F132" i="4"/>
  <c r="J88" i="11"/>
  <c r="K88" i="11" s="1"/>
  <c r="J21" i="14"/>
  <c r="K21" i="14" s="1"/>
  <c r="J80" i="11"/>
  <c r="K80" i="11" s="1"/>
  <c r="J70" i="11"/>
  <c r="K70" i="11" s="1"/>
  <c r="J158" i="9"/>
  <c r="K158" i="9" s="1"/>
  <c r="J24" i="9"/>
  <c r="K24" i="9" s="1"/>
  <c r="J68" i="9"/>
  <c r="K68" i="9" s="1"/>
  <c r="J65" i="9"/>
  <c r="K65" i="9" s="1"/>
  <c r="J96" i="9"/>
  <c r="K96" i="9" s="1"/>
  <c r="J14" i="18"/>
  <c r="K14" i="18" s="1"/>
  <c r="J15" i="18"/>
  <c r="K15" i="18" s="1"/>
  <c r="J23" i="18"/>
  <c r="K23" i="18" s="1"/>
  <c r="L14" i="7"/>
  <c r="M14" i="7" s="1"/>
  <c r="L21" i="7"/>
  <c r="M21" i="7" s="1"/>
  <c r="L18" i="7"/>
  <c r="M18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5" i="16"/>
  <c r="F19" i="16"/>
  <c r="F21" i="16"/>
  <c r="F23" i="16"/>
  <c r="F16" i="16"/>
  <c r="F18" i="16"/>
  <c r="F20" i="16"/>
  <c r="F22" i="16"/>
  <c r="F17" i="16"/>
  <c r="J17" i="10"/>
  <c r="K17" i="10" s="1"/>
  <c r="J19" i="10"/>
  <c r="K19" i="10" s="1"/>
  <c r="J21" i="10"/>
  <c r="K21" i="10" s="1"/>
  <c r="J23" i="10"/>
  <c r="K23" i="10" s="1"/>
  <c r="I73" i="17"/>
  <c r="F25" i="12"/>
  <c r="F31" i="12"/>
  <c r="F27" i="12"/>
  <c r="F22" i="12"/>
  <c r="F42" i="12"/>
  <c r="F37" i="12"/>
  <c r="F43" i="12"/>
  <c r="F32" i="12"/>
  <c r="F17" i="12"/>
  <c r="F26" i="12"/>
  <c r="F36" i="12"/>
  <c r="F35" i="12"/>
  <c r="F16" i="12"/>
  <c r="F19" i="12"/>
  <c r="F40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23" i="11"/>
  <c r="F21" i="11"/>
  <c r="F30" i="11"/>
  <c r="F33" i="11"/>
  <c r="F32" i="11"/>
  <c r="F36" i="11"/>
  <c r="F48" i="11"/>
  <c r="F37" i="11"/>
  <c r="F93" i="11"/>
  <c r="F47" i="11"/>
  <c r="F59" i="11"/>
  <c r="F31" i="11"/>
  <c r="F38" i="11"/>
  <c r="F46" i="11"/>
  <c r="F80" i="11"/>
  <c r="F58" i="11"/>
  <c r="F72" i="11"/>
  <c r="F68" i="11"/>
  <c r="F60" i="11"/>
  <c r="F78" i="11"/>
  <c r="F87" i="11"/>
  <c r="F40" i="11"/>
  <c r="F92" i="11"/>
  <c r="F88" i="11"/>
  <c r="F70" i="11"/>
  <c r="F82" i="11"/>
  <c r="F44" i="11"/>
  <c r="F96" i="11"/>
  <c r="F41" i="11"/>
  <c r="F98" i="11"/>
  <c r="F14" i="11"/>
  <c r="F28" i="11"/>
  <c r="F50" i="11"/>
  <c r="F43" i="11"/>
  <c r="F17" i="11"/>
  <c r="F19" i="11"/>
  <c r="F57" i="11"/>
  <c r="F56" i="11"/>
  <c r="F97" i="11"/>
  <c r="F71" i="11"/>
  <c r="F34" i="11"/>
  <c r="F51" i="11"/>
  <c r="F24" i="11"/>
  <c r="F77" i="11"/>
  <c r="F26" i="11"/>
  <c r="F49" i="11"/>
  <c r="F25" i="11"/>
  <c r="F75" i="11"/>
  <c r="F65" i="11"/>
  <c r="F42" i="11"/>
  <c r="F104" i="9"/>
  <c r="F49" i="9"/>
  <c r="F96" i="9"/>
  <c r="F35" i="9"/>
  <c r="F86" i="9"/>
  <c r="F60" i="9"/>
  <c r="F185" i="9"/>
  <c r="F93" i="9"/>
  <c r="F132" i="9"/>
  <c r="F114" i="9"/>
  <c r="F107" i="9"/>
  <c r="F119" i="9"/>
  <c r="F149" i="9"/>
  <c r="F140" i="9"/>
  <c r="F193" i="9"/>
  <c r="F28" i="9"/>
  <c r="F15" i="9"/>
  <c r="F26" i="9"/>
  <c r="F16" i="9"/>
  <c r="F33" i="9"/>
  <c r="F41" i="9"/>
  <c r="F45" i="9"/>
  <c r="F47" i="9"/>
  <c r="F59" i="9"/>
  <c r="F94" i="9"/>
  <c r="F21" i="9"/>
  <c r="F69" i="9"/>
  <c r="F42" i="9"/>
  <c r="F31" i="9"/>
  <c r="F147" i="9"/>
  <c r="F88" i="9"/>
  <c r="F161" i="9"/>
  <c r="F65" i="9"/>
  <c r="F68" i="9"/>
  <c r="F71" i="9"/>
  <c r="F169" i="9"/>
  <c r="F15" i="8"/>
  <c r="F41" i="8"/>
  <c r="F14" i="8"/>
  <c r="F56" i="8"/>
  <c r="F16" i="8"/>
  <c r="F22" i="8"/>
  <c r="F24" i="8"/>
  <c r="F76" i="8"/>
  <c r="F35" i="8"/>
  <c r="F31" i="8"/>
  <c r="F49" i="8"/>
  <c r="F47" i="8"/>
  <c r="F63" i="8"/>
  <c r="F37" i="8"/>
  <c r="F36" i="8"/>
  <c r="F68" i="8"/>
  <c r="F43" i="8"/>
  <c r="F21" i="8"/>
  <c r="F58" i="8"/>
  <c r="F19" i="8"/>
  <c r="F39" i="8"/>
  <c r="F29" i="8"/>
  <c r="F23" i="8"/>
  <c r="F44" i="8"/>
  <c r="F42" i="8"/>
  <c r="F17" i="8"/>
  <c r="F32" i="8"/>
  <c r="F25" i="8"/>
  <c r="F30" i="8"/>
  <c r="F52" i="8"/>
  <c r="F26" i="8"/>
  <c r="F38" i="8"/>
  <c r="F27" i="8"/>
  <c r="F67" i="8"/>
  <c r="F61" i="8"/>
  <c r="F53" i="8"/>
  <c r="F60" i="8"/>
  <c r="F57" i="8"/>
  <c r="F51" i="8"/>
  <c r="F69" i="8"/>
  <c r="F74" i="8"/>
  <c r="F28" i="8"/>
  <c r="F70" i="8"/>
  <c r="F59" i="8"/>
  <c r="F40" i="8"/>
  <c r="F45" i="8"/>
  <c r="F78" i="8"/>
  <c r="F50" i="8"/>
  <c r="F48" i="8"/>
  <c r="F73" i="8"/>
  <c r="F34" i="8"/>
  <c r="J44" i="11"/>
  <c r="K44" i="11" s="1"/>
  <c r="L55" i="4"/>
  <c r="M55" i="4" s="1"/>
  <c r="L252" i="4"/>
  <c r="M252" i="4" s="1"/>
  <c r="J20" i="13"/>
  <c r="K20" i="13" s="1"/>
  <c r="J19" i="13"/>
  <c r="K19" i="13" s="1"/>
  <c r="J15" i="11"/>
  <c r="K15" i="11" s="1"/>
  <c r="J47" i="11"/>
  <c r="K47" i="11" s="1"/>
  <c r="J28" i="11"/>
  <c r="K28" i="11" s="1"/>
  <c r="J48" i="11"/>
  <c r="K48" i="11" s="1"/>
  <c r="J49" i="11"/>
  <c r="K49" i="11" s="1"/>
  <c r="J65" i="11"/>
  <c r="K65" i="11" s="1"/>
  <c r="J14" i="10"/>
  <c r="K14" i="10" s="1"/>
  <c r="J16" i="10"/>
  <c r="K16" i="10" s="1"/>
  <c r="J22" i="10"/>
  <c r="K22" i="10" s="1"/>
  <c r="J185" i="9"/>
  <c r="K185" i="9" s="1"/>
  <c r="L30" i="6"/>
  <c r="M30" i="6" s="1"/>
  <c r="L15" i="5"/>
  <c r="M15" i="5" s="1"/>
  <c r="L15" i="4"/>
  <c r="M15" i="4" s="1"/>
  <c r="L44" i="4"/>
  <c r="M44" i="4" s="1"/>
  <c r="L60" i="4"/>
  <c r="M60" i="4" s="1"/>
  <c r="L96" i="4"/>
  <c r="M96" i="4" s="1"/>
  <c r="L94" i="4"/>
  <c r="M94" i="4" s="1"/>
  <c r="L139" i="4"/>
  <c r="M139" i="4" s="1"/>
  <c r="L134" i="4"/>
  <c r="M134" i="4" s="1"/>
  <c r="L129" i="4"/>
  <c r="M129" i="4" s="1"/>
  <c r="L168" i="4"/>
  <c r="M168" i="4" s="1"/>
  <c r="L249" i="4"/>
  <c r="M249" i="4" s="1"/>
  <c r="L123" i="4"/>
  <c r="M123" i="4" s="1"/>
  <c r="L20" i="4"/>
  <c r="M20" i="4" s="1"/>
  <c r="L167" i="4"/>
  <c r="M167" i="4" s="1"/>
  <c r="L42" i="4"/>
  <c r="M42" i="4" s="1"/>
  <c r="L47" i="4"/>
  <c r="M47" i="4" s="1"/>
  <c r="L117" i="4"/>
  <c r="M117" i="4" s="1"/>
  <c r="L24" i="4"/>
  <c r="M24" i="4" s="1"/>
  <c r="L237" i="4"/>
  <c r="M237" i="4" s="1"/>
  <c r="L241" i="4"/>
  <c r="M241" i="4" s="1"/>
  <c r="L251" i="4"/>
  <c r="M251" i="4" s="1"/>
  <c r="L52" i="6"/>
  <c r="M52" i="6" s="1"/>
  <c r="L50" i="6"/>
  <c r="M50" i="6" s="1"/>
  <c r="J40" i="8"/>
  <c r="K40" i="8" s="1"/>
  <c r="J44" i="8"/>
  <c r="K44" i="8" s="1"/>
  <c r="J30" i="8"/>
  <c r="K30" i="8" s="1"/>
  <c r="L166" i="4"/>
  <c r="M166" i="4" s="1"/>
  <c r="J45" i="8"/>
  <c r="K45" i="8" s="1"/>
  <c r="J27" i="8"/>
  <c r="K27" i="8" s="1"/>
  <c r="J39" i="8"/>
  <c r="K39" i="8" s="1"/>
  <c r="J107" i="9"/>
  <c r="K107" i="9" s="1"/>
  <c r="J30" i="9"/>
  <c r="K30" i="9" s="1"/>
  <c r="J90" i="9"/>
  <c r="K90" i="9" s="1"/>
  <c r="J189" i="9"/>
  <c r="K189" i="9" s="1"/>
  <c r="J136" i="9"/>
  <c r="K136" i="9" s="1"/>
  <c r="J48" i="9"/>
  <c r="K48" i="9" s="1"/>
  <c r="J41" i="8"/>
  <c r="K41" i="8" s="1"/>
  <c r="J161" i="9"/>
  <c r="K161" i="9" s="1"/>
  <c r="J119" i="9"/>
  <c r="K119" i="9" s="1"/>
  <c r="J71" i="9"/>
  <c r="K71" i="9" s="1"/>
  <c r="J100" i="9"/>
  <c r="K100" i="9" s="1"/>
  <c r="J193" i="9"/>
  <c r="K193" i="9" s="1"/>
  <c r="J80" i="9"/>
  <c r="K80" i="9" s="1"/>
  <c r="J149" i="9"/>
  <c r="K149" i="9" s="1"/>
  <c r="J50" i="9"/>
  <c r="K50" i="9" s="1"/>
  <c r="J28" i="9"/>
  <c r="K28" i="9" s="1"/>
  <c r="J94" i="9"/>
  <c r="K94" i="9" s="1"/>
  <c r="J147" i="9"/>
  <c r="K147" i="9" s="1"/>
  <c r="J64" i="9"/>
  <c r="K64" i="9" s="1"/>
  <c r="J88" i="9"/>
  <c r="K88" i="9" s="1"/>
  <c r="J127" i="9"/>
  <c r="K127" i="9" s="1"/>
  <c r="J59" i="9"/>
  <c r="K59" i="9" s="1"/>
  <c r="J60" i="9"/>
  <c r="K60" i="9" s="1"/>
  <c r="J37" i="9"/>
  <c r="K37" i="9" s="1"/>
  <c r="J43" i="9"/>
  <c r="K43" i="9" s="1"/>
  <c r="J20" i="9"/>
  <c r="K20" i="9" s="1"/>
  <c r="J14" i="9"/>
  <c r="K14" i="9" s="1"/>
  <c r="J21" i="13"/>
  <c r="K21" i="13" s="1"/>
  <c r="J17" i="13"/>
  <c r="K17" i="13" s="1"/>
  <c r="J14" i="14"/>
  <c r="K14" i="14" s="1"/>
  <c r="J15" i="14"/>
  <c r="K15" i="14" s="1"/>
  <c r="J40" i="14"/>
  <c r="K40" i="14" s="1"/>
  <c r="J17" i="14"/>
  <c r="K17" i="14" s="1"/>
  <c r="J31" i="14"/>
  <c r="K31" i="14" s="1"/>
  <c r="J25" i="14"/>
  <c r="K25" i="14" s="1"/>
  <c r="J22" i="14"/>
  <c r="K22" i="14" s="1"/>
  <c r="J20" i="14"/>
  <c r="K20" i="14" s="1"/>
  <c r="J23" i="14"/>
  <c r="K23" i="14" s="1"/>
  <c r="J29" i="14"/>
  <c r="K29" i="14" s="1"/>
  <c r="J26" i="14"/>
  <c r="K26" i="14" s="1"/>
  <c r="J41" i="14"/>
  <c r="K41" i="14" s="1"/>
  <c r="J27" i="14"/>
  <c r="K27" i="14" s="1"/>
  <c r="J28" i="14"/>
  <c r="K28" i="14" s="1"/>
  <c r="J16" i="14"/>
  <c r="K16" i="14" s="1"/>
  <c r="J18" i="14"/>
  <c r="K18" i="14" s="1"/>
  <c r="J39" i="14"/>
  <c r="K39" i="14" s="1"/>
  <c r="J19" i="14"/>
  <c r="K19" i="14" s="1"/>
  <c r="J33" i="14"/>
  <c r="K33" i="14" s="1"/>
  <c r="J152" i="9"/>
  <c r="K152" i="9" s="1"/>
  <c r="J192" i="9"/>
  <c r="K192" i="9" s="1"/>
  <c r="J49" i="9"/>
  <c r="K49" i="9" s="1"/>
  <c r="J53" i="11"/>
  <c r="K53" i="11" s="1"/>
  <c r="J14" i="11"/>
  <c r="K14" i="11" s="1"/>
  <c r="J30" i="11"/>
  <c r="K30" i="11" s="1"/>
  <c r="J50" i="11"/>
  <c r="K50" i="11" s="1"/>
  <c r="J66" i="11"/>
  <c r="K66" i="11" s="1"/>
  <c r="J22" i="13"/>
  <c r="K22" i="13" s="1"/>
  <c r="J17" i="16"/>
  <c r="K17" i="16" s="1"/>
  <c r="J14" i="16"/>
  <c r="K14" i="16" s="1"/>
  <c r="J16" i="16"/>
  <c r="K16" i="16" s="1"/>
  <c r="J15" i="16"/>
  <c r="K15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31" i="12"/>
  <c r="K31" i="12" s="1"/>
  <c r="J26" i="12"/>
  <c r="K26" i="12" s="1"/>
  <c r="J14" i="12"/>
  <c r="K14" i="12" s="1"/>
  <c r="J18" i="12"/>
  <c r="K18" i="12" s="1"/>
  <c r="J17" i="12"/>
  <c r="K17" i="12" s="1"/>
  <c r="J27" i="12"/>
  <c r="K27" i="12" s="1"/>
  <c r="J16" i="12"/>
  <c r="K16" i="12" s="1"/>
  <c r="J20" i="12"/>
  <c r="K20" i="12" s="1"/>
  <c r="J23" i="12"/>
  <c r="K23" i="12" s="1"/>
  <c r="J28" i="12"/>
  <c r="K28" i="12" s="1"/>
  <c r="J25" i="12"/>
  <c r="K25" i="12" s="1"/>
  <c r="J21" i="12"/>
  <c r="K21" i="12" s="1"/>
  <c r="J29" i="12"/>
  <c r="K29" i="12" s="1"/>
  <c r="J22" i="12"/>
  <c r="K22" i="12" s="1"/>
  <c r="J15" i="12"/>
  <c r="K15" i="12" s="1"/>
  <c r="J35" i="12"/>
  <c r="K35" i="12" s="1"/>
  <c r="J36" i="12"/>
  <c r="K36" i="12" s="1"/>
  <c r="J37" i="12"/>
  <c r="K37" i="12" s="1"/>
  <c r="J43" i="12"/>
  <c r="K43" i="12" s="1"/>
  <c r="J40" i="12"/>
  <c r="K40" i="12" s="1"/>
  <c r="J32" i="12"/>
  <c r="K32" i="12" s="1"/>
  <c r="J42" i="12"/>
  <c r="K42" i="12" s="1"/>
  <c r="J19" i="12"/>
  <c r="K19" i="12" s="1"/>
  <c r="J18" i="13"/>
  <c r="K18" i="13" s="1"/>
  <c r="J14" i="13"/>
  <c r="K14" i="13" s="1"/>
  <c r="J20" i="11"/>
  <c r="K20" i="11" s="1"/>
  <c r="J67" i="11"/>
  <c r="K67" i="11" s="1"/>
  <c r="J21" i="11"/>
  <c r="K21" i="11" s="1"/>
  <c r="J34" i="11"/>
  <c r="K34" i="11" s="1"/>
  <c r="J32" i="11"/>
  <c r="K32" i="11" s="1"/>
  <c r="J43" i="11"/>
  <c r="K43" i="11" s="1"/>
  <c r="J37" i="11"/>
  <c r="K37" i="11" s="1"/>
  <c r="J60" i="11"/>
  <c r="K60" i="11" s="1"/>
  <c r="J42" i="11"/>
  <c r="K42" i="11" s="1"/>
  <c r="J52" i="11"/>
  <c r="K52" i="11" s="1"/>
  <c r="J22" i="11"/>
  <c r="K22" i="11" s="1"/>
  <c r="J96" i="11"/>
  <c r="K96" i="11" s="1"/>
  <c r="J26" i="11"/>
  <c r="K26" i="11" s="1"/>
  <c r="J33" i="11"/>
  <c r="K33" i="11" s="1"/>
  <c r="J36" i="11"/>
  <c r="K36" i="11" s="1"/>
  <c r="J41" i="11"/>
  <c r="K41" i="11" s="1"/>
  <c r="J98" i="11"/>
  <c r="K98" i="11" s="1"/>
  <c r="J93" i="11"/>
  <c r="K93" i="11" s="1"/>
  <c r="J59" i="11"/>
  <c r="K59" i="11" s="1"/>
  <c r="J16" i="11"/>
  <c r="K16" i="11" s="1"/>
  <c r="J23" i="11"/>
  <c r="K23" i="11" s="1"/>
  <c r="J29" i="11"/>
  <c r="K29" i="11" s="1"/>
  <c r="J24" i="11"/>
  <c r="K24" i="11" s="1"/>
  <c r="J25" i="11"/>
  <c r="K25" i="11" s="1"/>
  <c r="J51" i="11"/>
  <c r="K51" i="11" s="1"/>
  <c r="J38" i="11"/>
  <c r="K38" i="11" s="1"/>
  <c r="J46" i="11"/>
  <c r="K46" i="11" s="1"/>
  <c r="J17" i="11"/>
  <c r="K17" i="11" s="1"/>
  <c r="J31" i="11"/>
  <c r="K31" i="11" s="1"/>
  <c r="J78" i="11"/>
  <c r="K78" i="11" s="1"/>
  <c r="J75" i="11"/>
  <c r="K75" i="11" s="1"/>
  <c r="J95" i="11"/>
  <c r="K95" i="11" s="1"/>
  <c r="J19" i="11"/>
  <c r="K19" i="11" s="1"/>
  <c r="J82" i="11"/>
  <c r="K82" i="11" s="1"/>
  <c r="J56" i="11"/>
  <c r="K56" i="11" s="1"/>
  <c r="J97" i="11"/>
  <c r="K97" i="11" s="1"/>
  <c r="J87" i="11"/>
  <c r="K87" i="11" s="1"/>
  <c r="J40" i="11"/>
  <c r="K40" i="11" s="1"/>
  <c r="J92" i="11"/>
  <c r="K92" i="11" s="1"/>
  <c r="J77" i="11"/>
  <c r="K77" i="11" s="1"/>
  <c r="J58" i="11"/>
  <c r="K58" i="11" s="1"/>
  <c r="J72" i="11"/>
  <c r="K72" i="11" s="1"/>
  <c r="J57" i="11"/>
  <c r="K57" i="11" s="1"/>
  <c r="J68" i="11"/>
  <c r="K68" i="11" s="1"/>
  <c r="J71" i="11"/>
  <c r="K71" i="11" s="1"/>
  <c r="J93" i="9"/>
  <c r="K93" i="9" s="1"/>
  <c r="J16" i="9"/>
  <c r="K16" i="9" s="1"/>
  <c r="J19" i="9"/>
  <c r="K19" i="9" s="1"/>
  <c r="J169" i="9"/>
  <c r="K169" i="9" s="1"/>
  <c r="J114" i="9"/>
  <c r="K114" i="9" s="1"/>
  <c r="J183" i="9"/>
  <c r="K183" i="9" s="1"/>
  <c r="J137" i="9"/>
  <c r="K137" i="9" s="1"/>
  <c r="J111" i="9"/>
  <c r="K111" i="9" s="1"/>
  <c r="J81" i="9"/>
  <c r="K81" i="9" s="1"/>
  <c r="J132" i="9"/>
  <c r="K132" i="9" s="1"/>
  <c r="J63" i="9"/>
  <c r="K63" i="9" s="1"/>
  <c r="J104" i="9"/>
  <c r="K104" i="9" s="1"/>
  <c r="J27" i="9"/>
  <c r="K27" i="9" s="1"/>
  <c r="J23" i="9"/>
  <c r="K23" i="9" s="1"/>
  <c r="J17" i="9"/>
  <c r="K17" i="9" s="1"/>
  <c r="J15" i="9"/>
  <c r="K15" i="9" s="1"/>
  <c r="J140" i="9"/>
  <c r="K140" i="9" s="1"/>
  <c r="J130" i="9"/>
  <c r="K130" i="9" s="1"/>
  <c r="J39" i="9"/>
  <c r="K39" i="9" s="1"/>
  <c r="J51" i="9"/>
  <c r="K51" i="9" s="1"/>
  <c r="J47" i="9"/>
  <c r="K47" i="9" s="1"/>
  <c r="J69" i="9"/>
  <c r="K69" i="9" s="1"/>
  <c r="J21" i="9"/>
  <c r="K21" i="9" s="1"/>
  <c r="J45" i="9"/>
  <c r="K45" i="9" s="1"/>
  <c r="J86" i="9"/>
  <c r="K86" i="9" s="1"/>
  <c r="J52" i="9"/>
  <c r="K52" i="9" s="1"/>
  <c r="J42" i="9"/>
  <c r="K42" i="9" s="1"/>
  <c r="J36" i="9"/>
  <c r="K36" i="9" s="1"/>
  <c r="J129" i="9"/>
  <c r="K129" i="9" s="1"/>
  <c r="J188" i="9"/>
  <c r="K188" i="9" s="1"/>
  <c r="J35" i="9"/>
  <c r="K35" i="9" s="1"/>
  <c r="J29" i="9"/>
  <c r="K29" i="9" s="1"/>
  <c r="J31" i="9"/>
  <c r="K31" i="9" s="1"/>
  <c r="J38" i="9"/>
  <c r="K38" i="9" s="1"/>
  <c r="J73" i="9"/>
  <c r="K73" i="9" s="1"/>
  <c r="J34" i="9"/>
  <c r="K34" i="9" s="1"/>
  <c r="J33" i="9"/>
  <c r="K33" i="9" s="1"/>
  <c r="J41" i="9"/>
  <c r="K41" i="9" s="1"/>
  <c r="J40" i="9"/>
  <c r="K40" i="9" s="1"/>
  <c r="J182" i="9"/>
  <c r="K182" i="9" s="1"/>
  <c r="J18" i="9"/>
  <c r="K18" i="9" s="1"/>
  <c r="J22" i="9"/>
  <c r="K22" i="9" s="1"/>
  <c r="J108" i="9"/>
  <c r="K108" i="9" s="1"/>
  <c r="J26" i="9"/>
  <c r="K26" i="9" s="1"/>
  <c r="J57" i="8"/>
  <c r="K57" i="8" s="1"/>
  <c r="J78" i="8"/>
  <c r="K78" i="8" s="1"/>
  <c r="J60" i="8"/>
  <c r="K60" i="8" s="1"/>
  <c r="J61" i="8"/>
  <c r="K61" i="8" s="1"/>
  <c r="J59" i="8"/>
  <c r="K59" i="8" s="1"/>
  <c r="J67" i="8"/>
  <c r="K67" i="8" s="1"/>
  <c r="J63" i="8"/>
  <c r="K63" i="8" s="1"/>
  <c r="J47" i="8"/>
  <c r="K47" i="8" s="1"/>
  <c r="J29" i="8"/>
  <c r="K29" i="8" s="1"/>
  <c r="J17" i="8"/>
  <c r="K17" i="8" s="1"/>
  <c r="J70" i="8"/>
  <c r="K70" i="8" s="1"/>
  <c r="J74" i="8"/>
  <c r="K74" i="8" s="1"/>
  <c r="J48" i="8"/>
  <c r="K48" i="8" s="1"/>
  <c r="J51" i="8"/>
  <c r="K51" i="8" s="1"/>
  <c r="J68" i="8"/>
  <c r="K68" i="8" s="1"/>
  <c r="J31" i="8"/>
  <c r="K31" i="8" s="1"/>
  <c r="J19" i="8"/>
  <c r="K19" i="8" s="1"/>
  <c r="J15" i="8"/>
  <c r="K15" i="8" s="1"/>
  <c r="J34" i="8"/>
  <c r="K34" i="8" s="1"/>
  <c r="J50" i="8"/>
  <c r="K50" i="8" s="1"/>
  <c r="J53" i="8"/>
  <c r="K53" i="8" s="1"/>
  <c r="J36" i="8"/>
  <c r="K36" i="8" s="1"/>
  <c r="J37" i="8"/>
  <c r="K37" i="8" s="1"/>
  <c r="J32" i="8"/>
  <c r="K32" i="8" s="1"/>
  <c r="J14" i="8"/>
  <c r="K14" i="8" s="1"/>
  <c r="J42" i="8"/>
  <c r="K42" i="8" s="1"/>
  <c r="J28" i="8"/>
  <c r="K28" i="8" s="1"/>
  <c r="J73" i="8"/>
  <c r="K73" i="8" s="1"/>
  <c r="J69" i="8"/>
  <c r="K69" i="8" s="1"/>
  <c r="J58" i="8"/>
  <c r="K58" i="8" s="1"/>
  <c r="J21" i="8"/>
  <c r="K21" i="8" s="1"/>
  <c r="J43" i="8"/>
  <c r="K43" i="8" s="1"/>
  <c r="J38" i="8"/>
  <c r="K38" i="8" s="1"/>
  <c r="J26" i="8"/>
  <c r="K26" i="8" s="1"/>
  <c r="J23" i="8"/>
  <c r="K23" i="8" s="1"/>
  <c r="J52" i="8"/>
  <c r="K52" i="8" s="1"/>
  <c r="J49" i="8"/>
  <c r="K49" i="8" s="1"/>
  <c r="J25" i="8"/>
  <c r="K25" i="8" s="1"/>
  <c r="J35" i="8"/>
  <c r="K35" i="8" s="1"/>
  <c r="J76" i="8"/>
  <c r="K76" i="8" s="1"/>
  <c r="J24" i="8"/>
  <c r="K24" i="8" s="1"/>
  <c r="J22" i="8"/>
  <c r="K22" i="8" s="1"/>
  <c r="J16" i="8"/>
  <c r="K16" i="8" s="1"/>
  <c r="J56" i="8"/>
  <c r="K56" i="8" s="1"/>
  <c r="L15" i="7"/>
  <c r="M15" i="7" s="1"/>
  <c r="L19" i="7"/>
  <c r="M19" i="7" s="1"/>
  <c r="L22" i="7"/>
  <c r="M22" i="7" s="1"/>
  <c r="L16" i="7"/>
  <c r="M16" i="7" s="1"/>
  <c r="L17" i="7"/>
  <c r="M17" i="7" s="1"/>
  <c r="L20" i="7"/>
  <c r="M20" i="7" s="1"/>
  <c r="L16" i="5"/>
  <c r="M16" i="5" s="1"/>
  <c r="L22" i="5"/>
  <c r="M22" i="5" s="1"/>
  <c r="L17" i="5"/>
  <c r="M17" i="5" s="1"/>
  <c r="L18" i="5"/>
  <c r="M18" i="5" s="1"/>
  <c r="L14" i="5"/>
  <c r="M14" i="5" s="1"/>
  <c r="L19" i="5"/>
  <c r="M19" i="5" s="1"/>
  <c r="L20" i="5"/>
  <c r="M20" i="5" s="1"/>
  <c r="L23" i="5"/>
  <c r="M23" i="5" s="1"/>
  <c r="L32" i="6"/>
  <c r="M32" i="6" s="1"/>
  <c r="L20" i="6"/>
  <c r="M20" i="6" s="1"/>
  <c r="L43" i="6"/>
  <c r="M43" i="6" s="1"/>
  <c r="L41" i="6"/>
  <c r="M41" i="6" s="1"/>
  <c r="L48" i="6"/>
  <c r="M48" i="6" s="1"/>
  <c r="L28" i="6"/>
  <c r="M28" i="6" s="1"/>
  <c r="L62" i="6"/>
  <c r="M62" i="6" s="1"/>
  <c r="L59" i="6"/>
  <c r="M59" i="6" s="1"/>
  <c r="L33" i="6"/>
  <c r="M33" i="6" s="1"/>
  <c r="L14" i="6"/>
  <c r="M14" i="6" s="1"/>
  <c r="L56" i="6"/>
  <c r="M56" i="6" s="1"/>
  <c r="L24" i="6"/>
  <c r="M24" i="6" s="1"/>
  <c r="L27" i="6"/>
  <c r="M27" i="6" s="1"/>
  <c r="L17" i="6"/>
  <c r="M17" i="6" s="1"/>
  <c r="L19" i="6"/>
  <c r="M19" i="6" s="1"/>
  <c r="L44" i="6"/>
  <c r="M44" i="6" s="1"/>
  <c r="L38" i="6"/>
  <c r="M38" i="6" s="1"/>
  <c r="L29" i="6"/>
  <c r="M29" i="6" s="1"/>
  <c r="L39" i="6"/>
  <c r="M39" i="6" s="1"/>
  <c r="L57" i="6"/>
  <c r="M57" i="6" s="1"/>
  <c r="L42" i="6"/>
  <c r="M42" i="6" s="1"/>
  <c r="L63" i="6"/>
  <c r="M63" i="6" s="1"/>
  <c r="L51" i="6"/>
  <c r="M51" i="6" s="1"/>
  <c r="L53" i="6"/>
  <c r="M53" i="6" s="1"/>
  <c r="L36" i="6"/>
  <c r="M36" i="6" s="1"/>
  <c r="L61" i="6"/>
  <c r="M61" i="6" s="1"/>
  <c r="L31" i="6"/>
  <c r="M31" i="6" s="1"/>
  <c r="L15" i="6"/>
  <c r="M15" i="6" s="1"/>
  <c r="L18" i="6"/>
  <c r="M18" i="6" s="1"/>
  <c r="L22" i="6"/>
  <c r="M22" i="6" s="1"/>
  <c r="L23" i="6"/>
  <c r="M23" i="6" s="1"/>
  <c r="L37" i="6"/>
  <c r="M37" i="6" s="1"/>
  <c r="L46" i="6"/>
  <c r="M46" i="6" s="1"/>
  <c r="L47" i="6"/>
  <c r="M47" i="6" s="1"/>
  <c r="L34" i="6"/>
  <c r="M34" i="6" s="1"/>
  <c r="L16" i="6"/>
  <c r="M16" i="6" s="1"/>
  <c r="L21" i="6"/>
  <c r="M21" i="6" s="1"/>
  <c r="L35" i="6"/>
  <c r="M35" i="6" s="1"/>
  <c r="L33" i="4"/>
  <c r="M33" i="4" s="1"/>
  <c r="L36" i="4"/>
  <c r="M36" i="4" s="1"/>
  <c r="L25" i="4"/>
  <c r="M25" i="4" s="1"/>
  <c r="L40" i="4"/>
  <c r="M40" i="4" s="1"/>
  <c r="L43" i="4"/>
  <c r="M43" i="4" s="1"/>
  <c r="L17" i="4"/>
  <c r="M17" i="4" s="1"/>
  <c r="L140" i="4"/>
  <c r="M140" i="4" s="1"/>
  <c r="L35" i="4"/>
  <c r="M35" i="4" s="1"/>
  <c r="L31" i="4"/>
  <c r="M31" i="4" s="1"/>
  <c r="L28" i="4"/>
  <c r="M28" i="4" s="1"/>
  <c r="L30" i="4"/>
  <c r="M30" i="4" s="1"/>
  <c r="L45" i="4"/>
  <c r="M45" i="4" s="1"/>
  <c r="L41" i="4"/>
  <c r="M41" i="4" s="1"/>
  <c r="L34" i="4"/>
  <c r="M34" i="4" s="1"/>
  <c r="L50" i="4"/>
  <c r="M50" i="4" s="1"/>
  <c r="L169" i="4"/>
  <c r="M169" i="4" s="1"/>
  <c r="L67" i="4"/>
  <c r="M67" i="4" s="1"/>
  <c r="L56" i="4"/>
  <c r="M56" i="4" s="1"/>
  <c r="L190" i="4"/>
  <c r="M190" i="4" s="1"/>
  <c r="L58" i="4"/>
  <c r="M58" i="4" s="1"/>
  <c r="L215" i="4"/>
  <c r="M215" i="4" s="1"/>
  <c r="L74" i="4"/>
  <c r="M74" i="4" s="1"/>
  <c r="L231" i="4"/>
  <c r="M231" i="4" s="1"/>
  <c r="L212" i="4"/>
  <c r="M212" i="4" s="1"/>
  <c r="L104" i="4"/>
  <c r="M104" i="4" s="1"/>
  <c r="L23" i="4"/>
  <c r="M23" i="4" s="1"/>
  <c r="L38" i="4"/>
  <c r="M38" i="4" s="1"/>
  <c r="L69" i="4"/>
  <c r="M69" i="4" s="1"/>
  <c r="L65" i="4"/>
  <c r="M65" i="4" s="1"/>
  <c r="L232" i="4"/>
  <c r="M232" i="4" s="1"/>
  <c r="L229" i="4"/>
  <c r="M229" i="4" s="1"/>
  <c r="L97" i="4"/>
  <c r="M97" i="4" s="1"/>
  <c r="L138" i="4"/>
  <c r="M138" i="4" s="1"/>
  <c r="L143" i="4"/>
  <c r="M143" i="4" s="1"/>
  <c r="L82" i="4"/>
  <c r="M82" i="4" s="1"/>
  <c r="L59" i="4"/>
  <c r="M59" i="4" s="1"/>
  <c r="L131" i="4"/>
  <c r="M131" i="4" s="1"/>
  <c r="L136" i="4"/>
  <c r="M136" i="4" s="1"/>
  <c r="L187" i="4"/>
  <c r="M187" i="4" s="1"/>
  <c r="L120" i="4"/>
  <c r="M120" i="4" s="1"/>
  <c r="L76" i="4"/>
  <c r="M76" i="4" s="1"/>
  <c r="L79" i="4"/>
  <c r="M79" i="4" s="1"/>
  <c r="L77" i="4"/>
  <c r="M77" i="4" s="1"/>
  <c r="L128" i="4"/>
  <c r="M128" i="4" s="1"/>
  <c r="L16" i="4"/>
  <c r="M16" i="4" s="1"/>
  <c r="L39" i="4"/>
  <c r="M39" i="4" s="1"/>
  <c r="L151" i="4"/>
  <c r="M151" i="4" s="1"/>
  <c r="L133" i="4"/>
  <c r="M133" i="4" s="1"/>
  <c r="L108" i="4"/>
  <c r="M108" i="4" s="1"/>
  <c r="L111" i="4"/>
  <c r="M111" i="4" s="1"/>
  <c r="L62" i="4"/>
  <c r="M62" i="4" s="1"/>
  <c r="L116" i="4"/>
  <c r="M116" i="4" s="1"/>
  <c r="L87" i="4"/>
  <c r="M87" i="4" s="1"/>
  <c r="L181" i="4"/>
  <c r="M181" i="4" s="1"/>
  <c r="L91" i="4"/>
  <c r="M91" i="4" s="1"/>
  <c r="L174" i="4"/>
  <c r="M174" i="4" s="1"/>
  <c r="L184" i="4"/>
  <c r="M184" i="4" s="1"/>
  <c r="L118" i="4"/>
  <c r="M118" i="4" s="1"/>
  <c r="L159" i="4"/>
  <c r="M159" i="4" s="1"/>
  <c r="L32" i="4"/>
  <c r="M32" i="4" s="1"/>
  <c r="L200" i="4"/>
  <c r="M200" i="4" s="1"/>
  <c r="L186" i="4"/>
  <c r="M186" i="4" s="1"/>
  <c r="L218" i="4"/>
  <c r="M218" i="4" s="1"/>
  <c r="L155" i="4"/>
  <c r="M155" i="4" s="1"/>
  <c r="L216" i="4"/>
  <c r="M216" i="4" s="1"/>
  <c r="L250" i="4"/>
  <c r="M250" i="4" s="1"/>
  <c r="L226" i="4"/>
  <c r="M226" i="4" s="1"/>
  <c r="L164" i="4"/>
  <c r="M164" i="4" s="1"/>
  <c r="L163" i="4"/>
  <c r="M163" i="4" s="1"/>
  <c r="L119" i="4"/>
  <c r="M119" i="4" s="1"/>
  <c r="L27" i="4"/>
  <c r="M27" i="4" s="1"/>
  <c r="L63" i="4"/>
  <c r="M63" i="4" s="1"/>
  <c r="L53" i="4"/>
  <c r="M53" i="4" s="1"/>
  <c r="L64" i="4"/>
  <c r="M64" i="4" s="1"/>
  <c r="L71" i="4"/>
  <c r="M71" i="4" s="1"/>
  <c r="L70" i="4"/>
  <c r="M70" i="4" s="1"/>
  <c r="L99" i="4"/>
  <c r="M99" i="4" s="1"/>
  <c r="L72" i="4"/>
  <c r="M72" i="4" s="1"/>
  <c r="L98" i="4"/>
  <c r="M98" i="4" s="1"/>
  <c r="L101" i="4"/>
  <c r="M101" i="4" s="1"/>
  <c r="L84" i="4"/>
  <c r="M84" i="4" s="1"/>
  <c r="L170" i="4"/>
  <c r="M170" i="4" s="1"/>
  <c r="L130" i="4"/>
  <c r="M130" i="4" s="1"/>
  <c r="L180" i="4"/>
  <c r="M180" i="4" s="1"/>
  <c r="L112" i="4"/>
  <c r="M112" i="4" s="1"/>
  <c r="L61" i="4"/>
  <c r="M61" i="4" s="1"/>
  <c r="L66" i="4"/>
  <c r="M66" i="4" s="1"/>
  <c r="L147" i="4"/>
  <c r="M147" i="4" s="1"/>
  <c r="L210" i="4"/>
  <c r="M210" i="4" s="1"/>
  <c r="L78" i="4"/>
  <c r="M78" i="4" s="1"/>
  <c r="L127" i="4"/>
  <c r="M127" i="4" s="1"/>
  <c r="L257" i="4"/>
  <c r="M257" i="4" s="1"/>
  <c r="L239" i="4"/>
  <c r="M239" i="4" s="1"/>
  <c r="L240" i="4"/>
  <c r="M240" i="4" s="1"/>
  <c r="L254" i="4"/>
  <c r="M254" i="4" s="1"/>
  <c r="L18" i="4"/>
  <c r="M18" i="4" s="1"/>
  <c r="L19" i="4"/>
  <c r="M19" i="4" s="1"/>
  <c r="L21" i="4"/>
  <c r="M21" i="4" s="1"/>
  <c r="L52" i="4"/>
  <c r="M52" i="4" s="1"/>
  <c r="L29" i="4"/>
  <c r="M29" i="4" s="1"/>
  <c r="L22" i="4"/>
  <c r="M22" i="4" s="1"/>
  <c r="L37" i="4"/>
  <c r="M37" i="4" s="1"/>
  <c r="L106" i="4"/>
  <c r="M106" i="4" s="1"/>
  <c r="L46" i="4"/>
  <c r="M46" i="4" s="1"/>
  <c r="L49" i="4"/>
  <c r="M49" i="4" s="1"/>
  <c r="L51" i="4"/>
  <c r="M51" i="4" s="1"/>
  <c r="L80" i="4"/>
  <c r="M80" i="4" s="1"/>
  <c r="L54" i="4"/>
  <c r="M54" i="4" s="1"/>
  <c r="L83" i="4"/>
  <c r="M83" i="4" s="1"/>
  <c r="L105" i="4"/>
  <c r="M105" i="4" s="1"/>
  <c r="L165" i="4"/>
  <c r="M165" i="4" s="1"/>
  <c r="L183" i="4"/>
  <c r="M183" i="4" s="1"/>
  <c r="L171" i="4"/>
  <c r="M171" i="4" s="1"/>
  <c r="L221" i="4"/>
  <c r="M221" i="4" s="1"/>
  <c r="L149" i="4"/>
  <c r="M149" i="4" s="1"/>
  <c r="L93" i="4"/>
  <c r="M93" i="4" s="1"/>
  <c r="L176" i="4"/>
  <c r="M176" i="4" s="1"/>
  <c r="L152" i="4"/>
  <c r="M152" i="4" s="1"/>
  <c r="L100" i="4"/>
  <c r="M100" i="4" s="1"/>
  <c r="L223" i="4"/>
  <c r="M223" i="4" s="1"/>
  <c r="L154" i="4"/>
  <c r="M154" i="4" s="1"/>
  <c r="L156" i="4"/>
  <c r="M156" i="4" s="1"/>
  <c r="L109" i="4"/>
  <c r="M109" i="4" s="1"/>
  <c r="L88" i="4"/>
  <c r="M88" i="4" s="1"/>
  <c r="L161" i="4"/>
  <c r="M161" i="4" s="1"/>
  <c r="L202" i="4"/>
  <c r="M202" i="4" s="1"/>
  <c r="L89" i="4"/>
  <c r="M89" i="4" s="1"/>
  <c r="L121" i="4"/>
  <c r="M121" i="4" s="1"/>
  <c r="L75" i="4"/>
  <c r="M75" i="4" s="1"/>
  <c r="L122" i="4"/>
  <c r="M122" i="4" s="1"/>
  <c r="L26" i="4"/>
  <c r="M26" i="4" s="1"/>
  <c r="L203" i="4"/>
  <c r="M203" i="4" s="1"/>
  <c r="L86" i="4"/>
  <c r="M86" i="4" s="1"/>
  <c r="L146" i="4"/>
  <c r="M146" i="4" s="1"/>
  <c r="L225" i="4"/>
  <c r="M225" i="4" s="1"/>
  <c r="F87" i="9" l="1"/>
  <c r="F61" i="9"/>
  <c r="F67" i="9"/>
  <c r="F168" i="9"/>
  <c r="F157" i="9"/>
  <c r="F21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31" i="9"/>
  <c r="F173" i="9"/>
  <c r="F89" i="9"/>
  <c r="F92" i="9"/>
  <c r="F184" i="9"/>
  <c r="F112" i="9"/>
  <c r="F116" i="9"/>
  <c r="F82" i="9"/>
  <c r="F160" i="9"/>
  <c r="F72" i="9"/>
  <c r="F29" i="9"/>
  <c r="F182" i="9"/>
  <c r="F109" i="9"/>
  <c r="F187" i="9"/>
  <c r="F117" i="9"/>
  <c r="F32" i="9"/>
  <c r="F175" i="9"/>
  <c r="F170" i="9"/>
  <c r="F106" i="9"/>
  <c r="F125" i="9"/>
  <c r="F98" i="9"/>
  <c r="F176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22" i="9"/>
  <c r="F108" i="9"/>
  <c r="F27" i="9"/>
  <c r="F73" i="9"/>
  <c r="F38" i="9"/>
  <c r="F64" i="9"/>
  <c r="F24" i="9"/>
  <c r="F52" i="9"/>
  <c r="F50" i="9"/>
  <c r="F189" i="9"/>
  <c r="F63" i="9"/>
  <c r="F30" i="9"/>
  <c r="F39" i="9"/>
  <c r="F100" i="9"/>
  <c r="F192" i="9"/>
  <c r="F130" i="9"/>
  <c r="F80" i="9"/>
  <c r="F20" i="9"/>
  <c r="F40" i="9"/>
  <c r="F188" i="9"/>
  <c r="F57" i="9"/>
  <c r="F99" i="9"/>
  <c r="F95" i="9"/>
  <c r="F191" i="9"/>
  <c r="F186" i="9"/>
  <c r="F84" i="9"/>
  <c r="F190" i="9"/>
  <c r="F172" i="9"/>
  <c r="F142" i="9"/>
  <c r="F145" i="9"/>
  <c r="F148" i="9"/>
  <c r="F37" i="9"/>
  <c r="F159" i="9"/>
  <c r="F146" i="9"/>
  <c r="F115" i="9"/>
  <c r="F101" i="9"/>
  <c r="F44" i="9"/>
  <c r="F74" i="9"/>
  <c r="F113" i="9"/>
  <c r="F76" i="9"/>
  <c r="F70" i="9"/>
  <c r="F75" i="9"/>
  <c r="F180" i="9"/>
  <c r="F19" i="9"/>
  <c r="F18" i="9"/>
  <c r="F17" i="9"/>
  <c r="F183" i="9"/>
  <c r="F34" i="9"/>
  <c r="F129" i="9"/>
  <c r="F51" i="9"/>
  <c r="F43" i="9"/>
  <c r="F36" i="9"/>
  <c r="F136" i="9"/>
  <c r="F127" i="9"/>
  <c r="F152" i="9"/>
  <c r="F81" i="9"/>
  <c r="F111" i="9"/>
  <c r="F137" i="9"/>
  <c r="F158" i="9"/>
  <c r="F90" i="9"/>
  <c r="F48" i="9"/>
  <c r="F23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6" i="5"/>
  <c r="F20" i="5"/>
  <c r="F18" i="5"/>
  <c r="F19" i="5"/>
  <c r="F17" i="5"/>
  <c r="F23" i="5"/>
  <c r="F14" i="5"/>
  <c r="F15" i="5"/>
  <c r="F22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65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95" i="11"/>
  <c r="F20" i="11"/>
  <c r="F28" i="12"/>
  <c r="F14" i="12"/>
  <c r="F20" i="12"/>
  <c r="F18" i="12"/>
  <c r="F34" i="12"/>
  <c r="F41" i="12"/>
  <c r="F29" i="12"/>
  <c r="F21" i="12"/>
  <c r="F15" i="12"/>
  <c r="F23" i="12"/>
  <c r="F33" i="12"/>
  <c r="A66" i="17"/>
  <c r="A67" i="17" s="1"/>
  <c r="A68" i="17" s="1"/>
  <c r="A69" i="17" s="1"/>
  <c r="A70" i="17" s="1"/>
  <c r="F28" i="4"/>
  <c r="F53" i="11"/>
  <c r="Q97" i="17" l="1"/>
  <c r="Q98" i="17" s="1"/>
  <c r="Q99" i="17" s="1"/>
  <c r="Q100" i="17" s="1"/>
  <c r="Q101" i="17" s="1"/>
  <c r="Q102" i="17" s="1"/>
  <c r="F22" i="11"/>
  <c r="F67" i="11"/>
  <c r="F16" i="11"/>
  <c r="F66" i="11"/>
  <c r="F15" i="11"/>
  <c r="F52" i="11"/>
  <c r="F29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4" i="10"/>
  <c r="F20" i="10"/>
  <c r="F15" i="10"/>
  <c r="F23" i="10"/>
  <c r="F16" i="10"/>
  <c r="M97" i="17"/>
  <c r="M98" i="17" s="1"/>
  <c r="M99" i="17" s="1"/>
  <c r="M100" i="17" s="1"/>
  <c r="M101" i="17" s="1"/>
  <c r="M102" i="17" s="1"/>
  <c r="F14" i="14"/>
  <c r="F40" i="14"/>
  <c r="F15" i="14"/>
  <c r="F16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7" i="4" s="1"/>
  <c r="F129" i="4"/>
  <c r="F23" i="4"/>
  <c r="F30" i="4"/>
  <c r="F40" i="4"/>
  <c r="F21" i="4"/>
  <c r="F56" i="4"/>
  <c r="F25" i="4"/>
  <c r="F37" i="4"/>
  <c r="F22" i="4"/>
  <c r="F36" i="4"/>
  <c r="F33" i="4"/>
  <c r="F20" i="4"/>
  <c r="F29" i="4" l="1"/>
  <c r="F84" i="4"/>
  <c r="A97" i="17"/>
  <c r="A98" i="17" s="1"/>
  <c r="A99" i="17" s="1"/>
  <c r="A100" i="17" s="1"/>
  <c r="A101" i="17" s="1"/>
  <c r="A102" i="17" s="1"/>
  <c r="F19" i="4"/>
  <c r="F18" i="4"/>
  <c r="F17" i="4"/>
  <c r="F16" i="4"/>
  <c r="F15" i="4"/>
  <c r="F14" i="4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26Fev19
</t>
        </r>
      </text>
    </comment>
  </commentList>
</comments>
</file>

<file path=xl/sharedStrings.xml><?xml version="1.0" encoding="utf-8"?>
<sst xmlns="http://schemas.openxmlformats.org/spreadsheetml/2006/main" count="3549" uniqueCount="633">
  <si>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</si>
  <si>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</si>
  <si>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</si>
  <si>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</si>
  <si>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</si>
  <si>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</si>
  <si>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</si>
  <si>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</si>
  <si>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</si>
  <si>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</si>
  <si>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</si>
  <si>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</si>
  <si>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</si>
  <si>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</si>
  <si>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</si>
  <si>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</si>
  <si>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Regional</t>
  </si>
  <si>
    <t>1ª Prova Preparação</t>
  </si>
  <si>
    <t>Nº. Provas</t>
  </si>
  <si>
    <t>Madeira</t>
  </si>
  <si>
    <t>1ª Prova</t>
  </si>
  <si>
    <t>3ª Prova</t>
  </si>
  <si>
    <t>4ª Prova</t>
  </si>
  <si>
    <t>CDCGF</t>
  </si>
  <si>
    <t>2ª Prova</t>
  </si>
  <si>
    <t>Dia Olímpico FPT</t>
  </si>
  <si>
    <t>ARTN</t>
  </si>
  <si>
    <t>ATPD</t>
  </si>
  <si>
    <t>Abertura FPT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</si>
  <si>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</si>
  <si>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</si>
  <si>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</si>
  <si>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</si>
  <si>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</si>
  <si>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</si>
  <si>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</si>
  <si>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</si>
  <si>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</si>
  <si>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</si>
  <si>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</si>
  <si>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</si>
  <si>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</si>
  <si>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</si>
  <si>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</si>
  <si>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</si>
  <si>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</si>
  <si>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</si>
  <si>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</si>
  <si>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RAMOS João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</si>
  <si>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</si>
  <si>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</si>
  <si>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</si>
  <si>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</si>
  <si>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</si>
  <si>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</si>
  <si>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</si>
  <si>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</si>
  <si>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</si>
  <si>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</si>
  <si>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</si>
  <si>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</si>
  <si>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</si>
  <si>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</si>
  <si>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SOUSA Jorge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</si>
  <si>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</si>
  <si>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</si>
  <si>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</si>
  <si>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</si>
  <si>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</si>
  <si>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</si>
  <si>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</si>
  <si>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</si>
  <si>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</si>
  <si>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</si>
  <si>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</si>
  <si>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</si>
  <si>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BFC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</si>
  <si>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</si>
  <si>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</si>
  <si>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</si>
  <si>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</si>
  <si>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</si>
  <si>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</si>
  <si>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</si>
  <si>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</si>
  <si>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</si>
  <si>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</si>
  <si>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</si>
  <si>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</si>
  <si>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</si>
  <si>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</si>
  <si>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</si>
  <si>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</si>
  <si>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</si>
  <si>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</si>
  <si>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</si>
  <si>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</si>
  <si>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</si>
  <si>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TAVARES Ricardo</t>
  </si>
  <si>
    <t>SILVA Jose</t>
  </si>
  <si>
    <t>REPOLHO Joao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</si>
  <si>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</si>
  <si>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</si>
  <si>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</si>
  <si>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</si>
  <si>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</si>
  <si>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</si>
  <si>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</si>
  <si>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</si>
  <si>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LIMA João</t>
  </si>
  <si>
    <t>CDTSM</t>
  </si>
  <si>
    <t>BARATA Rui</t>
  </si>
  <si>
    <t>RAPOSO Domingos</t>
  </si>
  <si>
    <t>SANTOS Jorge</t>
  </si>
  <si>
    <t>PEDROSA Moisés</t>
  </si>
  <si>
    <t>CARRIÇO Terencio</t>
  </si>
  <si>
    <t>TEIXEIRA Leonel</t>
  </si>
  <si>
    <t>SILVA Fernando</t>
  </si>
  <si>
    <t>ALVES Augusto</t>
  </si>
  <si>
    <t>RATO Rui</t>
  </si>
  <si>
    <t>CARVALHO Hercilio</t>
  </si>
  <si>
    <t>ISIDRO Oscar</t>
  </si>
  <si>
    <t>ADCRPJ</t>
  </si>
  <si>
    <t>SOARES Jose</t>
  </si>
  <si>
    <t>CAEIRO Manuel</t>
  </si>
  <si>
    <t>TREPADO Nelson</t>
  </si>
  <si>
    <t>SANTOS Antonio</t>
  </si>
  <si>
    <t>ROCHA Adelino</t>
  </si>
  <si>
    <t>FERNANDES Duarte</t>
  </si>
  <si>
    <t>CSM</t>
  </si>
  <si>
    <t>PEGO Jose</t>
  </si>
  <si>
    <t>AZEVEDO Pedro</t>
  </si>
  <si>
    <t>SSMG</t>
  </si>
  <si>
    <t>DELGADO Rui</t>
  </si>
  <si>
    <t>CUNHA Tiago</t>
  </si>
  <si>
    <t>PACHECO Mario</t>
  </si>
  <si>
    <t>PINTO Donato</t>
  </si>
  <si>
    <t>PENA José</t>
  </si>
  <si>
    <t>CARDOSO Vítor</t>
  </si>
  <si>
    <t>VILAÇA Adriano</t>
  </si>
  <si>
    <t>OLIVEIRA Miguel</t>
  </si>
  <si>
    <t>ESCALEIRA Joaquim</t>
  </si>
  <si>
    <t>MOUTINHO António</t>
  </si>
  <si>
    <t>CRUZ Jose</t>
  </si>
  <si>
    <t>CABRAL Luis</t>
  </si>
  <si>
    <t>COLE John</t>
  </si>
  <si>
    <t>CUNHA Ricardo</t>
  </si>
  <si>
    <t>MENDONÇA Paulo</t>
  </si>
  <si>
    <t>OLIVEIRA Leonardo</t>
  </si>
  <si>
    <t>PEDRO Filipe</t>
  </si>
  <si>
    <t>NEVES Filipe</t>
  </si>
  <si>
    <t>FERNANDES Sergio</t>
  </si>
  <si>
    <t>OLIVEIRA Helder</t>
  </si>
  <si>
    <t>ROBALO Jose</t>
  </si>
  <si>
    <t>SILVA João</t>
  </si>
  <si>
    <t>HILARIO Joao</t>
  </si>
  <si>
    <t>CORREIA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</si>
  <si>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</si>
  <si>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</si>
  <si>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</si>
  <si>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</si>
  <si>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</si>
  <si>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</si>
  <si>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</si>
  <si>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</si>
  <si>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</si>
  <si>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RIBEIRO Manuel</t>
  </si>
  <si>
    <t>RODRIGUES Juan</t>
  </si>
  <si>
    <t>FILIPE Cristóvão</t>
  </si>
  <si>
    <t>UPVC</t>
  </si>
  <si>
    <t>STB</t>
  </si>
  <si>
    <t>CARREIRA Paulo</t>
  </si>
  <si>
    <t>ALVES Pedro</t>
  </si>
  <si>
    <t>RODRIGUES João</t>
  </si>
  <si>
    <t>ARDBA</t>
  </si>
  <si>
    <t>FERREIRA Nuno</t>
  </si>
  <si>
    <t>MENDAO Antonio</t>
  </si>
  <si>
    <t>SANTOS Victor</t>
  </si>
  <si>
    <t>ANDRE Rodrigo</t>
  </si>
  <si>
    <t>SANTOS Paulo</t>
  </si>
  <si>
    <t>MENDES Mario</t>
  </si>
  <si>
    <t>MELO Ricardo</t>
  </si>
  <si>
    <t>ROCHA Luis</t>
  </si>
  <si>
    <t>VISEU Nuno</t>
  </si>
  <si>
    <t>BRAGA Joao</t>
  </si>
  <si>
    <t>DURAES Antonio</t>
  </si>
  <si>
    <t>BELO Henrique</t>
  </si>
  <si>
    <t>NORA Diogo</t>
  </si>
  <si>
    <t>JOURDAN Luis</t>
  </si>
  <si>
    <t>MOUTAS Filipe</t>
  </si>
  <si>
    <t>MARIA Francisco</t>
  </si>
  <si>
    <t>RCTV</t>
  </si>
  <si>
    <t>HENRIQUES João</t>
  </si>
  <si>
    <t>AGUIAR Bruno</t>
  </si>
  <si>
    <t>CARVALHO Mario</t>
  </si>
  <si>
    <t>PEREIRA António</t>
  </si>
  <si>
    <t>FERREIRA Jose</t>
  </si>
  <si>
    <t>SILVA Paulo</t>
  </si>
  <si>
    <t>OLIVEIRA Rui</t>
  </si>
  <si>
    <t>TEIXEIRA Fernando</t>
  </si>
  <si>
    <t>ACRFM</t>
  </si>
  <si>
    <t>CLARO Pedro</t>
  </si>
  <si>
    <t>DIAS Abel</t>
  </si>
  <si>
    <t>TEIXEIRA Carlos</t>
  </si>
  <si>
    <t>MARTINS Carlos</t>
  </si>
  <si>
    <t>SILVA Rui</t>
  </si>
  <si>
    <t>BORGES Máximo</t>
  </si>
  <si>
    <t>AIDOS Fernando</t>
  </si>
  <si>
    <t>PEREIRA Fernando</t>
  </si>
  <si>
    <t>ARNAUT Manuel</t>
  </si>
  <si>
    <t>ALVES Alcino</t>
  </si>
  <si>
    <t>SOARES Rui</t>
  </si>
  <si>
    <t>MATOS Carlos</t>
  </si>
  <si>
    <t>BPI</t>
  </si>
  <si>
    <t>GOMES Pedro</t>
  </si>
  <si>
    <t>CALVINHO Mario</t>
  </si>
  <si>
    <t>SANTOS José</t>
  </si>
  <si>
    <t>CFE</t>
  </si>
  <si>
    <t>DOMINGUES Pedro</t>
  </si>
  <si>
    <t>TAP</t>
  </si>
  <si>
    <t>BARBOSA José</t>
  </si>
  <si>
    <t>PEREIRA Renato</t>
  </si>
  <si>
    <t>BRAZÃO Carlos</t>
  </si>
  <si>
    <t>BRAZAO Carlos</t>
  </si>
  <si>
    <t>ROCHA Carlos</t>
  </si>
  <si>
    <t>FERNANDES Henrique</t>
  </si>
  <si>
    <t>CMBCP</t>
  </si>
  <si>
    <t>GOUVEIA Francisco</t>
  </si>
  <si>
    <t>RCT</t>
  </si>
  <si>
    <t>FREITAS Avelino</t>
  </si>
  <si>
    <t>MANE José</t>
  </si>
  <si>
    <t>ARAUJO Duarte</t>
  </si>
  <si>
    <t>PEREIRA José</t>
  </si>
  <si>
    <t>COELHO Oscar</t>
  </si>
  <si>
    <t>FERNANDES Ricardo</t>
  </si>
  <si>
    <t>GRILLO Ricardo</t>
  </si>
  <si>
    <t>MANUEL Joao</t>
  </si>
  <si>
    <t>GRILLO Gonçalo</t>
  </si>
  <si>
    <t>BASTOS Diogo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</si>
  <si>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</si>
  <si>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</si>
  <si>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</si>
  <si>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</si>
  <si>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</si>
  <si>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</si>
  <si>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</si>
  <si>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</si>
  <si>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BRIZIDA Silvia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</si>
  <si>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</si>
  <si>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</si>
  <si>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</si>
  <si>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</si>
  <si>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</si>
  <si>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</si>
  <si>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</si>
  <si>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SOARES Maria</t>
  </si>
  <si>
    <t>RAPOSO Rosa</t>
  </si>
  <si>
    <t>MOREIRA Leonor</t>
  </si>
  <si>
    <t>VIOSSAT Christine</t>
  </si>
  <si>
    <t>AZEVEDO Maria</t>
  </si>
  <si>
    <t>ARAÚJO Francisca</t>
  </si>
  <si>
    <t>PEREIRA Ana</t>
  </si>
  <si>
    <t>MENDES Célia</t>
  </si>
  <si>
    <t>GARCIA Carla</t>
  </si>
  <si>
    <t>SOUSA Joana</t>
  </si>
  <si>
    <t>RIBEIRO Ana</t>
  </si>
  <si>
    <t>NORA Alda</t>
  </si>
  <si>
    <t>RIBEIRO Catarina</t>
  </si>
  <si>
    <t>SERAFIM Mafalda</t>
  </si>
  <si>
    <t>MARQUES Madalena</t>
  </si>
  <si>
    <t>MELO Raquel</t>
  </si>
  <si>
    <t>TELHADO Monica</t>
  </si>
  <si>
    <t xml:space="preserve">DURÃES António </t>
  </si>
  <si>
    <t>FERNANDES Sérgio</t>
  </si>
  <si>
    <t>SANTOS Vitor</t>
  </si>
  <si>
    <t>COELHO Antonio</t>
  </si>
  <si>
    <t>BAIONETA Manuel</t>
  </si>
  <si>
    <t>EVANGELHO António</t>
  </si>
  <si>
    <t>LOURENCO Jorge</t>
  </si>
  <si>
    <t>SANTOS João</t>
  </si>
  <si>
    <t>Prova Preparação</t>
  </si>
  <si>
    <t>FREITAS João</t>
  </si>
  <si>
    <t>CPT</t>
  </si>
  <si>
    <t>MARTINS José</t>
  </si>
  <si>
    <t>FIGUEIRA Luis</t>
  </si>
  <si>
    <t>CONCEICAO Andre</t>
  </si>
  <si>
    <t>VIVEIROS Ricardo</t>
  </si>
  <si>
    <t>RIBEIRO Francisco</t>
  </si>
  <si>
    <t>SANTOS Jose</t>
  </si>
  <si>
    <t>PEREIRA Rui</t>
  </si>
  <si>
    <t>RIBEIRO Ricardo</t>
  </si>
  <si>
    <t>MAGALHAES Manuel</t>
  </si>
  <si>
    <t>REGO Jorge</t>
  </si>
  <si>
    <t>PAZ Fernando</t>
  </si>
  <si>
    <t>ALVES Manuel</t>
  </si>
  <si>
    <t>SERRA Carlos</t>
  </si>
  <si>
    <t>PONTES Alberto</t>
  </si>
  <si>
    <t>SILVA Domingos</t>
  </si>
  <si>
    <t>SOUSA Diogo</t>
  </si>
  <si>
    <t>ROCHETA Pedro</t>
  </si>
  <si>
    <t>FERNANDES Paulo</t>
  </si>
  <si>
    <t>PITEIRA Rui</t>
  </si>
  <si>
    <t>MORAIS Marco</t>
  </si>
  <si>
    <t>FERREIRA António</t>
  </si>
  <si>
    <t>MAIA Vitor</t>
  </si>
  <si>
    <t>VAZ João</t>
  </si>
  <si>
    <t>OLIVEIRA Fernando</t>
  </si>
  <si>
    <t>COSTA Domingos</t>
  </si>
  <si>
    <t>ROBALO José</t>
  </si>
  <si>
    <t>MADAIL António</t>
  </si>
  <si>
    <t>PÊGO José</t>
  </si>
  <si>
    <t>Torneio ARTN</t>
  </si>
  <si>
    <t>Troféu Mestre</t>
  </si>
  <si>
    <t>MOREIRA Bruno</t>
  </si>
  <si>
    <t>COSTA Joao</t>
  </si>
  <si>
    <t>SANTOS Lícinio</t>
  </si>
  <si>
    <t>MONTEIRO Vitor</t>
  </si>
  <si>
    <t>ARAÚJO Armando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</si>
  <si>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</si>
  <si>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</si>
  <si>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</si>
  <si>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</si>
  <si>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</si>
  <si>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CONCEIÇÃO André</t>
  </si>
  <si>
    <t>PEGO José</t>
  </si>
  <si>
    <t>BRAGA João</t>
  </si>
  <si>
    <t>MENDES Mário</t>
  </si>
  <si>
    <t>ARAUJO Francisca</t>
  </si>
  <si>
    <t>AZEVEDO Teresa</t>
  </si>
  <si>
    <t>ARAUJO Luis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</si>
  <si>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</si>
  <si>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</si>
  <si>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</si>
  <si>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</si>
  <si>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</si>
  <si>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</si>
  <si>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</si>
  <si>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</si>
  <si>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</si>
  <si>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</si>
  <si>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</si>
  <si>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</si>
  <si>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</si>
  <si>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</si>
  <si>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</si>
  <si>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</si>
  <si>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</si>
  <si>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</si>
  <si>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</si>
  <si>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</si>
  <si>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Campeonato CTF AC</t>
  </si>
  <si>
    <t>MARTINS Marco</t>
  </si>
  <si>
    <t>BERNARDO Fernando</t>
  </si>
  <si>
    <t>SARAIVA Maria</t>
  </si>
  <si>
    <t>CHICHARO João</t>
  </si>
  <si>
    <t>SILVA Vitor</t>
  </si>
  <si>
    <t>ACC</t>
  </si>
  <si>
    <t>TENDER Laura</t>
  </si>
  <si>
    <t>RODRIGUES Ana</t>
  </si>
  <si>
    <t>PEREIRA Magda</t>
  </si>
  <si>
    <t>SCIALPI Davide</t>
  </si>
  <si>
    <t>CASTELO João</t>
  </si>
  <si>
    <t>VALENTE José</t>
  </si>
  <si>
    <t>3ª prova</t>
  </si>
  <si>
    <t>SILVA Gonçalo</t>
  </si>
  <si>
    <t>Torneio FPT</t>
  </si>
  <si>
    <t>Equipas Mistas</t>
  </si>
  <si>
    <t>PEREIRA Tiago</t>
  </si>
  <si>
    <t>P25 SJ - Índices de Referência: "A" 574 - "B" 561 - "C" 556</t>
  </si>
  <si>
    <t>Torneio CTGaia</t>
  </si>
  <si>
    <t>CARRIÇO Terêncio</t>
  </si>
  <si>
    <t>DIAS José</t>
  </si>
  <si>
    <t>COUTO Paulo</t>
  </si>
  <si>
    <t>CARDOSO Miguel</t>
  </si>
  <si>
    <t>SANTOS António</t>
  </si>
  <si>
    <t>Rui Ramalho</t>
  </si>
  <si>
    <t>Camp. S. Miguel</t>
  </si>
  <si>
    <t>Torneio Abertura</t>
  </si>
  <si>
    <t>RIBEIRO Nuno</t>
  </si>
  <si>
    <t>FIGUEIREDO Cipriano</t>
  </si>
  <si>
    <t>PALMEIRA Maria</t>
  </si>
  <si>
    <t>PALMEIRA José</t>
  </si>
  <si>
    <t>GANCA Bruno</t>
  </si>
  <si>
    <t>PENA Jose</t>
  </si>
  <si>
    <t>NOVAIS João</t>
  </si>
  <si>
    <t>JARDIM Blake</t>
  </si>
  <si>
    <t>OLIVEIRA Artur</t>
  </si>
  <si>
    <t>ARNONE Robert</t>
  </si>
  <si>
    <t>ANT</t>
  </si>
  <si>
    <t>SOUSA Francisco</t>
  </si>
  <si>
    <t>André Antunes</t>
  </si>
  <si>
    <t>PUGA Rogério</t>
  </si>
  <si>
    <t>FREITAS Miguel</t>
  </si>
  <si>
    <t>Liberdade</t>
  </si>
  <si>
    <t>CTF AC</t>
  </si>
  <si>
    <t>Cidade P. Delgada</t>
  </si>
  <si>
    <t>KATCIPIS Kassandra</t>
  </si>
  <si>
    <t xml:space="preserve">Torneio </t>
  </si>
  <si>
    <t>PONTUAL Flávio</t>
  </si>
  <si>
    <t>Dia Marinha</t>
  </si>
  <si>
    <t>Tavira</t>
  </si>
  <si>
    <t xml:space="preserve">Troféu </t>
  </si>
  <si>
    <t>Internacional</t>
  </si>
  <si>
    <t>FERREIRA Tiago</t>
  </si>
  <si>
    <t>GONÇALVES Daniel</t>
  </si>
  <si>
    <t>PALET Jorge</t>
  </si>
  <si>
    <t>MOREIRA Claudia</t>
  </si>
  <si>
    <t>CORREIA Paulo</t>
  </si>
  <si>
    <t>JERONIMO Ricardo</t>
  </si>
  <si>
    <t>MENDES Celia</t>
  </si>
  <si>
    <t>FARTO Carlos</t>
  </si>
  <si>
    <t>MENDÂO Antonio</t>
  </si>
  <si>
    <t>MONTEIRO Américo</t>
  </si>
  <si>
    <t>Cidade Portalegre</t>
  </si>
  <si>
    <t>GUERREIRO Miguel</t>
  </si>
  <si>
    <t>CONCEIÇÃO Ivo</t>
  </si>
  <si>
    <t>ESTEVES Lucilia</t>
  </si>
  <si>
    <t>5ª Prova</t>
  </si>
  <si>
    <t>VII Taça</t>
  </si>
  <si>
    <t>FREITAS Juan</t>
  </si>
  <si>
    <t>BORGES Mário</t>
  </si>
  <si>
    <t>Cidade Viseu 3ªP</t>
  </si>
  <si>
    <t>VENTURA Luis</t>
  </si>
  <si>
    <t>FERREIRA Luis</t>
  </si>
  <si>
    <t>SANTOS Henrique</t>
  </si>
  <si>
    <t>1ª prova</t>
  </si>
  <si>
    <t>MENDES Pedro</t>
  </si>
  <si>
    <t>1º Torneio</t>
  </si>
  <si>
    <t>CAPELA Manuel</t>
  </si>
  <si>
    <t>BRAGA Manuel</t>
  </si>
  <si>
    <t>SOUSA Pedro</t>
  </si>
  <si>
    <t>European Cup</t>
  </si>
  <si>
    <t>Final</t>
  </si>
  <si>
    <t>ALMIRO Tiago</t>
  </si>
  <si>
    <t>ROCHA Jose</t>
  </si>
  <si>
    <t>MOREIRA Alberto</t>
  </si>
  <si>
    <t>Torneio STP</t>
  </si>
  <si>
    <t>Faial</t>
  </si>
  <si>
    <t>125º Aniv. ST2</t>
  </si>
  <si>
    <t>VIANA Nuno</t>
  </si>
  <si>
    <t>CASTRO Rui</t>
  </si>
  <si>
    <t>PINTO João</t>
  </si>
  <si>
    <t>VIANA Armanda</t>
  </si>
  <si>
    <t>SOUSA Sandra</t>
  </si>
  <si>
    <t>CARDOSO Margarida</t>
  </si>
  <si>
    <t>31-09-2018</t>
  </si>
  <si>
    <t>Angra Heroísmo</t>
  </si>
  <si>
    <t>MAGALHAES Elio</t>
  </si>
  <si>
    <t>MIRANDA Julia</t>
  </si>
  <si>
    <t>2ª prova</t>
  </si>
  <si>
    <t>SAMPAIO David</t>
  </si>
  <si>
    <t>9º Torneio</t>
  </si>
  <si>
    <t>SILVA Carlos</t>
  </si>
  <si>
    <t>HIGGS Christhofer</t>
  </si>
  <si>
    <t>PENICHE Rafael</t>
  </si>
  <si>
    <t>Leonel Carreiro</t>
  </si>
  <si>
    <t>MENDES Manuel</t>
  </si>
  <si>
    <t>P10 HS - Índices de Referência: "A" 572 - "B" 570 - "C" 565</t>
  </si>
  <si>
    <t>P10 HJ - Índices de Referência: "A" 572 - "B" 564 - "C" 558</t>
  </si>
  <si>
    <t>P10 SS - Índices de Referência: "A" 566 - "B" 563 - "C" 556</t>
  </si>
  <si>
    <t>P10M SJ - Índices de Referência: "A" 566 - "B" 557 - "C" 552</t>
  </si>
  <si>
    <t xml:space="preserve">P50 HS - Índices de Referência: "B" 546 - "C" 540 </t>
  </si>
  <si>
    <t xml:space="preserve">P50 HJ - Índices de Referência: "B" 534 - "C" 527 </t>
  </si>
  <si>
    <t>PSTD HS - Índices de Referência: "B" 558 - "C"  551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</si>
  <si>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</si>
  <si>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</si>
  <si>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</si>
  <si>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</si>
  <si>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</si>
  <si>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</si>
  <si>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Exército</t>
  </si>
  <si>
    <t>ALGARVIO Rodrigo</t>
  </si>
  <si>
    <t xml:space="preserve">EVANGELHO Tiago </t>
  </si>
  <si>
    <t xml:space="preserve">Regional </t>
  </si>
  <si>
    <t>BRITO Artur</t>
  </si>
  <si>
    <t>MACHADO Emilio</t>
  </si>
  <si>
    <t>ALMEIDA Pedro</t>
  </si>
  <si>
    <t>PEREIRA Pedro</t>
  </si>
  <si>
    <t>CASTRO Francisco</t>
  </si>
  <si>
    <t>PESSOA Jose</t>
  </si>
  <si>
    <t>Aniversário CSM</t>
  </si>
  <si>
    <t>FREITAS Jose</t>
  </si>
  <si>
    <t>PESTANA Ana</t>
  </si>
  <si>
    <t>PREGO Vitor</t>
  </si>
  <si>
    <t>TAVEIRA Joaquim</t>
  </si>
  <si>
    <t>MACEDO Bernardo</t>
  </si>
  <si>
    <t>VAZ Rui</t>
  </si>
  <si>
    <t>IV Torneio</t>
  </si>
  <si>
    <t>Aniversário CAPPSP</t>
  </si>
  <si>
    <t>ARAUJO Ana</t>
  </si>
  <si>
    <t>6ª Prova</t>
  </si>
  <si>
    <t>Regional Centro</t>
  </si>
  <si>
    <t xml:space="preserve">Taça </t>
  </si>
  <si>
    <t>A. Montez</t>
  </si>
  <si>
    <t>CAVACO Jose</t>
  </si>
  <si>
    <t>MORAES Fernando</t>
  </si>
  <si>
    <t>CAMPOS Maria</t>
  </si>
  <si>
    <t>Torneio de Natal</t>
  </si>
  <si>
    <t>PACHECO Luis</t>
  </si>
  <si>
    <t>ABREU Carla</t>
  </si>
  <si>
    <t>GIL Carla</t>
  </si>
  <si>
    <t>PEREIRA Jorge</t>
  </si>
  <si>
    <t>FRANQUEIRA Hugo</t>
  </si>
  <si>
    <t>FERRÃO Ricardo</t>
  </si>
  <si>
    <t>LINO Alberto</t>
  </si>
  <si>
    <t>SOARES Goji</t>
  </si>
  <si>
    <t>RICARDO Jorge</t>
  </si>
  <si>
    <t>CAETANO João</t>
  </si>
  <si>
    <t>CID Marçal</t>
  </si>
  <si>
    <t>2ª Prova Preparação</t>
  </si>
  <si>
    <t>BANDEIRA António</t>
  </si>
  <si>
    <t>ALMEIDA Henrique</t>
  </si>
  <si>
    <t>MELO António</t>
  </si>
  <si>
    <t>7ª Prova</t>
  </si>
  <si>
    <t>FARIA Mario</t>
  </si>
  <si>
    <t>Prova Preparação CN</t>
  </si>
  <si>
    <t>PINTO Antonio</t>
  </si>
  <si>
    <t>Taça Mestre</t>
  </si>
  <si>
    <t>Luis Vasconçelos</t>
  </si>
  <si>
    <t>ROSA Francisco</t>
  </si>
  <si>
    <t>D´ALMEIDA Fernando</t>
  </si>
  <si>
    <t>PINTO Andreia</t>
  </si>
  <si>
    <t>Aniversário CTCPM</t>
  </si>
  <si>
    <t>FERNANDES Pedro</t>
  </si>
  <si>
    <t>SILVA Ana</t>
  </si>
  <si>
    <t>AIT</t>
  </si>
  <si>
    <t>CTC</t>
  </si>
  <si>
    <t>DIAS Flávio</t>
  </si>
  <si>
    <t>FERREIRA Leonor</t>
  </si>
  <si>
    <t>SILVA Filipe</t>
  </si>
  <si>
    <t>CARVALHO José</t>
  </si>
  <si>
    <t>CAMPOS Rui</t>
  </si>
  <si>
    <t>RODRIGUES Daniel</t>
  </si>
  <si>
    <t>BRANCO Luis</t>
  </si>
  <si>
    <t xml:space="preserve">II Taça </t>
  </si>
  <si>
    <t>MENESES Jorge</t>
  </si>
  <si>
    <t>SILVA José</t>
  </si>
  <si>
    <t>MOREIRA Tiago</t>
  </si>
  <si>
    <t>DURÃO José</t>
  </si>
  <si>
    <t xml:space="preserve">II Troféu </t>
  </si>
  <si>
    <t>SILVA Manuel</t>
  </si>
  <si>
    <t>Dia Olímpico ARTN</t>
  </si>
  <si>
    <t>Campeonato S. Miguel</t>
  </si>
  <si>
    <t>CUP</t>
  </si>
  <si>
    <t>H&amp;N</t>
  </si>
  <si>
    <t>FARIA Filipe</t>
  </si>
  <si>
    <t>COSTA António</t>
  </si>
  <si>
    <t>FERREIRA Vivaldo</t>
  </si>
  <si>
    <t>7º Aniversário CTGaia</t>
  </si>
  <si>
    <t>Taça do Mundo</t>
  </si>
  <si>
    <t>Nova Deli</t>
  </si>
  <si>
    <t>Dia Olímpico FPT EM</t>
  </si>
  <si>
    <t>CTP</t>
  </si>
  <si>
    <t>ROSADO Rui</t>
  </si>
  <si>
    <t>SARAIVA Ernesto</t>
  </si>
  <si>
    <t>LANCASTRE Luis</t>
  </si>
  <si>
    <t>NUJO Anibal</t>
  </si>
  <si>
    <t>RIBEIRO Joaquim</t>
  </si>
  <si>
    <t>REPOLHO João</t>
  </si>
  <si>
    <t>ASSUNÇÃO Guilherme</t>
  </si>
  <si>
    <t>ROCHA Hugo</t>
  </si>
  <si>
    <t>Torneio Cidade Viseu</t>
  </si>
  <si>
    <t>Honório Santos</t>
  </si>
  <si>
    <t>NASCIMENTO Ana</t>
  </si>
  <si>
    <t>Braga</t>
  </si>
  <si>
    <t>13º Troféu</t>
  </si>
  <si>
    <t>MGen Bras Marcos</t>
  </si>
  <si>
    <t xml:space="preserve">SILVA Ana </t>
  </si>
  <si>
    <t>PAIOES Francisco</t>
  </si>
  <si>
    <t>VIEGAS Joao</t>
  </si>
  <si>
    <t>Cor Barreto Nunes</t>
  </si>
  <si>
    <t>DIAS Luis</t>
  </si>
  <si>
    <t>SEVILHA Faustino</t>
  </si>
  <si>
    <t>GUEDES Mauricio</t>
  </si>
  <si>
    <t>SILVA André</t>
  </si>
  <si>
    <t>SANTOS Joaquim</t>
  </si>
  <si>
    <t>Angra Heroismo</t>
  </si>
  <si>
    <t>SILVA António</t>
  </si>
  <si>
    <t>MARVÃO Nuno</t>
  </si>
  <si>
    <t>MENDES Luis</t>
  </si>
  <si>
    <t>GOMES Jorge</t>
  </si>
  <si>
    <t>RIBEIRO Tiago</t>
  </si>
  <si>
    <t>CARVALHO Mário</t>
  </si>
  <si>
    <t>CORREIA Helder</t>
  </si>
  <si>
    <t>FPT</t>
  </si>
  <si>
    <t>COELHO Pedro</t>
  </si>
  <si>
    <t>CELENTANO Orlando</t>
  </si>
  <si>
    <t>MARQUES Luis</t>
  </si>
  <si>
    <t>FIGUEIRA João</t>
  </si>
  <si>
    <t>ALVES Carla</t>
  </si>
  <si>
    <t>FRADE Ana</t>
  </si>
  <si>
    <t>CONDEÇA Ana</t>
  </si>
  <si>
    <t>Tor Dia Olimpico</t>
  </si>
  <si>
    <t>Norarmas</t>
  </si>
  <si>
    <t>COSTA Luis</t>
  </si>
  <si>
    <t>MELO Ana</t>
  </si>
  <si>
    <t>Dia Olimpico ARTN</t>
  </si>
  <si>
    <t>FERNANDES Henriques</t>
  </si>
  <si>
    <t>MARINHO Eduardo</t>
  </si>
  <si>
    <t>MARTINS Rogério</t>
  </si>
  <si>
    <t>FERNANDES Artur</t>
  </si>
  <si>
    <t>MATOS Henrique</t>
  </si>
  <si>
    <t>VI Torneio</t>
  </si>
  <si>
    <t>Primavera</t>
  </si>
  <si>
    <t>OLIVEIRA Alexandre</t>
  </si>
  <si>
    <t>HILARIO João</t>
  </si>
  <si>
    <t>MATOS Luis</t>
  </si>
  <si>
    <t>Match</t>
  </si>
  <si>
    <t>Iberico</t>
  </si>
  <si>
    <t>II Troféu</t>
  </si>
  <si>
    <t>Dia Olimpico</t>
  </si>
  <si>
    <t>PINTO Teresa</t>
  </si>
  <si>
    <t>SCIALPI David</t>
  </si>
  <si>
    <t>SOUSA Paulo</t>
  </si>
  <si>
    <t>EVTOUCHENKO Vladimir</t>
  </si>
  <si>
    <t>MENDONCA Paulo</t>
  </si>
  <si>
    <t>Olimpico GCP</t>
  </si>
  <si>
    <t>CARVALHO Jose</t>
  </si>
  <si>
    <t>CTGaia</t>
  </si>
  <si>
    <t>HENRIQUES Pedro</t>
  </si>
  <si>
    <t>PEREIRA Sergio</t>
  </si>
  <si>
    <t xml:space="preserve">Jogos </t>
  </si>
  <si>
    <t>Europeus</t>
  </si>
  <si>
    <t>Prova</t>
  </si>
  <si>
    <t>Sanjoaninas</t>
  </si>
  <si>
    <t>PACHECO Mário</t>
  </si>
  <si>
    <t>KETTERL Marcus</t>
  </si>
  <si>
    <t>MOUTINHO Antonio</t>
  </si>
  <si>
    <t>EVANGELHO Tiago</t>
  </si>
  <si>
    <t>NASCIMENTO Tania</t>
  </si>
  <si>
    <t>44º Aniv. ARDBA</t>
  </si>
  <si>
    <t>ASYANIN Sergey</t>
  </si>
  <si>
    <t>GOMES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</si>
</sst>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8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 applyProtection="1">
      <alignment horizontal="center"/>
      <protection locked="0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1" xfId="2" applyNumberFormat="1" applyFill="1" applyBorder="1" applyAlignment="1">
      <alignment horizontal="center"/>
    </xf>
    <xf numFmtId="14" fontId="1" fillId="0" borderId="24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5" xfId="1" applyFont="1" applyFill="1" applyBorder="1" applyAlignment="1" applyProtection="1">
      <alignment horizontal="center"/>
      <protection locked="0"/>
    </xf>
    <xf numFmtId="0" fontId="0" fillId="0" borderId="27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6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9" xfId="1" applyFont="1" applyFill="1" applyBorder="1" applyAlignment="1" applyProtection="1">
      <alignment horizontal="center"/>
      <protection locked="0"/>
    </xf>
    <xf numFmtId="49" fontId="1" fillId="0" borderId="30" xfId="1" applyNumberFormat="1" applyFont="1" applyFill="1" applyBorder="1" applyAlignment="1">
      <alignment vertical="center"/>
    </xf>
    <xf numFmtId="0" fontId="0" fillId="0" borderId="2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30" xfId="1" applyNumberFormat="1" applyFont="1" applyBorder="1" applyAlignment="1">
      <alignment horizontal="center" vertical="center"/>
    </xf>
    <xf numFmtId="0" fontId="0" fillId="0" borderId="29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5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49" fontId="0" fillId="0" borderId="23" xfId="1" applyNumberFormat="1" applyFont="1" applyFill="1" applyBorder="1" applyAlignment="1">
      <alignment horizontal="center" vertical="center"/>
    </xf>
    <xf numFmtId="164" fontId="1" fillId="0" borderId="34" xfId="2" applyNumberFormat="1" applyFont="1" applyFill="1" applyBorder="1" applyAlignment="1" applyProtection="1">
      <alignment horizontal="center"/>
      <protection locked="0"/>
    </xf>
    <xf numFmtId="49" fontId="1" fillId="0" borderId="26" xfId="1" applyNumberFormat="1" applyFont="1" applyBorder="1" applyAlignment="1">
      <alignment vertical="center"/>
    </xf>
    <xf numFmtId="0" fontId="1" fillId="0" borderId="35" xfId="1" applyFont="1" applyFill="1" applyBorder="1" applyAlignment="1" applyProtection="1">
      <alignment horizontal="center"/>
      <protection locked="0"/>
    </xf>
    <xf numFmtId="0" fontId="1" fillId="0" borderId="1" xfId="1" applyNumberFormat="1" applyFont="1" applyBorder="1" applyAlignment="1">
      <alignment horizontal="right" vertical="center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6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49" fontId="0" fillId="0" borderId="26" xfId="1" applyNumberFormat="1" applyFont="1" applyBorder="1" applyAlignment="1">
      <alignment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30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0" fillId="0" borderId="38" xfId="1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6" xfId="1" applyFont="1" applyFill="1" applyBorder="1" applyAlignment="1">
      <alignment horizontal="center" vertical="center"/>
    </xf>
    <xf numFmtId="0" fontId="0" fillId="0" borderId="37" xfId="1" applyFont="1" applyFill="1" applyBorder="1" applyAlignment="1">
      <alignment horizontal="center" vertical="center"/>
    </xf>
    <xf numFmtId="49" fontId="0" fillId="0" borderId="39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0" borderId="26" xfId="1" applyFont="1" applyFill="1" applyBorder="1" applyAlignment="1" applyProtection="1">
      <alignment horizontal="center"/>
      <protection locked="0"/>
    </xf>
    <xf numFmtId="164" fontId="0" fillId="0" borderId="42" xfId="0" applyNumberFormat="1" applyFont="1" applyFill="1" applyBorder="1" applyAlignment="1" applyProtection="1">
      <alignment horizontal="center"/>
      <protection locked="0"/>
    </xf>
    <xf numFmtId="49" fontId="0" fillId="0" borderId="43" xfId="0" applyNumberFormat="1" applyFill="1" applyBorder="1" applyAlignment="1">
      <alignment horizontal="center"/>
    </xf>
    <xf numFmtId="14" fontId="0" fillId="0" borderId="44" xfId="0" applyNumberFormat="1" applyFill="1" applyBorder="1" applyAlignment="1">
      <alignment horizontal="center"/>
    </xf>
    <xf numFmtId="49" fontId="0" fillId="0" borderId="45" xfId="1" applyNumberFormat="1" applyFont="1" applyFill="1" applyBorder="1" applyAlignment="1">
      <alignment horizontal="center" vertical="center"/>
    </xf>
    <xf numFmtId="0" fontId="0" fillId="0" borderId="46" xfId="1" applyFont="1" applyFill="1" applyBorder="1" applyAlignment="1" applyProtection="1">
      <alignment horizontal="center"/>
      <protection locked="0"/>
    </xf>
    <xf numFmtId="0" fontId="0" fillId="0" borderId="28" xfId="1" applyFont="1" applyFill="1" applyBorder="1" applyAlignment="1" applyProtection="1">
      <alignment horizontal="center"/>
      <protection locked="0"/>
    </xf>
    <xf numFmtId="49" fontId="0" fillId="0" borderId="48" xfId="1" applyNumberFormat="1" applyFont="1" applyFill="1" applyBorder="1" applyAlignment="1">
      <alignment horizontal="center" vertical="center"/>
    </xf>
    <xf numFmtId="49" fontId="0" fillId="0" borderId="49" xfId="1" applyNumberFormat="1" applyFont="1" applyFill="1" applyBorder="1" applyAlignment="1">
      <alignment horizontal="center" vertical="center"/>
    </xf>
    <xf numFmtId="49" fontId="0" fillId="0" borderId="45" xfId="1" applyNumberFormat="1" applyFont="1" applyBorder="1" applyAlignment="1">
      <alignment horizontal="center" vertical="center"/>
    </xf>
    <xf numFmtId="49" fontId="1" fillId="0" borderId="18" xfId="2" applyNumberFormat="1" applyFill="1" applyBorder="1" applyAlignment="1">
      <alignment horizontal="center"/>
    </xf>
    <xf numFmtId="14" fontId="1" fillId="0" borderId="33" xfId="2" applyNumberFormat="1" applyFill="1" applyBorder="1" applyAlignment="1">
      <alignment horizontal="center"/>
    </xf>
    <xf numFmtId="0" fontId="1" fillId="0" borderId="32" xfId="1" applyFont="1" applyFill="1" applyBorder="1" applyAlignment="1" applyProtection="1">
      <alignment horizontal="center"/>
      <protection locked="0"/>
    </xf>
    <xf numFmtId="164" fontId="1" fillId="0" borderId="42" xfId="2" applyNumberFormat="1" applyFont="1" applyFill="1" applyBorder="1" applyAlignment="1" applyProtection="1">
      <alignment horizontal="center"/>
      <protection locked="0"/>
    </xf>
    <xf numFmtId="49" fontId="1" fillId="0" borderId="50" xfId="2" applyNumberFormat="1" applyFill="1" applyBorder="1" applyAlignment="1">
      <alignment horizontal="center"/>
    </xf>
    <xf numFmtId="14" fontId="1" fillId="0" borderId="51" xfId="2" applyNumberFormat="1" applyFill="1" applyBorder="1" applyAlignment="1">
      <alignment horizontal="center"/>
    </xf>
    <xf numFmtId="49" fontId="1" fillId="0" borderId="40" xfId="1" applyNumberFormat="1" applyFont="1" applyFill="1" applyBorder="1" applyAlignment="1">
      <alignment vertical="center"/>
    </xf>
    <xf numFmtId="0" fontId="1" fillId="0" borderId="46" xfId="1" applyFont="1" applyFill="1" applyBorder="1" applyAlignment="1" applyProtection="1">
      <alignment horizontal="center"/>
      <protection locked="0"/>
    </xf>
    <xf numFmtId="0" fontId="0" fillId="0" borderId="48" xfId="1" applyFont="1" applyFill="1" applyBorder="1" applyAlignment="1" applyProtection="1">
      <alignment horizontal="center"/>
      <protection locked="0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0" fontId="1" fillId="0" borderId="28" xfId="1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>
      <alignment horizontal="center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0" fontId="1" fillId="0" borderId="31" xfId="2" applyFont="1" applyBorder="1" applyAlignment="1">
      <alignment horizontal="center"/>
    </xf>
    <xf numFmtId="49" fontId="0" fillId="0" borderId="48" xfId="1" applyNumberFormat="1" applyFont="1" applyBorder="1" applyAlignment="1">
      <alignment vertical="center"/>
    </xf>
    <xf numFmtId="164" fontId="1" fillId="0" borderId="52" xfId="2" applyNumberFormat="1" applyFont="1" applyFill="1" applyBorder="1" applyAlignment="1" applyProtection="1">
      <alignment horizontal="center"/>
      <protection locked="0"/>
    </xf>
    <xf numFmtId="49" fontId="1" fillId="0" borderId="45" xfId="2" applyNumberFormat="1" applyFill="1" applyBorder="1" applyAlignment="1">
      <alignment horizontal="center"/>
    </xf>
    <xf numFmtId="14" fontId="1" fillId="0" borderId="53" xfId="2" applyNumberFormat="1" applyFill="1" applyBorder="1" applyAlignment="1">
      <alignment horizontal="center"/>
    </xf>
    <xf numFmtId="49" fontId="0" fillId="0" borderId="30" xfId="1" applyNumberFormat="1" applyFont="1" applyBorder="1" applyAlignment="1">
      <alignment vertical="center"/>
    </xf>
    <xf numFmtId="0" fontId="13" fillId="0" borderId="1" xfId="0" applyFont="1" applyBorder="1"/>
    <xf numFmtId="0" fontId="1" fillId="0" borderId="31" xfId="2" applyFont="1" applyFill="1" applyBorder="1" applyAlignment="1">
      <alignment horizontal="left"/>
    </xf>
    <xf numFmtId="0" fontId="1" fillId="0" borderId="31" xfId="2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" fillId="0" borderId="31" xfId="2" applyFont="1" applyFill="1" applyBorder="1" applyAlignment="1">
      <alignment horizontal="center"/>
    </xf>
    <xf numFmtId="0" fontId="1" fillId="0" borderId="10" xfId="2" applyFont="1" applyFill="1" applyBorder="1" applyAlignment="1">
      <alignment horizontal="left"/>
    </xf>
    <xf numFmtId="0" fontId="1" fillId="0" borderId="10" xfId="2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right"/>
    </xf>
    <xf numFmtId="49" fontId="0" fillId="0" borderId="23" xfId="1" applyNumberFormat="1" applyFont="1" applyBorder="1" applyAlignment="1">
      <alignment vertical="center"/>
    </xf>
    <xf numFmtId="0" fontId="1" fillId="0" borderId="31" xfId="2" applyFont="1" applyBorder="1" applyAlignment="1">
      <alignment horizontal="left"/>
    </xf>
    <xf numFmtId="0" fontId="1" fillId="0" borderId="31" xfId="2" applyFont="1" applyBorder="1" applyAlignment="1">
      <alignment horizontal="right"/>
    </xf>
    <xf numFmtId="0" fontId="3" fillId="3" borderId="54" xfId="2" applyFont="1" applyFill="1" applyBorder="1" applyAlignment="1">
      <alignment horizontal="center" vertical="center"/>
    </xf>
    <xf numFmtId="49" fontId="1" fillId="0" borderId="55" xfId="2" applyNumberFormat="1" applyFill="1" applyBorder="1" applyAlignment="1">
      <alignment horizontal="center"/>
    </xf>
    <xf numFmtId="164" fontId="1" fillId="0" borderId="36" xfId="2" applyNumberFormat="1" applyFont="1" applyFill="1" applyBorder="1" applyAlignment="1" applyProtection="1">
      <alignment horizontal="center"/>
      <protection locked="0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1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Alignment="1" applyProtection="1">
      <alignment horizontal="center"/>
      <protection locked="0"/>
    </xf>
    <xf numFmtId="0" fontId="13" fillId="0" borderId="31" xfId="1" applyNumberFormat="1" applyFont="1" applyBorder="1" applyAlignment="1">
      <alignment horizontal="right" vertical="center"/>
    </xf>
    <xf numFmtId="164" fontId="1" fillId="0" borderId="56" xfId="2" applyNumberFormat="1" applyFont="1" applyFill="1" applyBorder="1" applyAlignment="1" applyProtection="1">
      <alignment horizontal="center"/>
      <protection locked="0"/>
    </xf>
    <xf numFmtId="14" fontId="1" fillId="0" borderId="57" xfId="2" applyNumberFormat="1" applyFill="1" applyBorder="1" applyAlignment="1">
      <alignment horizontal="center"/>
    </xf>
    <xf numFmtId="14" fontId="1" fillId="0" borderId="22" xfId="2" applyNumberFormat="1" applyFill="1" applyBorder="1" applyAlignment="1">
      <alignment horizontal="center"/>
    </xf>
    <xf numFmtId="0" fontId="1" fillId="0" borderId="58" xfId="1" applyFont="1" applyFill="1" applyBorder="1" applyAlignment="1" applyProtection="1">
      <alignment horizontal="center"/>
      <protection locked="0"/>
    </xf>
    <xf numFmtId="14" fontId="0" fillId="0" borderId="59" xfId="0" applyNumberForma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1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1" xfId="2" applyFont="1" applyFill="1" applyBorder="1" applyAlignment="1">
      <alignment horizontal="center" vertical="center"/>
    </xf>
    <xf numFmtId="0" fontId="3" fillId="5" borderId="47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" fillId="0" borderId="25" xfId="2" applyFont="1" applyBorder="1" applyAlignment="1">
      <alignment horizontal="right"/>
    </xf>
  </cellXfs>
  <cellStyles count="4">
    <cellStyle name="Normal" xfId="0" builtinId="0"/>
    <cellStyle name="Normal 2" xfId="2"/>
    <cellStyle name="Normal_NOVO_RKG_CARABINA" xfId="1"/>
    <cellStyle name="Normal_NOVO_RKG_PISTOLA" xfId="3"/>
  </cellStyles>
  <dxfs count="111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90500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</xdr:rowOff>
    </xdr:from>
    <xdr:to>
      <xdr:col>10</xdr:col>
      <xdr:colOff>619125</xdr:colOff>
      <xdr:row>5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90501"/>
          <a:ext cx="8667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258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1.85546875" style="4" customWidth="1"/>
    <col min="15" max="32" width="20.140625" style="5" customWidth="1"/>
    <col min="33" max="34" width="18.85546875" style="5" customWidth="1"/>
    <col min="35" max="35" width="20.140625" style="5" customWidth="1"/>
    <col min="36" max="45" width="18.85546875" style="5" customWidth="1"/>
    <col min="46" max="46" width="21.140625" style="5" bestFit="1" customWidth="1"/>
    <col min="47" max="67" width="18.85546875" style="5" customWidth="1"/>
    <col min="68" max="68" width="18" style="5" customWidth="1"/>
    <col min="69" max="69" width="19" style="5" customWidth="1"/>
    <col min="70" max="79" width="18" style="5" customWidth="1"/>
    <col min="80" max="80" width="19" style="5" customWidth="1"/>
    <col min="81" max="91" width="9.140625" style="4"/>
    <col min="92" max="92" width="4" style="4" bestFit="1" customWidth="1"/>
    <col min="93" max="93" width="23.85546875" style="4" bestFit="1" customWidth="1"/>
    <col min="94" max="94" width="7.28515625" style="4" customWidth="1"/>
    <col min="95" max="95" width="10.5703125" style="4" customWidth="1"/>
    <col min="96" max="97" width="9.28515625" style="4" customWidth="1"/>
    <col min="98" max="99" width="8.140625" style="4" customWidth="1"/>
    <col min="100" max="102" width="8.28515625" style="4" customWidth="1"/>
    <col min="103" max="103" width="9.5703125" style="4" customWidth="1"/>
    <col min="104" max="104" width="10" style="4" customWidth="1"/>
    <col min="105" max="105" width="1.85546875" style="4" customWidth="1"/>
    <col min="106" max="128" width="18" style="4" customWidth="1"/>
    <col min="129" max="130" width="10.7109375" style="4" customWidth="1"/>
    <col min="131" max="136" width="18" style="4" customWidth="1"/>
    <col min="137" max="137" width="16.42578125" style="4" bestFit="1" customWidth="1"/>
    <col min="138" max="161" width="18" style="4" customWidth="1"/>
    <col min="162" max="163" width="15.7109375" style="4" customWidth="1"/>
    <col min="164" max="164" width="17" style="4" customWidth="1"/>
    <col min="165" max="165" width="9" style="4" customWidth="1"/>
    <col min="166" max="171" width="9.140625" style="4"/>
    <col min="172" max="173" width="9.7109375" style="4" customWidth="1"/>
    <col min="174" max="174" width="8.140625" style="4" customWidth="1"/>
    <col min="175" max="176" width="9.7109375" style="4" customWidth="1"/>
    <col min="177" max="177" width="8.140625" style="4" customWidth="1"/>
    <col min="178" max="178" width="9.28515625" style="4" bestFit="1" customWidth="1"/>
    <col min="179" max="347" width="9.140625" style="4"/>
    <col min="348" max="348" width="4" style="4" bestFit="1" customWidth="1"/>
    <col min="349" max="349" width="23.85546875" style="4" bestFit="1" customWidth="1"/>
    <col min="350" max="350" width="7.28515625" style="4" customWidth="1"/>
    <col min="351" max="351" width="10.5703125" style="4" customWidth="1"/>
    <col min="352" max="353" width="9.28515625" style="4" customWidth="1"/>
    <col min="354" max="355" width="8.140625" style="4" customWidth="1"/>
    <col min="356" max="358" width="8.28515625" style="4" customWidth="1"/>
    <col min="359" max="359" width="9.5703125" style="4" customWidth="1"/>
    <col min="360" max="360" width="10" style="4" customWidth="1"/>
    <col min="361" max="361" width="1.85546875" style="4" customWidth="1"/>
    <col min="362" max="384" width="18" style="4" customWidth="1"/>
    <col min="385" max="386" width="10.7109375" style="4" customWidth="1"/>
    <col min="387" max="392" width="18" style="4" customWidth="1"/>
    <col min="393" max="393" width="16.42578125" style="4" bestFit="1" customWidth="1"/>
    <col min="394" max="417" width="18" style="4" customWidth="1"/>
    <col min="418" max="419" width="15.7109375" style="4" customWidth="1"/>
    <col min="420" max="420" width="17" style="4" customWidth="1"/>
    <col min="421" max="421" width="9" style="4" customWidth="1"/>
    <col min="422" max="427" width="9.140625" style="4"/>
    <col min="428" max="429" width="9.7109375" style="4" customWidth="1"/>
    <col min="430" max="430" width="8.140625" style="4" customWidth="1"/>
    <col min="431" max="432" width="9.7109375" style="4" customWidth="1"/>
    <col min="433" max="433" width="8.140625" style="4" customWidth="1"/>
    <col min="434" max="434" width="9.28515625" style="4" bestFit="1" customWidth="1"/>
    <col min="435" max="603" width="9.140625" style="4"/>
    <col min="604" max="604" width="4" style="4" bestFit="1" customWidth="1"/>
    <col min="605" max="605" width="23.85546875" style="4" bestFit="1" customWidth="1"/>
    <col min="606" max="606" width="7.28515625" style="4" customWidth="1"/>
    <col min="607" max="607" width="10.5703125" style="4" customWidth="1"/>
    <col min="608" max="609" width="9.28515625" style="4" customWidth="1"/>
    <col min="610" max="611" width="8.140625" style="4" customWidth="1"/>
    <col min="612" max="614" width="8.28515625" style="4" customWidth="1"/>
    <col min="615" max="615" width="9.5703125" style="4" customWidth="1"/>
    <col min="616" max="616" width="10" style="4" customWidth="1"/>
    <col min="617" max="617" width="1.85546875" style="4" customWidth="1"/>
    <col min="618" max="640" width="18" style="4" customWidth="1"/>
    <col min="641" max="642" width="10.7109375" style="4" customWidth="1"/>
    <col min="643" max="648" width="18" style="4" customWidth="1"/>
    <col min="649" max="649" width="16.42578125" style="4" bestFit="1" customWidth="1"/>
    <col min="650" max="673" width="18" style="4" customWidth="1"/>
    <col min="674" max="675" width="15.7109375" style="4" customWidth="1"/>
    <col min="676" max="676" width="17" style="4" customWidth="1"/>
    <col min="677" max="677" width="9" style="4" customWidth="1"/>
    <col min="678" max="683" width="9.140625" style="4"/>
    <col min="684" max="685" width="9.7109375" style="4" customWidth="1"/>
    <col min="686" max="686" width="8.140625" style="4" customWidth="1"/>
    <col min="687" max="688" width="9.7109375" style="4" customWidth="1"/>
    <col min="689" max="689" width="8.140625" style="4" customWidth="1"/>
    <col min="690" max="690" width="9.28515625" style="4" bestFit="1" customWidth="1"/>
    <col min="691" max="859" width="9.140625" style="4"/>
    <col min="860" max="860" width="4" style="4" bestFit="1" customWidth="1"/>
    <col min="861" max="861" width="23.85546875" style="4" bestFit="1" customWidth="1"/>
    <col min="862" max="862" width="7.28515625" style="4" customWidth="1"/>
    <col min="863" max="863" width="10.5703125" style="4" customWidth="1"/>
    <col min="864" max="865" width="9.28515625" style="4" customWidth="1"/>
    <col min="866" max="867" width="8.140625" style="4" customWidth="1"/>
    <col min="868" max="870" width="8.28515625" style="4" customWidth="1"/>
    <col min="871" max="871" width="9.5703125" style="4" customWidth="1"/>
    <col min="872" max="872" width="10" style="4" customWidth="1"/>
    <col min="873" max="873" width="1.85546875" style="4" customWidth="1"/>
    <col min="874" max="896" width="18" style="4" customWidth="1"/>
    <col min="897" max="898" width="10.7109375" style="4" customWidth="1"/>
    <col min="899" max="904" width="18" style="4" customWidth="1"/>
    <col min="905" max="905" width="16.42578125" style="4" bestFit="1" customWidth="1"/>
    <col min="906" max="929" width="18" style="4" customWidth="1"/>
    <col min="930" max="931" width="15.7109375" style="4" customWidth="1"/>
    <col min="932" max="932" width="17" style="4" customWidth="1"/>
    <col min="933" max="933" width="9" style="4" customWidth="1"/>
    <col min="934" max="939" width="9.140625" style="4"/>
    <col min="940" max="941" width="9.7109375" style="4" customWidth="1"/>
    <col min="942" max="942" width="8.140625" style="4" customWidth="1"/>
    <col min="943" max="944" width="9.7109375" style="4" customWidth="1"/>
    <col min="945" max="945" width="8.140625" style="4" customWidth="1"/>
    <col min="946" max="946" width="9.28515625" style="4" bestFit="1" customWidth="1"/>
    <col min="947" max="1115" width="9.140625" style="4"/>
    <col min="1116" max="1116" width="4" style="4" bestFit="1" customWidth="1"/>
    <col min="1117" max="1117" width="23.85546875" style="4" bestFit="1" customWidth="1"/>
    <col min="1118" max="1118" width="7.28515625" style="4" customWidth="1"/>
    <col min="1119" max="1119" width="10.5703125" style="4" customWidth="1"/>
    <col min="1120" max="1121" width="9.28515625" style="4" customWidth="1"/>
    <col min="1122" max="1123" width="8.140625" style="4" customWidth="1"/>
    <col min="1124" max="1126" width="8.28515625" style="4" customWidth="1"/>
    <col min="1127" max="1127" width="9.5703125" style="4" customWidth="1"/>
    <col min="1128" max="1128" width="10" style="4" customWidth="1"/>
    <col min="1129" max="1129" width="1.85546875" style="4" customWidth="1"/>
    <col min="1130" max="1152" width="18" style="4" customWidth="1"/>
    <col min="1153" max="1154" width="10.7109375" style="4" customWidth="1"/>
    <col min="1155" max="1160" width="18" style="4" customWidth="1"/>
    <col min="1161" max="1161" width="16.42578125" style="4" bestFit="1" customWidth="1"/>
    <col min="1162" max="1185" width="18" style="4" customWidth="1"/>
    <col min="1186" max="1187" width="15.7109375" style="4" customWidth="1"/>
    <col min="1188" max="1188" width="17" style="4" customWidth="1"/>
    <col min="1189" max="1189" width="9" style="4" customWidth="1"/>
    <col min="1190" max="1195" width="9.140625" style="4"/>
    <col min="1196" max="1197" width="9.7109375" style="4" customWidth="1"/>
    <col min="1198" max="1198" width="8.140625" style="4" customWidth="1"/>
    <col min="1199" max="1200" width="9.7109375" style="4" customWidth="1"/>
    <col min="1201" max="1201" width="8.140625" style="4" customWidth="1"/>
    <col min="1202" max="1202" width="9.28515625" style="4" bestFit="1" customWidth="1"/>
    <col min="1203" max="1371" width="9.140625" style="4"/>
    <col min="1372" max="1372" width="4" style="4" bestFit="1" customWidth="1"/>
    <col min="1373" max="1373" width="23.85546875" style="4" bestFit="1" customWidth="1"/>
    <col min="1374" max="1374" width="7.28515625" style="4" customWidth="1"/>
    <col min="1375" max="1375" width="10.5703125" style="4" customWidth="1"/>
    <col min="1376" max="1377" width="9.28515625" style="4" customWidth="1"/>
    <col min="1378" max="1379" width="8.140625" style="4" customWidth="1"/>
    <col min="1380" max="1382" width="8.28515625" style="4" customWidth="1"/>
    <col min="1383" max="1383" width="9.5703125" style="4" customWidth="1"/>
    <col min="1384" max="1384" width="10" style="4" customWidth="1"/>
    <col min="1385" max="1385" width="1.85546875" style="4" customWidth="1"/>
    <col min="1386" max="1408" width="18" style="4" customWidth="1"/>
    <col min="1409" max="1410" width="10.7109375" style="4" customWidth="1"/>
    <col min="1411" max="1416" width="18" style="4" customWidth="1"/>
    <col min="1417" max="1417" width="16.42578125" style="4" bestFit="1" customWidth="1"/>
    <col min="1418" max="1441" width="18" style="4" customWidth="1"/>
    <col min="1442" max="1443" width="15.7109375" style="4" customWidth="1"/>
    <col min="1444" max="1444" width="17" style="4" customWidth="1"/>
    <col min="1445" max="1445" width="9" style="4" customWidth="1"/>
    <col min="1446" max="1451" width="9.140625" style="4"/>
    <col min="1452" max="1453" width="9.7109375" style="4" customWidth="1"/>
    <col min="1454" max="1454" width="8.140625" style="4" customWidth="1"/>
    <col min="1455" max="1456" width="9.7109375" style="4" customWidth="1"/>
    <col min="1457" max="1457" width="8.140625" style="4" customWidth="1"/>
    <col min="1458" max="1458" width="9.28515625" style="4" bestFit="1" customWidth="1"/>
    <col min="1459" max="1627" width="9.140625" style="4"/>
    <col min="1628" max="1628" width="4" style="4" bestFit="1" customWidth="1"/>
    <col min="1629" max="1629" width="23.85546875" style="4" bestFit="1" customWidth="1"/>
    <col min="1630" max="1630" width="7.28515625" style="4" customWidth="1"/>
    <col min="1631" max="1631" width="10.5703125" style="4" customWidth="1"/>
    <col min="1632" max="1633" width="9.28515625" style="4" customWidth="1"/>
    <col min="1634" max="1635" width="8.140625" style="4" customWidth="1"/>
    <col min="1636" max="1638" width="8.28515625" style="4" customWidth="1"/>
    <col min="1639" max="1639" width="9.5703125" style="4" customWidth="1"/>
    <col min="1640" max="1640" width="10" style="4" customWidth="1"/>
    <col min="1641" max="1641" width="1.85546875" style="4" customWidth="1"/>
    <col min="1642" max="1664" width="18" style="4" customWidth="1"/>
    <col min="1665" max="1666" width="10.7109375" style="4" customWidth="1"/>
    <col min="1667" max="1672" width="18" style="4" customWidth="1"/>
    <col min="1673" max="1673" width="16.42578125" style="4" bestFit="1" customWidth="1"/>
    <col min="1674" max="1697" width="18" style="4" customWidth="1"/>
    <col min="1698" max="1699" width="15.7109375" style="4" customWidth="1"/>
    <col min="1700" max="1700" width="17" style="4" customWidth="1"/>
    <col min="1701" max="1701" width="9" style="4" customWidth="1"/>
    <col min="1702" max="1707" width="9.140625" style="4"/>
    <col min="1708" max="1709" width="9.7109375" style="4" customWidth="1"/>
    <col min="1710" max="1710" width="8.140625" style="4" customWidth="1"/>
    <col min="1711" max="1712" width="9.7109375" style="4" customWidth="1"/>
    <col min="1713" max="1713" width="8.140625" style="4" customWidth="1"/>
    <col min="1714" max="1714" width="9.28515625" style="4" bestFit="1" customWidth="1"/>
    <col min="1715" max="1883" width="9.140625" style="4"/>
    <col min="1884" max="1884" width="4" style="4" bestFit="1" customWidth="1"/>
    <col min="1885" max="1885" width="23.85546875" style="4" bestFit="1" customWidth="1"/>
    <col min="1886" max="1886" width="7.28515625" style="4" customWidth="1"/>
    <col min="1887" max="1887" width="10.5703125" style="4" customWidth="1"/>
    <col min="1888" max="1889" width="9.28515625" style="4" customWidth="1"/>
    <col min="1890" max="1891" width="8.140625" style="4" customWidth="1"/>
    <col min="1892" max="1894" width="8.28515625" style="4" customWidth="1"/>
    <col min="1895" max="1895" width="9.5703125" style="4" customWidth="1"/>
    <col min="1896" max="1896" width="10" style="4" customWidth="1"/>
    <col min="1897" max="1897" width="1.85546875" style="4" customWidth="1"/>
    <col min="1898" max="1920" width="18" style="4" customWidth="1"/>
    <col min="1921" max="1922" width="10.7109375" style="4" customWidth="1"/>
    <col min="1923" max="1928" width="18" style="4" customWidth="1"/>
    <col min="1929" max="1929" width="16.42578125" style="4" bestFit="1" customWidth="1"/>
    <col min="1930" max="1953" width="18" style="4" customWidth="1"/>
    <col min="1954" max="1955" width="15.7109375" style="4" customWidth="1"/>
    <col min="1956" max="1956" width="17" style="4" customWidth="1"/>
    <col min="1957" max="1957" width="9" style="4" customWidth="1"/>
    <col min="1958" max="1963" width="9.140625" style="4"/>
    <col min="1964" max="1965" width="9.7109375" style="4" customWidth="1"/>
    <col min="1966" max="1966" width="8.140625" style="4" customWidth="1"/>
    <col min="1967" max="1968" width="9.7109375" style="4" customWidth="1"/>
    <col min="1969" max="1969" width="8.140625" style="4" customWidth="1"/>
    <col min="1970" max="1970" width="9.28515625" style="4" bestFit="1" customWidth="1"/>
    <col min="1971" max="2139" width="9.140625" style="4"/>
    <col min="2140" max="2140" width="4" style="4" bestFit="1" customWidth="1"/>
    <col min="2141" max="2141" width="23.85546875" style="4" bestFit="1" customWidth="1"/>
    <col min="2142" max="2142" width="7.28515625" style="4" customWidth="1"/>
    <col min="2143" max="2143" width="10.5703125" style="4" customWidth="1"/>
    <col min="2144" max="2145" width="9.28515625" style="4" customWidth="1"/>
    <col min="2146" max="2147" width="8.140625" style="4" customWidth="1"/>
    <col min="2148" max="2150" width="8.28515625" style="4" customWidth="1"/>
    <col min="2151" max="2151" width="9.5703125" style="4" customWidth="1"/>
    <col min="2152" max="2152" width="10" style="4" customWidth="1"/>
    <col min="2153" max="2153" width="1.85546875" style="4" customWidth="1"/>
    <col min="2154" max="2176" width="18" style="4" customWidth="1"/>
    <col min="2177" max="2178" width="10.7109375" style="4" customWidth="1"/>
    <col min="2179" max="2184" width="18" style="4" customWidth="1"/>
    <col min="2185" max="2185" width="16.42578125" style="4" bestFit="1" customWidth="1"/>
    <col min="2186" max="2209" width="18" style="4" customWidth="1"/>
    <col min="2210" max="2211" width="15.7109375" style="4" customWidth="1"/>
    <col min="2212" max="2212" width="17" style="4" customWidth="1"/>
    <col min="2213" max="2213" width="9" style="4" customWidth="1"/>
    <col min="2214" max="2219" width="9.140625" style="4"/>
    <col min="2220" max="2221" width="9.7109375" style="4" customWidth="1"/>
    <col min="2222" max="2222" width="8.140625" style="4" customWidth="1"/>
    <col min="2223" max="2224" width="9.7109375" style="4" customWidth="1"/>
    <col min="2225" max="2225" width="8.140625" style="4" customWidth="1"/>
    <col min="2226" max="2226" width="9.28515625" style="4" bestFit="1" customWidth="1"/>
    <col min="2227" max="2395" width="9.140625" style="4"/>
    <col min="2396" max="2396" width="4" style="4" bestFit="1" customWidth="1"/>
    <col min="2397" max="2397" width="23.85546875" style="4" bestFit="1" customWidth="1"/>
    <col min="2398" max="2398" width="7.28515625" style="4" customWidth="1"/>
    <col min="2399" max="2399" width="10.5703125" style="4" customWidth="1"/>
    <col min="2400" max="2401" width="9.28515625" style="4" customWidth="1"/>
    <col min="2402" max="2403" width="8.140625" style="4" customWidth="1"/>
    <col min="2404" max="2406" width="8.28515625" style="4" customWidth="1"/>
    <col min="2407" max="2407" width="9.5703125" style="4" customWidth="1"/>
    <col min="2408" max="2408" width="10" style="4" customWidth="1"/>
    <col min="2409" max="2409" width="1.85546875" style="4" customWidth="1"/>
    <col min="2410" max="2432" width="18" style="4" customWidth="1"/>
    <col min="2433" max="2434" width="10.7109375" style="4" customWidth="1"/>
    <col min="2435" max="2440" width="18" style="4" customWidth="1"/>
    <col min="2441" max="2441" width="16.42578125" style="4" bestFit="1" customWidth="1"/>
    <col min="2442" max="2465" width="18" style="4" customWidth="1"/>
    <col min="2466" max="2467" width="15.7109375" style="4" customWidth="1"/>
    <col min="2468" max="2468" width="17" style="4" customWidth="1"/>
    <col min="2469" max="2469" width="9" style="4" customWidth="1"/>
    <col min="2470" max="2475" width="9.140625" style="4"/>
    <col min="2476" max="2477" width="9.7109375" style="4" customWidth="1"/>
    <col min="2478" max="2478" width="8.140625" style="4" customWidth="1"/>
    <col min="2479" max="2480" width="9.7109375" style="4" customWidth="1"/>
    <col min="2481" max="2481" width="8.140625" style="4" customWidth="1"/>
    <col min="2482" max="2482" width="9.28515625" style="4" bestFit="1" customWidth="1"/>
    <col min="2483" max="2651" width="9.140625" style="4"/>
    <col min="2652" max="2652" width="4" style="4" bestFit="1" customWidth="1"/>
    <col min="2653" max="2653" width="23.85546875" style="4" bestFit="1" customWidth="1"/>
    <col min="2654" max="2654" width="7.28515625" style="4" customWidth="1"/>
    <col min="2655" max="2655" width="10.5703125" style="4" customWidth="1"/>
    <col min="2656" max="2657" width="9.28515625" style="4" customWidth="1"/>
    <col min="2658" max="2659" width="8.140625" style="4" customWidth="1"/>
    <col min="2660" max="2662" width="8.28515625" style="4" customWidth="1"/>
    <col min="2663" max="2663" width="9.5703125" style="4" customWidth="1"/>
    <col min="2664" max="2664" width="10" style="4" customWidth="1"/>
    <col min="2665" max="2665" width="1.85546875" style="4" customWidth="1"/>
    <col min="2666" max="2688" width="18" style="4" customWidth="1"/>
    <col min="2689" max="2690" width="10.7109375" style="4" customWidth="1"/>
    <col min="2691" max="2696" width="18" style="4" customWidth="1"/>
    <col min="2697" max="2697" width="16.42578125" style="4" bestFit="1" customWidth="1"/>
    <col min="2698" max="2721" width="18" style="4" customWidth="1"/>
    <col min="2722" max="2723" width="15.7109375" style="4" customWidth="1"/>
    <col min="2724" max="2724" width="17" style="4" customWidth="1"/>
    <col min="2725" max="2725" width="9" style="4" customWidth="1"/>
    <col min="2726" max="2731" width="9.140625" style="4"/>
    <col min="2732" max="2733" width="9.7109375" style="4" customWidth="1"/>
    <col min="2734" max="2734" width="8.140625" style="4" customWidth="1"/>
    <col min="2735" max="2736" width="9.7109375" style="4" customWidth="1"/>
    <col min="2737" max="2737" width="8.140625" style="4" customWidth="1"/>
    <col min="2738" max="2738" width="9.28515625" style="4" bestFit="1" customWidth="1"/>
    <col min="2739" max="2907" width="9.140625" style="4"/>
    <col min="2908" max="2908" width="4" style="4" bestFit="1" customWidth="1"/>
    <col min="2909" max="2909" width="23.85546875" style="4" bestFit="1" customWidth="1"/>
    <col min="2910" max="2910" width="7.28515625" style="4" customWidth="1"/>
    <col min="2911" max="2911" width="10.5703125" style="4" customWidth="1"/>
    <col min="2912" max="2913" width="9.28515625" style="4" customWidth="1"/>
    <col min="2914" max="2915" width="8.140625" style="4" customWidth="1"/>
    <col min="2916" max="2918" width="8.28515625" style="4" customWidth="1"/>
    <col min="2919" max="2919" width="9.5703125" style="4" customWidth="1"/>
    <col min="2920" max="2920" width="10" style="4" customWidth="1"/>
    <col min="2921" max="2921" width="1.85546875" style="4" customWidth="1"/>
    <col min="2922" max="2944" width="18" style="4" customWidth="1"/>
    <col min="2945" max="2946" width="10.7109375" style="4" customWidth="1"/>
    <col min="2947" max="2952" width="18" style="4" customWidth="1"/>
    <col min="2953" max="2953" width="16.42578125" style="4" bestFit="1" customWidth="1"/>
    <col min="2954" max="2977" width="18" style="4" customWidth="1"/>
    <col min="2978" max="2979" width="15.7109375" style="4" customWidth="1"/>
    <col min="2980" max="2980" width="17" style="4" customWidth="1"/>
    <col min="2981" max="2981" width="9" style="4" customWidth="1"/>
    <col min="2982" max="2987" width="9.140625" style="4"/>
    <col min="2988" max="2989" width="9.7109375" style="4" customWidth="1"/>
    <col min="2990" max="2990" width="8.140625" style="4" customWidth="1"/>
    <col min="2991" max="2992" width="9.7109375" style="4" customWidth="1"/>
    <col min="2993" max="2993" width="8.140625" style="4" customWidth="1"/>
    <col min="2994" max="2994" width="9.28515625" style="4" bestFit="1" customWidth="1"/>
    <col min="2995" max="3163" width="9.140625" style="4"/>
    <col min="3164" max="3164" width="4" style="4" bestFit="1" customWidth="1"/>
    <col min="3165" max="3165" width="23.85546875" style="4" bestFit="1" customWidth="1"/>
    <col min="3166" max="3166" width="7.28515625" style="4" customWidth="1"/>
    <col min="3167" max="3167" width="10.5703125" style="4" customWidth="1"/>
    <col min="3168" max="3169" width="9.28515625" style="4" customWidth="1"/>
    <col min="3170" max="3171" width="8.140625" style="4" customWidth="1"/>
    <col min="3172" max="3174" width="8.28515625" style="4" customWidth="1"/>
    <col min="3175" max="3175" width="9.5703125" style="4" customWidth="1"/>
    <col min="3176" max="3176" width="10" style="4" customWidth="1"/>
    <col min="3177" max="3177" width="1.85546875" style="4" customWidth="1"/>
    <col min="3178" max="3200" width="18" style="4" customWidth="1"/>
    <col min="3201" max="3202" width="10.7109375" style="4" customWidth="1"/>
    <col min="3203" max="3208" width="18" style="4" customWidth="1"/>
    <col min="3209" max="3209" width="16.42578125" style="4" bestFit="1" customWidth="1"/>
    <col min="3210" max="3233" width="18" style="4" customWidth="1"/>
    <col min="3234" max="3235" width="15.7109375" style="4" customWidth="1"/>
    <col min="3236" max="3236" width="17" style="4" customWidth="1"/>
    <col min="3237" max="3237" width="9" style="4" customWidth="1"/>
    <col min="3238" max="3243" width="9.140625" style="4"/>
    <col min="3244" max="3245" width="9.7109375" style="4" customWidth="1"/>
    <col min="3246" max="3246" width="8.140625" style="4" customWidth="1"/>
    <col min="3247" max="3248" width="9.7109375" style="4" customWidth="1"/>
    <col min="3249" max="3249" width="8.140625" style="4" customWidth="1"/>
    <col min="3250" max="3250" width="9.28515625" style="4" bestFit="1" customWidth="1"/>
    <col min="3251" max="3419" width="9.140625" style="4"/>
    <col min="3420" max="3420" width="4" style="4" bestFit="1" customWidth="1"/>
    <col min="3421" max="3421" width="23.85546875" style="4" bestFit="1" customWidth="1"/>
    <col min="3422" max="3422" width="7.28515625" style="4" customWidth="1"/>
    <col min="3423" max="3423" width="10.5703125" style="4" customWidth="1"/>
    <col min="3424" max="3425" width="9.28515625" style="4" customWidth="1"/>
    <col min="3426" max="3427" width="8.140625" style="4" customWidth="1"/>
    <col min="3428" max="3430" width="8.28515625" style="4" customWidth="1"/>
    <col min="3431" max="3431" width="9.5703125" style="4" customWidth="1"/>
    <col min="3432" max="3432" width="10" style="4" customWidth="1"/>
    <col min="3433" max="3433" width="1.85546875" style="4" customWidth="1"/>
    <col min="3434" max="3456" width="18" style="4" customWidth="1"/>
    <col min="3457" max="3458" width="10.7109375" style="4" customWidth="1"/>
    <col min="3459" max="3464" width="18" style="4" customWidth="1"/>
    <col min="3465" max="3465" width="16.42578125" style="4" bestFit="1" customWidth="1"/>
    <col min="3466" max="3489" width="18" style="4" customWidth="1"/>
    <col min="3490" max="3491" width="15.7109375" style="4" customWidth="1"/>
    <col min="3492" max="3492" width="17" style="4" customWidth="1"/>
    <col min="3493" max="3493" width="9" style="4" customWidth="1"/>
    <col min="3494" max="3499" width="9.140625" style="4"/>
    <col min="3500" max="3501" width="9.7109375" style="4" customWidth="1"/>
    <col min="3502" max="3502" width="8.140625" style="4" customWidth="1"/>
    <col min="3503" max="3504" width="9.7109375" style="4" customWidth="1"/>
    <col min="3505" max="3505" width="8.140625" style="4" customWidth="1"/>
    <col min="3506" max="3506" width="9.28515625" style="4" bestFit="1" customWidth="1"/>
    <col min="3507" max="3675" width="9.140625" style="4"/>
    <col min="3676" max="3676" width="4" style="4" bestFit="1" customWidth="1"/>
    <col min="3677" max="3677" width="23.85546875" style="4" bestFit="1" customWidth="1"/>
    <col min="3678" max="3678" width="7.28515625" style="4" customWidth="1"/>
    <col min="3679" max="3679" width="10.5703125" style="4" customWidth="1"/>
    <col min="3680" max="3681" width="9.28515625" style="4" customWidth="1"/>
    <col min="3682" max="3683" width="8.140625" style="4" customWidth="1"/>
    <col min="3684" max="3686" width="8.28515625" style="4" customWidth="1"/>
    <col min="3687" max="3687" width="9.5703125" style="4" customWidth="1"/>
    <col min="3688" max="3688" width="10" style="4" customWidth="1"/>
    <col min="3689" max="3689" width="1.85546875" style="4" customWidth="1"/>
    <col min="3690" max="3712" width="18" style="4" customWidth="1"/>
    <col min="3713" max="3714" width="10.7109375" style="4" customWidth="1"/>
    <col min="3715" max="3720" width="18" style="4" customWidth="1"/>
    <col min="3721" max="3721" width="16.42578125" style="4" bestFit="1" customWidth="1"/>
    <col min="3722" max="3745" width="18" style="4" customWidth="1"/>
    <col min="3746" max="3747" width="15.7109375" style="4" customWidth="1"/>
    <col min="3748" max="3748" width="17" style="4" customWidth="1"/>
    <col min="3749" max="3749" width="9" style="4" customWidth="1"/>
    <col min="3750" max="3755" width="9.140625" style="4"/>
    <col min="3756" max="3757" width="9.7109375" style="4" customWidth="1"/>
    <col min="3758" max="3758" width="8.140625" style="4" customWidth="1"/>
    <col min="3759" max="3760" width="9.7109375" style="4" customWidth="1"/>
    <col min="3761" max="3761" width="8.140625" style="4" customWidth="1"/>
    <col min="3762" max="3762" width="9.28515625" style="4" bestFit="1" customWidth="1"/>
    <col min="3763" max="3931" width="9.140625" style="4"/>
    <col min="3932" max="3932" width="4" style="4" bestFit="1" customWidth="1"/>
    <col min="3933" max="3933" width="23.85546875" style="4" bestFit="1" customWidth="1"/>
    <col min="3934" max="3934" width="7.28515625" style="4" customWidth="1"/>
    <col min="3935" max="3935" width="10.5703125" style="4" customWidth="1"/>
    <col min="3936" max="3937" width="9.28515625" style="4" customWidth="1"/>
    <col min="3938" max="3939" width="8.140625" style="4" customWidth="1"/>
    <col min="3940" max="3942" width="8.28515625" style="4" customWidth="1"/>
    <col min="3943" max="3943" width="9.5703125" style="4" customWidth="1"/>
    <col min="3944" max="3944" width="10" style="4" customWidth="1"/>
    <col min="3945" max="3945" width="1.85546875" style="4" customWidth="1"/>
    <col min="3946" max="3968" width="18" style="4" customWidth="1"/>
    <col min="3969" max="3970" width="10.7109375" style="4" customWidth="1"/>
    <col min="3971" max="3976" width="18" style="4" customWidth="1"/>
    <col min="3977" max="3977" width="16.42578125" style="4" bestFit="1" customWidth="1"/>
    <col min="3978" max="4001" width="18" style="4" customWidth="1"/>
    <col min="4002" max="4003" width="15.7109375" style="4" customWidth="1"/>
    <col min="4004" max="4004" width="17" style="4" customWidth="1"/>
    <col min="4005" max="4005" width="9" style="4" customWidth="1"/>
    <col min="4006" max="4011" width="9.140625" style="4"/>
    <col min="4012" max="4013" width="9.7109375" style="4" customWidth="1"/>
    <col min="4014" max="4014" width="8.140625" style="4" customWidth="1"/>
    <col min="4015" max="4016" width="9.7109375" style="4" customWidth="1"/>
    <col min="4017" max="4017" width="8.140625" style="4" customWidth="1"/>
    <col min="4018" max="4018" width="9.28515625" style="4" bestFit="1" customWidth="1"/>
    <col min="4019" max="4187" width="9.140625" style="4"/>
    <col min="4188" max="4188" width="4" style="4" bestFit="1" customWidth="1"/>
    <col min="4189" max="4189" width="23.85546875" style="4" bestFit="1" customWidth="1"/>
    <col min="4190" max="4190" width="7.28515625" style="4" customWidth="1"/>
    <col min="4191" max="4191" width="10.5703125" style="4" customWidth="1"/>
    <col min="4192" max="4193" width="9.28515625" style="4" customWidth="1"/>
    <col min="4194" max="4195" width="8.140625" style="4" customWidth="1"/>
    <col min="4196" max="4198" width="8.28515625" style="4" customWidth="1"/>
    <col min="4199" max="4199" width="9.5703125" style="4" customWidth="1"/>
    <col min="4200" max="4200" width="10" style="4" customWidth="1"/>
    <col min="4201" max="4201" width="1.85546875" style="4" customWidth="1"/>
    <col min="4202" max="4224" width="18" style="4" customWidth="1"/>
    <col min="4225" max="4226" width="10.7109375" style="4" customWidth="1"/>
    <col min="4227" max="4232" width="18" style="4" customWidth="1"/>
    <col min="4233" max="4233" width="16.42578125" style="4" bestFit="1" customWidth="1"/>
    <col min="4234" max="4257" width="18" style="4" customWidth="1"/>
    <col min="4258" max="4259" width="15.7109375" style="4" customWidth="1"/>
    <col min="4260" max="4260" width="17" style="4" customWidth="1"/>
    <col min="4261" max="4261" width="9" style="4" customWidth="1"/>
    <col min="4262" max="4267" width="9.140625" style="4"/>
    <col min="4268" max="4269" width="9.7109375" style="4" customWidth="1"/>
    <col min="4270" max="4270" width="8.140625" style="4" customWidth="1"/>
    <col min="4271" max="4272" width="9.7109375" style="4" customWidth="1"/>
    <col min="4273" max="4273" width="8.140625" style="4" customWidth="1"/>
    <col min="4274" max="4274" width="9.28515625" style="4" bestFit="1" customWidth="1"/>
    <col min="4275" max="4443" width="9.140625" style="4"/>
    <col min="4444" max="4444" width="4" style="4" bestFit="1" customWidth="1"/>
    <col min="4445" max="4445" width="23.85546875" style="4" bestFit="1" customWidth="1"/>
    <col min="4446" max="4446" width="7.28515625" style="4" customWidth="1"/>
    <col min="4447" max="4447" width="10.5703125" style="4" customWidth="1"/>
    <col min="4448" max="4449" width="9.28515625" style="4" customWidth="1"/>
    <col min="4450" max="4451" width="8.140625" style="4" customWidth="1"/>
    <col min="4452" max="4454" width="8.28515625" style="4" customWidth="1"/>
    <col min="4455" max="4455" width="9.5703125" style="4" customWidth="1"/>
    <col min="4456" max="4456" width="10" style="4" customWidth="1"/>
    <col min="4457" max="4457" width="1.85546875" style="4" customWidth="1"/>
    <col min="4458" max="4480" width="18" style="4" customWidth="1"/>
    <col min="4481" max="4482" width="10.7109375" style="4" customWidth="1"/>
    <col min="4483" max="4488" width="18" style="4" customWidth="1"/>
    <col min="4489" max="4489" width="16.42578125" style="4" bestFit="1" customWidth="1"/>
    <col min="4490" max="4513" width="18" style="4" customWidth="1"/>
    <col min="4514" max="4515" width="15.7109375" style="4" customWidth="1"/>
    <col min="4516" max="4516" width="17" style="4" customWidth="1"/>
    <col min="4517" max="4517" width="9" style="4" customWidth="1"/>
    <col min="4518" max="4523" width="9.140625" style="4"/>
    <col min="4524" max="4525" width="9.7109375" style="4" customWidth="1"/>
    <col min="4526" max="4526" width="8.140625" style="4" customWidth="1"/>
    <col min="4527" max="4528" width="9.7109375" style="4" customWidth="1"/>
    <col min="4529" max="4529" width="8.140625" style="4" customWidth="1"/>
    <col min="4530" max="4530" width="9.28515625" style="4" bestFit="1" customWidth="1"/>
    <col min="4531" max="4699" width="9.140625" style="4"/>
    <col min="4700" max="4700" width="4" style="4" bestFit="1" customWidth="1"/>
    <col min="4701" max="4701" width="23.85546875" style="4" bestFit="1" customWidth="1"/>
    <col min="4702" max="4702" width="7.28515625" style="4" customWidth="1"/>
    <col min="4703" max="4703" width="10.5703125" style="4" customWidth="1"/>
    <col min="4704" max="4705" width="9.28515625" style="4" customWidth="1"/>
    <col min="4706" max="4707" width="8.140625" style="4" customWidth="1"/>
    <col min="4708" max="4710" width="8.28515625" style="4" customWidth="1"/>
    <col min="4711" max="4711" width="9.5703125" style="4" customWidth="1"/>
    <col min="4712" max="4712" width="10" style="4" customWidth="1"/>
    <col min="4713" max="4713" width="1.85546875" style="4" customWidth="1"/>
    <col min="4714" max="4736" width="18" style="4" customWidth="1"/>
    <col min="4737" max="4738" width="10.7109375" style="4" customWidth="1"/>
    <col min="4739" max="4744" width="18" style="4" customWidth="1"/>
    <col min="4745" max="4745" width="16.42578125" style="4" bestFit="1" customWidth="1"/>
    <col min="4746" max="4769" width="18" style="4" customWidth="1"/>
    <col min="4770" max="4771" width="15.7109375" style="4" customWidth="1"/>
    <col min="4772" max="4772" width="17" style="4" customWidth="1"/>
    <col min="4773" max="4773" width="9" style="4" customWidth="1"/>
    <col min="4774" max="4779" width="9.140625" style="4"/>
    <col min="4780" max="4781" width="9.7109375" style="4" customWidth="1"/>
    <col min="4782" max="4782" width="8.140625" style="4" customWidth="1"/>
    <col min="4783" max="4784" width="9.7109375" style="4" customWidth="1"/>
    <col min="4785" max="4785" width="8.140625" style="4" customWidth="1"/>
    <col min="4786" max="4786" width="9.28515625" style="4" bestFit="1" customWidth="1"/>
    <col min="4787" max="4955" width="9.140625" style="4"/>
    <col min="4956" max="4956" width="4" style="4" bestFit="1" customWidth="1"/>
    <col min="4957" max="4957" width="23.85546875" style="4" bestFit="1" customWidth="1"/>
    <col min="4958" max="4958" width="7.28515625" style="4" customWidth="1"/>
    <col min="4959" max="4959" width="10.5703125" style="4" customWidth="1"/>
    <col min="4960" max="4961" width="9.28515625" style="4" customWidth="1"/>
    <col min="4962" max="4963" width="8.140625" style="4" customWidth="1"/>
    <col min="4964" max="4966" width="8.28515625" style="4" customWidth="1"/>
    <col min="4967" max="4967" width="9.5703125" style="4" customWidth="1"/>
    <col min="4968" max="4968" width="10" style="4" customWidth="1"/>
    <col min="4969" max="4969" width="1.85546875" style="4" customWidth="1"/>
    <col min="4970" max="4992" width="18" style="4" customWidth="1"/>
    <col min="4993" max="4994" width="10.7109375" style="4" customWidth="1"/>
    <col min="4995" max="5000" width="18" style="4" customWidth="1"/>
    <col min="5001" max="5001" width="16.42578125" style="4" bestFit="1" customWidth="1"/>
    <col min="5002" max="5025" width="18" style="4" customWidth="1"/>
    <col min="5026" max="5027" width="15.7109375" style="4" customWidth="1"/>
    <col min="5028" max="5028" width="17" style="4" customWidth="1"/>
    <col min="5029" max="5029" width="9" style="4" customWidth="1"/>
    <col min="5030" max="5035" width="9.140625" style="4"/>
    <col min="5036" max="5037" width="9.7109375" style="4" customWidth="1"/>
    <col min="5038" max="5038" width="8.140625" style="4" customWidth="1"/>
    <col min="5039" max="5040" width="9.7109375" style="4" customWidth="1"/>
    <col min="5041" max="5041" width="8.140625" style="4" customWidth="1"/>
    <col min="5042" max="5042" width="9.28515625" style="4" bestFit="1" customWidth="1"/>
    <col min="5043" max="5211" width="9.140625" style="4"/>
    <col min="5212" max="5212" width="4" style="4" bestFit="1" customWidth="1"/>
    <col min="5213" max="5213" width="23.85546875" style="4" bestFit="1" customWidth="1"/>
    <col min="5214" max="5214" width="7.28515625" style="4" customWidth="1"/>
    <col min="5215" max="5215" width="10.5703125" style="4" customWidth="1"/>
    <col min="5216" max="5217" width="9.28515625" style="4" customWidth="1"/>
    <col min="5218" max="5219" width="8.140625" style="4" customWidth="1"/>
    <col min="5220" max="5222" width="8.28515625" style="4" customWidth="1"/>
    <col min="5223" max="5223" width="9.5703125" style="4" customWidth="1"/>
    <col min="5224" max="5224" width="10" style="4" customWidth="1"/>
    <col min="5225" max="5225" width="1.85546875" style="4" customWidth="1"/>
    <col min="5226" max="5248" width="18" style="4" customWidth="1"/>
    <col min="5249" max="5250" width="10.7109375" style="4" customWidth="1"/>
    <col min="5251" max="5256" width="18" style="4" customWidth="1"/>
    <col min="5257" max="5257" width="16.42578125" style="4" bestFit="1" customWidth="1"/>
    <col min="5258" max="5281" width="18" style="4" customWidth="1"/>
    <col min="5282" max="5283" width="15.7109375" style="4" customWidth="1"/>
    <col min="5284" max="5284" width="17" style="4" customWidth="1"/>
    <col min="5285" max="5285" width="9" style="4" customWidth="1"/>
    <col min="5286" max="5291" width="9.140625" style="4"/>
    <col min="5292" max="5293" width="9.7109375" style="4" customWidth="1"/>
    <col min="5294" max="5294" width="8.140625" style="4" customWidth="1"/>
    <col min="5295" max="5296" width="9.7109375" style="4" customWidth="1"/>
    <col min="5297" max="5297" width="8.140625" style="4" customWidth="1"/>
    <col min="5298" max="5298" width="9.28515625" style="4" bestFit="1" customWidth="1"/>
    <col min="5299" max="5467" width="9.140625" style="4"/>
    <col min="5468" max="5468" width="4" style="4" bestFit="1" customWidth="1"/>
    <col min="5469" max="5469" width="23.85546875" style="4" bestFit="1" customWidth="1"/>
    <col min="5470" max="5470" width="7.28515625" style="4" customWidth="1"/>
    <col min="5471" max="5471" width="10.5703125" style="4" customWidth="1"/>
    <col min="5472" max="5473" width="9.28515625" style="4" customWidth="1"/>
    <col min="5474" max="5475" width="8.140625" style="4" customWidth="1"/>
    <col min="5476" max="5478" width="8.28515625" style="4" customWidth="1"/>
    <col min="5479" max="5479" width="9.5703125" style="4" customWidth="1"/>
    <col min="5480" max="5480" width="10" style="4" customWidth="1"/>
    <col min="5481" max="5481" width="1.85546875" style="4" customWidth="1"/>
    <col min="5482" max="5504" width="18" style="4" customWidth="1"/>
    <col min="5505" max="5506" width="10.7109375" style="4" customWidth="1"/>
    <col min="5507" max="5512" width="18" style="4" customWidth="1"/>
    <col min="5513" max="5513" width="16.42578125" style="4" bestFit="1" customWidth="1"/>
    <col min="5514" max="5537" width="18" style="4" customWidth="1"/>
    <col min="5538" max="5539" width="15.7109375" style="4" customWidth="1"/>
    <col min="5540" max="5540" width="17" style="4" customWidth="1"/>
    <col min="5541" max="5541" width="9" style="4" customWidth="1"/>
    <col min="5542" max="5547" width="9.140625" style="4"/>
    <col min="5548" max="5549" width="9.7109375" style="4" customWidth="1"/>
    <col min="5550" max="5550" width="8.140625" style="4" customWidth="1"/>
    <col min="5551" max="5552" width="9.7109375" style="4" customWidth="1"/>
    <col min="5553" max="5553" width="8.140625" style="4" customWidth="1"/>
    <col min="5554" max="5554" width="9.28515625" style="4" bestFit="1" customWidth="1"/>
    <col min="5555" max="5723" width="9.140625" style="4"/>
    <col min="5724" max="5724" width="4" style="4" bestFit="1" customWidth="1"/>
    <col min="5725" max="5725" width="23.85546875" style="4" bestFit="1" customWidth="1"/>
    <col min="5726" max="5726" width="7.28515625" style="4" customWidth="1"/>
    <col min="5727" max="5727" width="10.5703125" style="4" customWidth="1"/>
    <col min="5728" max="5729" width="9.28515625" style="4" customWidth="1"/>
    <col min="5730" max="5731" width="8.140625" style="4" customWidth="1"/>
    <col min="5732" max="5734" width="8.28515625" style="4" customWidth="1"/>
    <col min="5735" max="5735" width="9.5703125" style="4" customWidth="1"/>
    <col min="5736" max="5736" width="10" style="4" customWidth="1"/>
    <col min="5737" max="5737" width="1.85546875" style="4" customWidth="1"/>
    <col min="5738" max="5760" width="18" style="4" customWidth="1"/>
    <col min="5761" max="5762" width="10.7109375" style="4" customWidth="1"/>
    <col min="5763" max="5768" width="18" style="4" customWidth="1"/>
    <col min="5769" max="5769" width="16.42578125" style="4" bestFit="1" customWidth="1"/>
    <col min="5770" max="5793" width="18" style="4" customWidth="1"/>
    <col min="5794" max="5795" width="15.7109375" style="4" customWidth="1"/>
    <col min="5796" max="5796" width="17" style="4" customWidth="1"/>
    <col min="5797" max="5797" width="9" style="4" customWidth="1"/>
    <col min="5798" max="5803" width="9.140625" style="4"/>
    <col min="5804" max="5805" width="9.7109375" style="4" customWidth="1"/>
    <col min="5806" max="5806" width="8.140625" style="4" customWidth="1"/>
    <col min="5807" max="5808" width="9.7109375" style="4" customWidth="1"/>
    <col min="5809" max="5809" width="8.140625" style="4" customWidth="1"/>
    <col min="5810" max="5810" width="9.28515625" style="4" bestFit="1" customWidth="1"/>
    <col min="5811" max="5979" width="9.140625" style="4"/>
    <col min="5980" max="5980" width="4" style="4" bestFit="1" customWidth="1"/>
    <col min="5981" max="5981" width="23.85546875" style="4" bestFit="1" customWidth="1"/>
    <col min="5982" max="5982" width="7.28515625" style="4" customWidth="1"/>
    <col min="5983" max="5983" width="10.5703125" style="4" customWidth="1"/>
    <col min="5984" max="5985" width="9.28515625" style="4" customWidth="1"/>
    <col min="5986" max="5987" width="8.140625" style="4" customWidth="1"/>
    <col min="5988" max="5990" width="8.28515625" style="4" customWidth="1"/>
    <col min="5991" max="5991" width="9.5703125" style="4" customWidth="1"/>
    <col min="5992" max="5992" width="10" style="4" customWidth="1"/>
    <col min="5993" max="5993" width="1.85546875" style="4" customWidth="1"/>
    <col min="5994" max="6016" width="18" style="4" customWidth="1"/>
    <col min="6017" max="6018" width="10.7109375" style="4" customWidth="1"/>
    <col min="6019" max="6024" width="18" style="4" customWidth="1"/>
    <col min="6025" max="6025" width="16.42578125" style="4" bestFit="1" customWidth="1"/>
    <col min="6026" max="6049" width="18" style="4" customWidth="1"/>
    <col min="6050" max="6051" width="15.7109375" style="4" customWidth="1"/>
    <col min="6052" max="6052" width="17" style="4" customWidth="1"/>
    <col min="6053" max="6053" width="9" style="4" customWidth="1"/>
    <col min="6054" max="6059" width="9.140625" style="4"/>
    <col min="6060" max="6061" width="9.7109375" style="4" customWidth="1"/>
    <col min="6062" max="6062" width="8.140625" style="4" customWidth="1"/>
    <col min="6063" max="6064" width="9.7109375" style="4" customWidth="1"/>
    <col min="6065" max="6065" width="8.140625" style="4" customWidth="1"/>
    <col min="6066" max="6066" width="9.28515625" style="4" bestFit="1" customWidth="1"/>
    <col min="6067" max="6235" width="9.140625" style="4"/>
    <col min="6236" max="6236" width="4" style="4" bestFit="1" customWidth="1"/>
    <col min="6237" max="6237" width="23.85546875" style="4" bestFit="1" customWidth="1"/>
    <col min="6238" max="6238" width="7.28515625" style="4" customWidth="1"/>
    <col min="6239" max="6239" width="10.5703125" style="4" customWidth="1"/>
    <col min="6240" max="6241" width="9.28515625" style="4" customWidth="1"/>
    <col min="6242" max="6243" width="8.140625" style="4" customWidth="1"/>
    <col min="6244" max="6246" width="8.28515625" style="4" customWidth="1"/>
    <col min="6247" max="6247" width="9.5703125" style="4" customWidth="1"/>
    <col min="6248" max="6248" width="10" style="4" customWidth="1"/>
    <col min="6249" max="6249" width="1.85546875" style="4" customWidth="1"/>
    <col min="6250" max="6272" width="18" style="4" customWidth="1"/>
    <col min="6273" max="6274" width="10.7109375" style="4" customWidth="1"/>
    <col min="6275" max="6280" width="18" style="4" customWidth="1"/>
    <col min="6281" max="6281" width="16.42578125" style="4" bestFit="1" customWidth="1"/>
    <col min="6282" max="6305" width="18" style="4" customWidth="1"/>
    <col min="6306" max="6307" width="15.7109375" style="4" customWidth="1"/>
    <col min="6308" max="6308" width="17" style="4" customWidth="1"/>
    <col min="6309" max="6309" width="9" style="4" customWidth="1"/>
    <col min="6310" max="6315" width="9.140625" style="4"/>
    <col min="6316" max="6317" width="9.7109375" style="4" customWidth="1"/>
    <col min="6318" max="6318" width="8.140625" style="4" customWidth="1"/>
    <col min="6319" max="6320" width="9.7109375" style="4" customWidth="1"/>
    <col min="6321" max="6321" width="8.140625" style="4" customWidth="1"/>
    <col min="6322" max="6322" width="9.28515625" style="4" bestFit="1" customWidth="1"/>
    <col min="6323" max="6491" width="9.140625" style="4"/>
    <col min="6492" max="6492" width="4" style="4" bestFit="1" customWidth="1"/>
    <col min="6493" max="6493" width="23.85546875" style="4" bestFit="1" customWidth="1"/>
    <col min="6494" max="6494" width="7.28515625" style="4" customWidth="1"/>
    <col min="6495" max="6495" width="10.5703125" style="4" customWidth="1"/>
    <col min="6496" max="6497" width="9.28515625" style="4" customWidth="1"/>
    <col min="6498" max="6499" width="8.140625" style="4" customWidth="1"/>
    <col min="6500" max="6502" width="8.28515625" style="4" customWidth="1"/>
    <col min="6503" max="6503" width="9.5703125" style="4" customWidth="1"/>
    <col min="6504" max="6504" width="10" style="4" customWidth="1"/>
    <col min="6505" max="6505" width="1.85546875" style="4" customWidth="1"/>
    <col min="6506" max="6528" width="18" style="4" customWidth="1"/>
    <col min="6529" max="6530" width="10.7109375" style="4" customWidth="1"/>
    <col min="6531" max="6536" width="18" style="4" customWidth="1"/>
    <col min="6537" max="6537" width="16.42578125" style="4" bestFit="1" customWidth="1"/>
    <col min="6538" max="6561" width="18" style="4" customWidth="1"/>
    <col min="6562" max="6563" width="15.7109375" style="4" customWidth="1"/>
    <col min="6564" max="6564" width="17" style="4" customWidth="1"/>
    <col min="6565" max="6565" width="9" style="4" customWidth="1"/>
    <col min="6566" max="6571" width="9.140625" style="4"/>
    <col min="6572" max="6573" width="9.7109375" style="4" customWidth="1"/>
    <col min="6574" max="6574" width="8.140625" style="4" customWidth="1"/>
    <col min="6575" max="6576" width="9.7109375" style="4" customWidth="1"/>
    <col min="6577" max="6577" width="8.140625" style="4" customWidth="1"/>
    <col min="6578" max="6578" width="9.28515625" style="4" bestFit="1" customWidth="1"/>
    <col min="6579" max="6747" width="9.140625" style="4"/>
    <col min="6748" max="6748" width="4" style="4" bestFit="1" customWidth="1"/>
    <col min="6749" max="6749" width="23.85546875" style="4" bestFit="1" customWidth="1"/>
    <col min="6750" max="6750" width="7.28515625" style="4" customWidth="1"/>
    <col min="6751" max="6751" width="10.5703125" style="4" customWidth="1"/>
    <col min="6752" max="6753" width="9.28515625" style="4" customWidth="1"/>
    <col min="6754" max="6755" width="8.140625" style="4" customWidth="1"/>
    <col min="6756" max="6758" width="8.28515625" style="4" customWidth="1"/>
    <col min="6759" max="6759" width="9.5703125" style="4" customWidth="1"/>
    <col min="6760" max="6760" width="10" style="4" customWidth="1"/>
    <col min="6761" max="6761" width="1.85546875" style="4" customWidth="1"/>
    <col min="6762" max="6784" width="18" style="4" customWidth="1"/>
    <col min="6785" max="6786" width="10.7109375" style="4" customWidth="1"/>
    <col min="6787" max="6792" width="18" style="4" customWidth="1"/>
    <col min="6793" max="6793" width="16.42578125" style="4" bestFit="1" customWidth="1"/>
    <col min="6794" max="6817" width="18" style="4" customWidth="1"/>
    <col min="6818" max="6819" width="15.7109375" style="4" customWidth="1"/>
    <col min="6820" max="6820" width="17" style="4" customWidth="1"/>
    <col min="6821" max="6821" width="9" style="4" customWidth="1"/>
    <col min="6822" max="6827" width="9.140625" style="4"/>
    <col min="6828" max="6829" width="9.7109375" style="4" customWidth="1"/>
    <col min="6830" max="6830" width="8.140625" style="4" customWidth="1"/>
    <col min="6831" max="6832" width="9.7109375" style="4" customWidth="1"/>
    <col min="6833" max="6833" width="8.140625" style="4" customWidth="1"/>
    <col min="6834" max="6834" width="9.28515625" style="4" bestFit="1" customWidth="1"/>
    <col min="6835" max="7003" width="9.140625" style="4"/>
    <col min="7004" max="7004" width="4" style="4" bestFit="1" customWidth="1"/>
    <col min="7005" max="7005" width="23.85546875" style="4" bestFit="1" customWidth="1"/>
    <col min="7006" max="7006" width="7.28515625" style="4" customWidth="1"/>
    <col min="7007" max="7007" width="10.5703125" style="4" customWidth="1"/>
    <col min="7008" max="7009" width="9.28515625" style="4" customWidth="1"/>
    <col min="7010" max="7011" width="8.140625" style="4" customWidth="1"/>
    <col min="7012" max="7014" width="8.28515625" style="4" customWidth="1"/>
    <col min="7015" max="7015" width="9.5703125" style="4" customWidth="1"/>
    <col min="7016" max="7016" width="10" style="4" customWidth="1"/>
    <col min="7017" max="7017" width="1.85546875" style="4" customWidth="1"/>
    <col min="7018" max="7040" width="18" style="4" customWidth="1"/>
    <col min="7041" max="7042" width="10.7109375" style="4" customWidth="1"/>
    <col min="7043" max="7048" width="18" style="4" customWidth="1"/>
    <col min="7049" max="7049" width="16.42578125" style="4" bestFit="1" customWidth="1"/>
    <col min="7050" max="7073" width="18" style="4" customWidth="1"/>
    <col min="7074" max="7075" width="15.7109375" style="4" customWidth="1"/>
    <col min="7076" max="7076" width="17" style="4" customWidth="1"/>
    <col min="7077" max="7077" width="9" style="4" customWidth="1"/>
    <col min="7078" max="7083" width="9.140625" style="4"/>
    <col min="7084" max="7085" width="9.7109375" style="4" customWidth="1"/>
    <col min="7086" max="7086" width="8.140625" style="4" customWidth="1"/>
    <col min="7087" max="7088" width="9.7109375" style="4" customWidth="1"/>
    <col min="7089" max="7089" width="8.140625" style="4" customWidth="1"/>
    <col min="7090" max="7090" width="9.28515625" style="4" bestFit="1" customWidth="1"/>
    <col min="7091" max="7259" width="9.140625" style="4"/>
    <col min="7260" max="7260" width="4" style="4" bestFit="1" customWidth="1"/>
    <col min="7261" max="7261" width="23.85546875" style="4" bestFit="1" customWidth="1"/>
    <col min="7262" max="7262" width="7.28515625" style="4" customWidth="1"/>
    <col min="7263" max="7263" width="10.5703125" style="4" customWidth="1"/>
    <col min="7264" max="7265" width="9.28515625" style="4" customWidth="1"/>
    <col min="7266" max="7267" width="8.140625" style="4" customWidth="1"/>
    <col min="7268" max="7270" width="8.28515625" style="4" customWidth="1"/>
    <col min="7271" max="7271" width="9.5703125" style="4" customWidth="1"/>
    <col min="7272" max="7272" width="10" style="4" customWidth="1"/>
    <col min="7273" max="7273" width="1.85546875" style="4" customWidth="1"/>
    <col min="7274" max="7296" width="18" style="4" customWidth="1"/>
    <col min="7297" max="7298" width="10.7109375" style="4" customWidth="1"/>
    <col min="7299" max="7304" width="18" style="4" customWidth="1"/>
    <col min="7305" max="7305" width="16.42578125" style="4" bestFit="1" customWidth="1"/>
    <col min="7306" max="7329" width="18" style="4" customWidth="1"/>
    <col min="7330" max="7331" width="15.7109375" style="4" customWidth="1"/>
    <col min="7332" max="7332" width="17" style="4" customWidth="1"/>
    <col min="7333" max="7333" width="9" style="4" customWidth="1"/>
    <col min="7334" max="7339" width="9.140625" style="4"/>
    <col min="7340" max="7341" width="9.7109375" style="4" customWidth="1"/>
    <col min="7342" max="7342" width="8.140625" style="4" customWidth="1"/>
    <col min="7343" max="7344" width="9.7109375" style="4" customWidth="1"/>
    <col min="7345" max="7345" width="8.140625" style="4" customWidth="1"/>
    <col min="7346" max="7346" width="9.28515625" style="4" bestFit="1" customWidth="1"/>
    <col min="7347" max="7515" width="9.140625" style="4"/>
    <col min="7516" max="7516" width="4" style="4" bestFit="1" customWidth="1"/>
    <col min="7517" max="7517" width="23.85546875" style="4" bestFit="1" customWidth="1"/>
    <col min="7518" max="7518" width="7.28515625" style="4" customWidth="1"/>
    <col min="7519" max="7519" width="10.5703125" style="4" customWidth="1"/>
    <col min="7520" max="7521" width="9.28515625" style="4" customWidth="1"/>
    <col min="7522" max="7523" width="8.140625" style="4" customWidth="1"/>
    <col min="7524" max="7526" width="8.28515625" style="4" customWidth="1"/>
    <col min="7527" max="7527" width="9.5703125" style="4" customWidth="1"/>
    <col min="7528" max="7528" width="10" style="4" customWidth="1"/>
    <col min="7529" max="7529" width="1.85546875" style="4" customWidth="1"/>
    <col min="7530" max="7552" width="18" style="4" customWidth="1"/>
    <col min="7553" max="7554" width="10.7109375" style="4" customWidth="1"/>
    <col min="7555" max="7560" width="18" style="4" customWidth="1"/>
    <col min="7561" max="7561" width="16.42578125" style="4" bestFit="1" customWidth="1"/>
    <col min="7562" max="7585" width="18" style="4" customWidth="1"/>
    <col min="7586" max="7587" width="15.7109375" style="4" customWidth="1"/>
    <col min="7588" max="7588" width="17" style="4" customWidth="1"/>
    <col min="7589" max="7589" width="9" style="4" customWidth="1"/>
    <col min="7590" max="7595" width="9.140625" style="4"/>
    <col min="7596" max="7597" width="9.7109375" style="4" customWidth="1"/>
    <col min="7598" max="7598" width="8.140625" style="4" customWidth="1"/>
    <col min="7599" max="7600" width="9.7109375" style="4" customWidth="1"/>
    <col min="7601" max="7601" width="8.140625" style="4" customWidth="1"/>
    <col min="7602" max="7602" width="9.28515625" style="4" bestFit="1" customWidth="1"/>
    <col min="7603" max="7771" width="9.140625" style="4"/>
    <col min="7772" max="7772" width="4" style="4" bestFit="1" customWidth="1"/>
    <col min="7773" max="7773" width="23.85546875" style="4" bestFit="1" customWidth="1"/>
    <col min="7774" max="7774" width="7.28515625" style="4" customWidth="1"/>
    <col min="7775" max="7775" width="10.5703125" style="4" customWidth="1"/>
    <col min="7776" max="7777" width="9.28515625" style="4" customWidth="1"/>
    <col min="7778" max="7779" width="8.140625" style="4" customWidth="1"/>
    <col min="7780" max="7782" width="8.28515625" style="4" customWidth="1"/>
    <col min="7783" max="7783" width="9.5703125" style="4" customWidth="1"/>
    <col min="7784" max="7784" width="10" style="4" customWidth="1"/>
    <col min="7785" max="7785" width="1.85546875" style="4" customWidth="1"/>
    <col min="7786" max="7808" width="18" style="4" customWidth="1"/>
    <col min="7809" max="7810" width="10.7109375" style="4" customWidth="1"/>
    <col min="7811" max="7816" width="18" style="4" customWidth="1"/>
    <col min="7817" max="7817" width="16.42578125" style="4" bestFit="1" customWidth="1"/>
    <col min="7818" max="7841" width="18" style="4" customWidth="1"/>
    <col min="7842" max="7843" width="15.7109375" style="4" customWidth="1"/>
    <col min="7844" max="7844" width="17" style="4" customWidth="1"/>
    <col min="7845" max="7845" width="9" style="4" customWidth="1"/>
    <col min="7846" max="7851" width="9.140625" style="4"/>
    <col min="7852" max="7853" width="9.7109375" style="4" customWidth="1"/>
    <col min="7854" max="7854" width="8.140625" style="4" customWidth="1"/>
    <col min="7855" max="7856" width="9.7109375" style="4" customWidth="1"/>
    <col min="7857" max="7857" width="8.140625" style="4" customWidth="1"/>
    <col min="7858" max="7858" width="9.28515625" style="4" bestFit="1" customWidth="1"/>
    <col min="7859" max="8027" width="9.140625" style="4"/>
    <col min="8028" max="8028" width="4" style="4" bestFit="1" customWidth="1"/>
    <col min="8029" max="8029" width="23.85546875" style="4" bestFit="1" customWidth="1"/>
    <col min="8030" max="8030" width="7.28515625" style="4" customWidth="1"/>
    <col min="8031" max="8031" width="10.5703125" style="4" customWidth="1"/>
    <col min="8032" max="8033" width="9.28515625" style="4" customWidth="1"/>
    <col min="8034" max="8035" width="8.140625" style="4" customWidth="1"/>
    <col min="8036" max="8038" width="8.28515625" style="4" customWidth="1"/>
    <col min="8039" max="8039" width="9.5703125" style="4" customWidth="1"/>
    <col min="8040" max="8040" width="10" style="4" customWidth="1"/>
    <col min="8041" max="8041" width="1.85546875" style="4" customWidth="1"/>
    <col min="8042" max="8064" width="18" style="4" customWidth="1"/>
    <col min="8065" max="8066" width="10.7109375" style="4" customWidth="1"/>
    <col min="8067" max="8072" width="18" style="4" customWidth="1"/>
    <col min="8073" max="8073" width="16.42578125" style="4" bestFit="1" customWidth="1"/>
    <col min="8074" max="8097" width="18" style="4" customWidth="1"/>
    <col min="8098" max="8099" width="15.7109375" style="4" customWidth="1"/>
    <col min="8100" max="8100" width="17" style="4" customWidth="1"/>
    <col min="8101" max="8101" width="9" style="4" customWidth="1"/>
    <col min="8102" max="8107" width="9.140625" style="4"/>
    <col min="8108" max="8109" width="9.7109375" style="4" customWidth="1"/>
    <col min="8110" max="8110" width="8.140625" style="4" customWidth="1"/>
    <col min="8111" max="8112" width="9.7109375" style="4" customWidth="1"/>
    <col min="8113" max="8113" width="8.140625" style="4" customWidth="1"/>
    <col min="8114" max="8114" width="9.28515625" style="4" bestFit="1" customWidth="1"/>
    <col min="8115" max="8283" width="9.140625" style="4"/>
    <col min="8284" max="8284" width="4" style="4" bestFit="1" customWidth="1"/>
    <col min="8285" max="8285" width="23.85546875" style="4" bestFit="1" customWidth="1"/>
    <col min="8286" max="8286" width="7.28515625" style="4" customWidth="1"/>
    <col min="8287" max="8287" width="10.5703125" style="4" customWidth="1"/>
    <col min="8288" max="8289" width="9.28515625" style="4" customWidth="1"/>
    <col min="8290" max="8291" width="8.140625" style="4" customWidth="1"/>
    <col min="8292" max="8294" width="8.28515625" style="4" customWidth="1"/>
    <col min="8295" max="8295" width="9.5703125" style="4" customWidth="1"/>
    <col min="8296" max="8296" width="10" style="4" customWidth="1"/>
    <col min="8297" max="8297" width="1.85546875" style="4" customWidth="1"/>
    <col min="8298" max="8320" width="18" style="4" customWidth="1"/>
    <col min="8321" max="8322" width="10.7109375" style="4" customWidth="1"/>
    <col min="8323" max="8328" width="18" style="4" customWidth="1"/>
    <col min="8329" max="8329" width="16.42578125" style="4" bestFit="1" customWidth="1"/>
    <col min="8330" max="8353" width="18" style="4" customWidth="1"/>
    <col min="8354" max="8355" width="15.7109375" style="4" customWidth="1"/>
    <col min="8356" max="8356" width="17" style="4" customWidth="1"/>
    <col min="8357" max="8357" width="9" style="4" customWidth="1"/>
    <col min="8358" max="8363" width="9.140625" style="4"/>
    <col min="8364" max="8365" width="9.7109375" style="4" customWidth="1"/>
    <col min="8366" max="8366" width="8.140625" style="4" customWidth="1"/>
    <col min="8367" max="8368" width="9.7109375" style="4" customWidth="1"/>
    <col min="8369" max="8369" width="8.140625" style="4" customWidth="1"/>
    <col min="8370" max="8370" width="9.28515625" style="4" bestFit="1" customWidth="1"/>
    <col min="8371" max="8539" width="9.140625" style="4"/>
    <col min="8540" max="8540" width="4" style="4" bestFit="1" customWidth="1"/>
    <col min="8541" max="8541" width="23.85546875" style="4" bestFit="1" customWidth="1"/>
    <col min="8542" max="8542" width="7.28515625" style="4" customWidth="1"/>
    <col min="8543" max="8543" width="10.5703125" style="4" customWidth="1"/>
    <col min="8544" max="8545" width="9.28515625" style="4" customWidth="1"/>
    <col min="8546" max="8547" width="8.140625" style="4" customWidth="1"/>
    <col min="8548" max="8550" width="8.28515625" style="4" customWidth="1"/>
    <col min="8551" max="8551" width="9.5703125" style="4" customWidth="1"/>
    <col min="8552" max="8552" width="10" style="4" customWidth="1"/>
    <col min="8553" max="8553" width="1.85546875" style="4" customWidth="1"/>
    <col min="8554" max="8576" width="18" style="4" customWidth="1"/>
    <col min="8577" max="8578" width="10.7109375" style="4" customWidth="1"/>
    <col min="8579" max="8584" width="18" style="4" customWidth="1"/>
    <col min="8585" max="8585" width="16.42578125" style="4" bestFit="1" customWidth="1"/>
    <col min="8586" max="8609" width="18" style="4" customWidth="1"/>
    <col min="8610" max="8611" width="15.7109375" style="4" customWidth="1"/>
    <col min="8612" max="8612" width="17" style="4" customWidth="1"/>
    <col min="8613" max="8613" width="9" style="4" customWidth="1"/>
    <col min="8614" max="8619" width="9.140625" style="4"/>
    <col min="8620" max="8621" width="9.7109375" style="4" customWidth="1"/>
    <col min="8622" max="8622" width="8.140625" style="4" customWidth="1"/>
    <col min="8623" max="8624" width="9.7109375" style="4" customWidth="1"/>
    <col min="8625" max="8625" width="8.140625" style="4" customWidth="1"/>
    <col min="8626" max="8626" width="9.28515625" style="4" bestFit="1" customWidth="1"/>
    <col min="8627" max="8795" width="9.140625" style="4"/>
    <col min="8796" max="8796" width="4" style="4" bestFit="1" customWidth="1"/>
    <col min="8797" max="8797" width="23.85546875" style="4" bestFit="1" customWidth="1"/>
    <col min="8798" max="8798" width="7.28515625" style="4" customWidth="1"/>
    <col min="8799" max="8799" width="10.5703125" style="4" customWidth="1"/>
    <col min="8800" max="8801" width="9.28515625" style="4" customWidth="1"/>
    <col min="8802" max="8803" width="8.140625" style="4" customWidth="1"/>
    <col min="8804" max="8806" width="8.28515625" style="4" customWidth="1"/>
    <col min="8807" max="8807" width="9.5703125" style="4" customWidth="1"/>
    <col min="8808" max="8808" width="10" style="4" customWidth="1"/>
    <col min="8809" max="8809" width="1.85546875" style="4" customWidth="1"/>
    <col min="8810" max="8832" width="18" style="4" customWidth="1"/>
    <col min="8833" max="8834" width="10.7109375" style="4" customWidth="1"/>
    <col min="8835" max="8840" width="18" style="4" customWidth="1"/>
    <col min="8841" max="8841" width="16.42578125" style="4" bestFit="1" customWidth="1"/>
    <col min="8842" max="8865" width="18" style="4" customWidth="1"/>
    <col min="8866" max="8867" width="15.7109375" style="4" customWidth="1"/>
    <col min="8868" max="8868" width="17" style="4" customWidth="1"/>
    <col min="8869" max="8869" width="9" style="4" customWidth="1"/>
    <col min="8870" max="8875" width="9.140625" style="4"/>
    <col min="8876" max="8877" width="9.7109375" style="4" customWidth="1"/>
    <col min="8878" max="8878" width="8.140625" style="4" customWidth="1"/>
    <col min="8879" max="8880" width="9.7109375" style="4" customWidth="1"/>
    <col min="8881" max="8881" width="8.140625" style="4" customWidth="1"/>
    <col min="8882" max="8882" width="9.28515625" style="4" bestFit="1" customWidth="1"/>
    <col min="8883" max="9051" width="9.140625" style="4"/>
    <col min="9052" max="9052" width="4" style="4" bestFit="1" customWidth="1"/>
    <col min="9053" max="9053" width="23.85546875" style="4" bestFit="1" customWidth="1"/>
    <col min="9054" max="9054" width="7.28515625" style="4" customWidth="1"/>
    <col min="9055" max="9055" width="10.5703125" style="4" customWidth="1"/>
    <col min="9056" max="9057" width="9.28515625" style="4" customWidth="1"/>
    <col min="9058" max="9059" width="8.140625" style="4" customWidth="1"/>
    <col min="9060" max="9062" width="8.28515625" style="4" customWidth="1"/>
    <col min="9063" max="9063" width="9.5703125" style="4" customWidth="1"/>
    <col min="9064" max="9064" width="10" style="4" customWidth="1"/>
    <col min="9065" max="9065" width="1.85546875" style="4" customWidth="1"/>
    <col min="9066" max="9088" width="18" style="4" customWidth="1"/>
    <col min="9089" max="9090" width="10.7109375" style="4" customWidth="1"/>
    <col min="9091" max="9096" width="18" style="4" customWidth="1"/>
    <col min="9097" max="9097" width="16.42578125" style="4" bestFit="1" customWidth="1"/>
    <col min="9098" max="9121" width="18" style="4" customWidth="1"/>
    <col min="9122" max="9123" width="15.7109375" style="4" customWidth="1"/>
    <col min="9124" max="9124" width="17" style="4" customWidth="1"/>
    <col min="9125" max="9125" width="9" style="4" customWidth="1"/>
    <col min="9126" max="9131" width="9.140625" style="4"/>
    <col min="9132" max="9133" width="9.7109375" style="4" customWidth="1"/>
    <col min="9134" max="9134" width="8.140625" style="4" customWidth="1"/>
    <col min="9135" max="9136" width="9.7109375" style="4" customWidth="1"/>
    <col min="9137" max="9137" width="8.140625" style="4" customWidth="1"/>
    <col min="9138" max="9138" width="9.28515625" style="4" bestFit="1" customWidth="1"/>
    <col min="9139" max="9307" width="9.140625" style="4"/>
    <col min="9308" max="9308" width="4" style="4" bestFit="1" customWidth="1"/>
    <col min="9309" max="9309" width="23.85546875" style="4" bestFit="1" customWidth="1"/>
    <col min="9310" max="9310" width="7.28515625" style="4" customWidth="1"/>
    <col min="9311" max="9311" width="10.5703125" style="4" customWidth="1"/>
    <col min="9312" max="9313" width="9.28515625" style="4" customWidth="1"/>
    <col min="9314" max="9315" width="8.140625" style="4" customWidth="1"/>
    <col min="9316" max="9318" width="8.28515625" style="4" customWidth="1"/>
    <col min="9319" max="9319" width="9.5703125" style="4" customWidth="1"/>
    <col min="9320" max="9320" width="10" style="4" customWidth="1"/>
    <col min="9321" max="9321" width="1.85546875" style="4" customWidth="1"/>
    <col min="9322" max="9344" width="18" style="4" customWidth="1"/>
    <col min="9345" max="9346" width="10.7109375" style="4" customWidth="1"/>
    <col min="9347" max="9352" width="18" style="4" customWidth="1"/>
    <col min="9353" max="9353" width="16.42578125" style="4" bestFit="1" customWidth="1"/>
    <col min="9354" max="9377" width="18" style="4" customWidth="1"/>
    <col min="9378" max="9379" width="15.7109375" style="4" customWidth="1"/>
    <col min="9380" max="9380" width="17" style="4" customWidth="1"/>
    <col min="9381" max="9381" width="9" style="4" customWidth="1"/>
    <col min="9382" max="9387" width="9.140625" style="4"/>
    <col min="9388" max="9389" width="9.7109375" style="4" customWidth="1"/>
    <col min="9390" max="9390" width="8.140625" style="4" customWidth="1"/>
    <col min="9391" max="9392" width="9.7109375" style="4" customWidth="1"/>
    <col min="9393" max="9393" width="8.140625" style="4" customWidth="1"/>
    <col min="9394" max="9394" width="9.28515625" style="4" bestFit="1" customWidth="1"/>
    <col min="9395" max="9563" width="9.140625" style="4"/>
    <col min="9564" max="9564" width="4" style="4" bestFit="1" customWidth="1"/>
    <col min="9565" max="9565" width="23.85546875" style="4" bestFit="1" customWidth="1"/>
    <col min="9566" max="9566" width="7.28515625" style="4" customWidth="1"/>
    <col min="9567" max="9567" width="10.5703125" style="4" customWidth="1"/>
    <col min="9568" max="9569" width="9.28515625" style="4" customWidth="1"/>
    <col min="9570" max="9571" width="8.140625" style="4" customWidth="1"/>
    <col min="9572" max="9574" width="8.28515625" style="4" customWidth="1"/>
    <col min="9575" max="9575" width="9.5703125" style="4" customWidth="1"/>
    <col min="9576" max="9576" width="10" style="4" customWidth="1"/>
    <col min="9577" max="9577" width="1.85546875" style="4" customWidth="1"/>
    <col min="9578" max="9600" width="18" style="4" customWidth="1"/>
    <col min="9601" max="9602" width="10.7109375" style="4" customWidth="1"/>
    <col min="9603" max="9608" width="18" style="4" customWidth="1"/>
    <col min="9609" max="9609" width="16.42578125" style="4" bestFit="1" customWidth="1"/>
    <col min="9610" max="9633" width="18" style="4" customWidth="1"/>
    <col min="9634" max="9635" width="15.7109375" style="4" customWidth="1"/>
    <col min="9636" max="9636" width="17" style="4" customWidth="1"/>
    <col min="9637" max="9637" width="9" style="4" customWidth="1"/>
    <col min="9638" max="9643" width="9.140625" style="4"/>
    <col min="9644" max="9645" width="9.7109375" style="4" customWidth="1"/>
    <col min="9646" max="9646" width="8.140625" style="4" customWidth="1"/>
    <col min="9647" max="9648" width="9.7109375" style="4" customWidth="1"/>
    <col min="9649" max="9649" width="8.140625" style="4" customWidth="1"/>
    <col min="9650" max="9650" width="9.28515625" style="4" bestFit="1" customWidth="1"/>
    <col min="9651" max="9819" width="9.140625" style="4"/>
    <col min="9820" max="9820" width="4" style="4" bestFit="1" customWidth="1"/>
    <col min="9821" max="9821" width="23.85546875" style="4" bestFit="1" customWidth="1"/>
    <col min="9822" max="9822" width="7.28515625" style="4" customWidth="1"/>
    <col min="9823" max="9823" width="10.5703125" style="4" customWidth="1"/>
    <col min="9824" max="9825" width="9.28515625" style="4" customWidth="1"/>
    <col min="9826" max="9827" width="8.140625" style="4" customWidth="1"/>
    <col min="9828" max="9830" width="8.28515625" style="4" customWidth="1"/>
    <col min="9831" max="9831" width="9.5703125" style="4" customWidth="1"/>
    <col min="9832" max="9832" width="10" style="4" customWidth="1"/>
    <col min="9833" max="9833" width="1.85546875" style="4" customWidth="1"/>
    <col min="9834" max="9856" width="18" style="4" customWidth="1"/>
    <col min="9857" max="9858" width="10.7109375" style="4" customWidth="1"/>
    <col min="9859" max="9864" width="18" style="4" customWidth="1"/>
    <col min="9865" max="9865" width="16.42578125" style="4" bestFit="1" customWidth="1"/>
    <col min="9866" max="9889" width="18" style="4" customWidth="1"/>
    <col min="9890" max="9891" width="15.7109375" style="4" customWidth="1"/>
    <col min="9892" max="9892" width="17" style="4" customWidth="1"/>
    <col min="9893" max="9893" width="9" style="4" customWidth="1"/>
    <col min="9894" max="9899" width="9.140625" style="4"/>
    <col min="9900" max="9901" width="9.7109375" style="4" customWidth="1"/>
    <col min="9902" max="9902" width="8.140625" style="4" customWidth="1"/>
    <col min="9903" max="9904" width="9.7109375" style="4" customWidth="1"/>
    <col min="9905" max="9905" width="8.140625" style="4" customWidth="1"/>
    <col min="9906" max="9906" width="9.28515625" style="4" bestFit="1" customWidth="1"/>
    <col min="9907" max="10075" width="9.140625" style="4"/>
    <col min="10076" max="10076" width="4" style="4" bestFit="1" customWidth="1"/>
    <col min="10077" max="10077" width="23.85546875" style="4" bestFit="1" customWidth="1"/>
    <col min="10078" max="10078" width="7.28515625" style="4" customWidth="1"/>
    <col min="10079" max="10079" width="10.5703125" style="4" customWidth="1"/>
    <col min="10080" max="10081" width="9.28515625" style="4" customWidth="1"/>
    <col min="10082" max="10083" width="8.140625" style="4" customWidth="1"/>
    <col min="10084" max="10086" width="8.28515625" style="4" customWidth="1"/>
    <col min="10087" max="10087" width="9.5703125" style="4" customWidth="1"/>
    <col min="10088" max="10088" width="10" style="4" customWidth="1"/>
    <col min="10089" max="10089" width="1.85546875" style="4" customWidth="1"/>
    <col min="10090" max="10112" width="18" style="4" customWidth="1"/>
    <col min="10113" max="10114" width="10.7109375" style="4" customWidth="1"/>
    <col min="10115" max="10120" width="18" style="4" customWidth="1"/>
    <col min="10121" max="10121" width="16.42578125" style="4" bestFit="1" customWidth="1"/>
    <col min="10122" max="10145" width="18" style="4" customWidth="1"/>
    <col min="10146" max="10147" width="15.7109375" style="4" customWidth="1"/>
    <col min="10148" max="10148" width="17" style="4" customWidth="1"/>
    <col min="10149" max="10149" width="9" style="4" customWidth="1"/>
    <col min="10150" max="10155" width="9.140625" style="4"/>
    <col min="10156" max="10157" width="9.7109375" style="4" customWidth="1"/>
    <col min="10158" max="10158" width="8.140625" style="4" customWidth="1"/>
    <col min="10159" max="10160" width="9.7109375" style="4" customWidth="1"/>
    <col min="10161" max="10161" width="8.140625" style="4" customWidth="1"/>
    <col min="10162" max="10162" width="9.28515625" style="4" bestFit="1" customWidth="1"/>
    <col min="10163" max="10331" width="9.140625" style="4"/>
    <col min="10332" max="10332" width="4" style="4" bestFit="1" customWidth="1"/>
    <col min="10333" max="10333" width="23.85546875" style="4" bestFit="1" customWidth="1"/>
    <col min="10334" max="10334" width="7.28515625" style="4" customWidth="1"/>
    <col min="10335" max="10335" width="10.5703125" style="4" customWidth="1"/>
    <col min="10336" max="10337" width="9.28515625" style="4" customWidth="1"/>
    <col min="10338" max="10339" width="8.140625" style="4" customWidth="1"/>
    <col min="10340" max="10342" width="8.28515625" style="4" customWidth="1"/>
    <col min="10343" max="10343" width="9.5703125" style="4" customWidth="1"/>
    <col min="10344" max="10344" width="10" style="4" customWidth="1"/>
    <col min="10345" max="10345" width="1.85546875" style="4" customWidth="1"/>
    <col min="10346" max="10368" width="18" style="4" customWidth="1"/>
    <col min="10369" max="10370" width="10.7109375" style="4" customWidth="1"/>
    <col min="10371" max="10376" width="18" style="4" customWidth="1"/>
    <col min="10377" max="10377" width="16.42578125" style="4" bestFit="1" customWidth="1"/>
    <col min="10378" max="10401" width="18" style="4" customWidth="1"/>
    <col min="10402" max="10403" width="15.7109375" style="4" customWidth="1"/>
    <col min="10404" max="10404" width="17" style="4" customWidth="1"/>
    <col min="10405" max="10405" width="9" style="4" customWidth="1"/>
    <col min="10406" max="10411" width="9.140625" style="4"/>
    <col min="10412" max="10413" width="9.7109375" style="4" customWidth="1"/>
    <col min="10414" max="10414" width="8.140625" style="4" customWidth="1"/>
    <col min="10415" max="10416" width="9.7109375" style="4" customWidth="1"/>
    <col min="10417" max="10417" width="8.140625" style="4" customWidth="1"/>
    <col min="10418" max="10418" width="9.28515625" style="4" bestFit="1" customWidth="1"/>
    <col min="10419" max="10587" width="9.140625" style="4"/>
    <col min="10588" max="10588" width="4" style="4" bestFit="1" customWidth="1"/>
    <col min="10589" max="10589" width="23.85546875" style="4" bestFit="1" customWidth="1"/>
    <col min="10590" max="10590" width="7.28515625" style="4" customWidth="1"/>
    <col min="10591" max="10591" width="10.5703125" style="4" customWidth="1"/>
    <col min="10592" max="10593" width="9.28515625" style="4" customWidth="1"/>
    <col min="10594" max="10595" width="8.140625" style="4" customWidth="1"/>
    <col min="10596" max="10598" width="8.28515625" style="4" customWidth="1"/>
    <col min="10599" max="10599" width="9.5703125" style="4" customWidth="1"/>
    <col min="10600" max="10600" width="10" style="4" customWidth="1"/>
    <col min="10601" max="10601" width="1.85546875" style="4" customWidth="1"/>
    <col min="10602" max="10624" width="18" style="4" customWidth="1"/>
    <col min="10625" max="10626" width="10.7109375" style="4" customWidth="1"/>
    <col min="10627" max="10632" width="18" style="4" customWidth="1"/>
    <col min="10633" max="10633" width="16.42578125" style="4" bestFit="1" customWidth="1"/>
    <col min="10634" max="10657" width="18" style="4" customWidth="1"/>
    <col min="10658" max="10659" width="15.7109375" style="4" customWidth="1"/>
    <col min="10660" max="10660" width="17" style="4" customWidth="1"/>
    <col min="10661" max="10661" width="9" style="4" customWidth="1"/>
    <col min="10662" max="10667" width="9.140625" style="4"/>
    <col min="10668" max="10669" width="9.7109375" style="4" customWidth="1"/>
    <col min="10670" max="10670" width="8.140625" style="4" customWidth="1"/>
    <col min="10671" max="10672" width="9.7109375" style="4" customWidth="1"/>
    <col min="10673" max="10673" width="8.140625" style="4" customWidth="1"/>
    <col min="10674" max="10674" width="9.28515625" style="4" bestFit="1" customWidth="1"/>
    <col min="10675" max="10843" width="9.140625" style="4"/>
    <col min="10844" max="10844" width="4" style="4" bestFit="1" customWidth="1"/>
    <col min="10845" max="10845" width="23.85546875" style="4" bestFit="1" customWidth="1"/>
    <col min="10846" max="10846" width="7.28515625" style="4" customWidth="1"/>
    <col min="10847" max="10847" width="10.5703125" style="4" customWidth="1"/>
    <col min="10848" max="10849" width="9.28515625" style="4" customWidth="1"/>
    <col min="10850" max="10851" width="8.140625" style="4" customWidth="1"/>
    <col min="10852" max="10854" width="8.28515625" style="4" customWidth="1"/>
    <col min="10855" max="10855" width="9.5703125" style="4" customWidth="1"/>
    <col min="10856" max="10856" width="10" style="4" customWidth="1"/>
    <col min="10857" max="10857" width="1.85546875" style="4" customWidth="1"/>
    <col min="10858" max="10880" width="18" style="4" customWidth="1"/>
    <col min="10881" max="10882" width="10.7109375" style="4" customWidth="1"/>
    <col min="10883" max="10888" width="18" style="4" customWidth="1"/>
    <col min="10889" max="10889" width="16.42578125" style="4" bestFit="1" customWidth="1"/>
    <col min="10890" max="10913" width="18" style="4" customWidth="1"/>
    <col min="10914" max="10915" width="15.7109375" style="4" customWidth="1"/>
    <col min="10916" max="10916" width="17" style="4" customWidth="1"/>
    <col min="10917" max="10917" width="9" style="4" customWidth="1"/>
    <col min="10918" max="10923" width="9.140625" style="4"/>
    <col min="10924" max="10925" width="9.7109375" style="4" customWidth="1"/>
    <col min="10926" max="10926" width="8.140625" style="4" customWidth="1"/>
    <col min="10927" max="10928" width="9.7109375" style="4" customWidth="1"/>
    <col min="10929" max="10929" width="8.140625" style="4" customWidth="1"/>
    <col min="10930" max="10930" width="9.28515625" style="4" bestFit="1" customWidth="1"/>
    <col min="10931" max="11099" width="9.140625" style="4"/>
    <col min="11100" max="11100" width="4" style="4" bestFit="1" customWidth="1"/>
    <col min="11101" max="11101" width="23.85546875" style="4" bestFit="1" customWidth="1"/>
    <col min="11102" max="11102" width="7.28515625" style="4" customWidth="1"/>
    <col min="11103" max="11103" width="10.5703125" style="4" customWidth="1"/>
    <col min="11104" max="11105" width="9.28515625" style="4" customWidth="1"/>
    <col min="11106" max="11107" width="8.140625" style="4" customWidth="1"/>
    <col min="11108" max="11110" width="8.28515625" style="4" customWidth="1"/>
    <col min="11111" max="11111" width="9.5703125" style="4" customWidth="1"/>
    <col min="11112" max="11112" width="10" style="4" customWidth="1"/>
    <col min="11113" max="11113" width="1.85546875" style="4" customWidth="1"/>
    <col min="11114" max="11136" width="18" style="4" customWidth="1"/>
    <col min="11137" max="11138" width="10.7109375" style="4" customWidth="1"/>
    <col min="11139" max="11144" width="18" style="4" customWidth="1"/>
    <col min="11145" max="11145" width="16.42578125" style="4" bestFit="1" customWidth="1"/>
    <col min="11146" max="11169" width="18" style="4" customWidth="1"/>
    <col min="11170" max="11171" width="15.7109375" style="4" customWidth="1"/>
    <col min="11172" max="11172" width="17" style="4" customWidth="1"/>
    <col min="11173" max="11173" width="9" style="4" customWidth="1"/>
    <col min="11174" max="11179" width="9.140625" style="4"/>
    <col min="11180" max="11181" width="9.7109375" style="4" customWidth="1"/>
    <col min="11182" max="11182" width="8.140625" style="4" customWidth="1"/>
    <col min="11183" max="11184" width="9.7109375" style="4" customWidth="1"/>
    <col min="11185" max="11185" width="8.140625" style="4" customWidth="1"/>
    <col min="11186" max="11186" width="9.28515625" style="4" bestFit="1" customWidth="1"/>
    <col min="11187" max="11355" width="9.140625" style="4"/>
    <col min="11356" max="11356" width="4" style="4" bestFit="1" customWidth="1"/>
    <col min="11357" max="11357" width="23.85546875" style="4" bestFit="1" customWidth="1"/>
    <col min="11358" max="11358" width="7.28515625" style="4" customWidth="1"/>
    <col min="11359" max="11359" width="10.5703125" style="4" customWidth="1"/>
    <col min="11360" max="11361" width="9.28515625" style="4" customWidth="1"/>
    <col min="11362" max="11363" width="8.140625" style="4" customWidth="1"/>
    <col min="11364" max="11366" width="8.28515625" style="4" customWidth="1"/>
    <col min="11367" max="11367" width="9.5703125" style="4" customWidth="1"/>
    <col min="11368" max="11368" width="10" style="4" customWidth="1"/>
    <col min="11369" max="11369" width="1.85546875" style="4" customWidth="1"/>
    <col min="11370" max="11392" width="18" style="4" customWidth="1"/>
    <col min="11393" max="11394" width="10.7109375" style="4" customWidth="1"/>
    <col min="11395" max="11400" width="18" style="4" customWidth="1"/>
    <col min="11401" max="11401" width="16.42578125" style="4" bestFit="1" customWidth="1"/>
    <col min="11402" max="11425" width="18" style="4" customWidth="1"/>
    <col min="11426" max="11427" width="15.7109375" style="4" customWidth="1"/>
    <col min="11428" max="11428" width="17" style="4" customWidth="1"/>
    <col min="11429" max="11429" width="9" style="4" customWidth="1"/>
    <col min="11430" max="11435" width="9.140625" style="4"/>
    <col min="11436" max="11437" width="9.7109375" style="4" customWidth="1"/>
    <col min="11438" max="11438" width="8.140625" style="4" customWidth="1"/>
    <col min="11439" max="11440" width="9.7109375" style="4" customWidth="1"/>
    <col min="11441" max="11441" width="8.140625" style="4" customWidth="1"/>
    <col min="11442" max="11442" width="9.28515625" style="4" bestFit="1" customWidth="1"/>
    <col min="11443" max="11611" width="9.140625" style="4"/>
    <col min="11612" max="11612" width="4" style="4" bestFit="1" customWidth="1"/>
    <col min="11613" max="11613" width="23.85546875" style="4" bestFit="1" customWidth="1"/>
    <col min="11614" max="11614" width="7.28515625" style="4" customWidth="1"/>
    <col min="11615" max="11615" width="10.5703125" style="4" customWidth="1"/>
    <col min="11616" max="11617" width="9.28515625" style="4" customWidth="1"/>
    <col min="11618" max="11619" width="8.140625" style="4" customWidth="1"/>
    <col min="11620" max="11622" width="8.28515625" style="4" customWidth="1"/>
    <col min="11623" max="11623" width="9.5703125" style="4" customWidth="1"/>
    <col min="11624" max="11624" width="10" style="4" customWidth="1"/>
    <col min="11625" max="11625" width="1.85546875" style="4" customWidth="1"/>
    <col min="11626" max="11648" width="18" style="4" customWidth="1"/>
    <col min="11649" max="11650" width="10.7109375" style="4" customWidth="1"/>
    <col min="11651" max="11656" width="18" style="4" customWidth="1"/>
    <col min="11657" max="11657" width="16.42578125" style="4" bestFit="1" customWidth="1"/>
    <col min="11658" max="11681" width="18" style="4" customWidth="1"/>
    <col min="11682" max="11683" width="15.7109375" style="4" customWidth="1"/>
    <col min="11684" max="11684" width="17" style="4" customWidth="1"/>
    <col min="11685" max="11685" width="9" style="4" customWidth="1"/>
    <col min="11686" max="11691" width="9.140625" style="4"/>
    <col min="11692" max="11693" width="9.7109375" style="4" customWidth="1"/>
    <col min="11694" max="11694" width="8.140625" style="4" customWidth="1"/>
    <col min="11695" max="11696" width="9.7109375" style="4" customWidth="1"/>
    <col min="11697" max="11697" width="8.140625" style="4" customWidth="1"/>
    <col min="11698" max="11698" width="9.28515625" style="4" bestFit="1" customWidth="1"/>
    <col min="11699" max="11867" width="9.140625" style="4"/>
    <col min="11868" max="11868" width="4" style="4" bestFit="1" customWidth="1"/>
    <col min="11869" max="11869" width="23.85546875" style="4" bestFit="1" customWidth="1"/>
    <col min="11870" max="11870" width="7.28515625" style="4" customWidth="1"/>
    <col min="11871" max="11871" width="10.5703125" style="4" customWidth="1"/>
    <col min="11872" max="11873" width="9.28515625" style="4" customWidth="1"/>
    <col min="11874" max="11875" width="8.140625" style="4" customWidth="1"/>
    <col min="11876" max="11878" width="8.28515625" style="4" customWidth="1"/>
    <col min="11879" max="11879" width="9.5703125" style="4" customWidth="1"/>
    <col min="11880" max="11880" width="10" style="4" customWidth="1"/>
    <col min="11881" max="11881" width="1.85546875" style="4" customWidth="1"/>
    <col min="11882" max="11904" width="18" style="4" customWidth="1"/>
    <col min="11905" max="11906" width="10.7109375" style="4" customWidth="1"/>
    <col min="11907" max="11912" width="18" style="4" customWidth="1"/>
    <col min="11913" max="11913" width="16.42578125" style="4" bestFit="1" customWidth="1"/>
    <col min="11914" max="11937" width="18" style="4" customWidth="1"/>
    <col min="11938" max="11939" width="15.7109375" style="4" customWidth="1"/>
    <col min="11940" max="11940" width="17" style="4" customWidth="1"/>
    <col min="11941" max="11941" width="9" style="4" customWidth="1"/>
    <col min="11942" max="11947" width="9.140625" style="4"/>
    <col min="11948" max="11949" width="9.7109375" style="4" customWidth="1"/>
    <col min="11950" max="11950" width="8.140625" style="4" customWidth="1"/>
    <col min="11951" max="11952" width="9.7109375" style="4" customWidth="1"/>
    <col min="11953" max="11953" width="8.140625" style="4" customWidth="1"/>
    <col min="11954" max="11954" width="9.28515625" style="4" bestFit="1" customWidth="1"/>
    <col min="11955" max="12123" width="9.140625" style="4"/>
    <col min="12124" max="12124" width="4" style="4" bestFit="1" customWidth="1"/>
    <col min="12125" max="12125" width="23.85546875" style="4" bestFit="1" customWidth="1"/>
    <col min="12126" max="12126" width="7.28515625" style="4" customWidth="1"/>
    <col min="12127" max="12127" width="10.5703125" style="4" customWidth="1"/>
    <col min="12128" max="12129" width="9.28515625" style="4" customWidth="1"/>
    <col min="12130" max="12131" width="8.140625" style="4" customWidth="1"/>
    <col min="12132" max="12134" width="8.28515625" style="4" customWidth="1"/>
    <col min="12135" max="12135" width="9.5703125" style="4" customWidth="1"/>
    <col min="12136" max="12136" width="10" style="4" customWidth="1"/>
    <col min="12137" max="12137" width="1.85546875" style="4" customWidth="1"/>
    <col min="12138" max="12160" width="18" style="4" customWidth="1"/>
    <col min="12161" max="12162" width="10.7109375" style="4" customWidth="1"/>
    <col min="12163" max="12168" width="18" style="4" customWidth="1"/>
    <col min="12169" max="12169" width="16.42578125" style="4" bestFit="1" customWidth="1"/>
    <col min="12170" max="12193" width="18" style="4" customWidth="1"/>
    <col min="12194" max="12195" width="15.7109375" style="4" customWidth="1"/>
    <col min="12196" max="12196" width="17" style="4" customWidth="1"/>
    <col min="12197" max="12197" width="9" style="4" customWidth="1"/>
    <col min="12198" max="12203" width="9.140625" style="4"/>
    <col min="12204" max="12205" width="9.7109375" style="4" customWidth="1"/>
    <col min="12206" max="12206" width="8.140625" style="4" customWidth="1"/>
    <col min="12207" max="12208" width="9.7109375" style="4" customWidth="1"/>
    <col min="12209" max="12209" width="8.140625" style="4" customWidth="1"/>
    <col min="12210" max="12210" width="9.28515625" style="4" bestFit="1" customWidth="1"/>
    <col min="12211" max="12379" width="9.140625" style="4"/>
    <col min="12380" max="12380" width="4" style="4" bestFit="1" customWidth="1"/>
    <col min="12381" max="12381" width="23.85546875" style="4" bestFit="1" customWidth="1"/>
    <col min="12382" max="12382" width="7.28515625" style="4" customWidth="1"/>
    <col min="12383" max="12383" width="10.5703125" style="4" customWidth="1"/>
    <col min="12384" max="12385" width="9.28515625" style="4" customWidth="1"/>
    <col min="12386" max="12387" width="8.140625" style="4" customWidth="1"/>
    <col min="12388" max="12390" width="8.28515625" style="4" customWidth="1"/>
    <col min="12391" max="12391" width="9.5703125" style="4" customWidth="1"/>
    <col min="12392" max="12392" width="10" style="4" customWidth="1"/>
    <col min="12393" max="12393" width="1.85546875" style="4" customWidth="1"/>
    <col min="12394" max="12416" width="18" style="4" customWidth="1"/>
    <col min="12417" max="12418" width="10.7109375" style="4" customWidth="1"/>
    <col min="12419" max="12424" width="18" style="4" customWidth="1"/>
    <col min="12425" max="12425" width="16.42578125" style="4" bestFit="1" customWidth="1"/>
    <col min="12426" max="12449" width="18" style="4" customWidth="1"/>
    <col min="12450" max="12451" width="15.7109375" style="4" customWidth="1"/>
    <col min="12452" max="12452" width="17" style="4" customWidth="1"/>
    <col min="12453" max="12453" width="9" style="4" customWidth="1"/>
    <col min="12454" max="12459" width="9.140625" style="4"/>
    <col min="12460" max="12461" width="9.7109375" style="4" customWidth="1"/>
    <col min="12462" max="12462" width="8.140625" style="4" customWidth="1"/>
    <col min="12463" max="12464" width="9.7109375" style="4" customWidth="1"/>
    <col min="12465" max="12465" width="8.140625" style="4" customWidth="1"/>
    <col min="12466" max="12466" width="9.28515625" style="4" bestFit="1" customWidth="1"/>
    <col min="12467" max="12635" width="9.140625" style="4"/>
    <col min="12636" max="12636" width="4" style="4" bestFit="1" customWidth="1"/>
    <col min="12637" max="12637" width="23.85546875" style="4" bestFit="1" customWidth="1"/>
    <col min="12638" max="12638" width="7.28515625" style="4" customWidth="1"/>
    <col min="12639" max="12639" width="10.5703125" style="4" customWidth="1"/>
    <col min="12640" max="12641" width="9.28515625" style="4" customWidth="1"/>
    <col min="12642" max="12643" width="8.140625" style="4" customWidth="1"/>
    <col min="12644" max="12646" width="8.28515625" style="4" customWidth="1"/>
    <col min="12647" max="12647" width="9.5703125" style="4" customWidth="1"/>
    <col min="12648" max="12648" width="10" style="4" customWidth="1"/>
    <col min="12649" max="12649" width="1.85546875" style="4" customWidth="1"/>
    <col min="12650" max="12672" width="18" style="4" customWidth="1"/>
    <col min="12673" max="12674" width="10.7109375" style="4" customWidth="1"/>
    <col min="12675" max="12680" width="18" style="4" customWidth="1"/>
    <col min="12681" max="12681" width="16.42578125" style="4" bestFit="1" customWidth="1"/>
    <col min="12682" max="12705" width="18" style="4" customWidth="1"/>
    <col min="12706" max="12707" width="15.7109375" style="4" customWidth="1"/>
    <col min="12708" max="12708" width="17" style="4" customWidth="1"/>
    <col min="12709" max="12709" width="9" style="4" customWidth="1"/>
    <col min="12710" max="12715" width="9.140625" style="4"/>
    <col min="12716" max="12717" width="9.7109375" style="4" customWidth="1"/>
    <col min="12718" max="12718" width="8.140625" style="4" customWidth="1"/>
    <col min="12719" max="12720" width="9.7109375" style="4" customWidth="1"/>
    <col min="12721" max="12721" width="8.140625" style="4" customWidth="1"/>
    <col min="12722" max="12722" width="9.28515625" style="4" bestFit="1" customWidth="1"/>
    <col min="12723" max="12891" width="9.140625" style="4"/>
    <col min="12892" max="12892" width="4" style="4" bestFit="1" customWidth="1"/>
    <col min="12893" max="12893" width="23.85546875" style="4" bestFit="1" customWidth="1"/>
    <col min="12894" max="12894" width="7.28515625" style="4" customWidth="1"/>
    <col min="12895" max="12895" width="10.5703125" style="4" customWidth="1"/>
    <col min="12896" max="12897" width="9.28515625" style="4" customWidth="1"/>
    <col min="12898" max="12899" width="8.140625" style="4" customWidth="1"/>
    <col min="12900" max="12902" width="8.28515625" style="4" customWidth="1"/>
    <col min="12903" max="12903" width="9.5703125" style="4" customWidth="1"/>
    <col min="12904" max="12904" width="10" style="4" customWidth="1"/>
    <col min="12905" max="12905" width="1.85546875" style="4" customWidth="1"/>
    <col min="12906" max="12928" width="18" style="4" customWidth="1"/>
    <col min="12929" max="12930" width="10.7109375" style="4" customWidth="1"/>
    <col min="12931" max="12936" width="18" style="4" customWidth="1"/>
    <col min="12937" max="12937" width="16.42578125" style="4" bestFit="1" customWidth="1"/>
    <col min="12938" max="12961" width="18" style="4" customWidth="1"/>
    <col min="12962" max="12963" width="15.7109375" style="4" customWidth="1"/>
    <col min="12964" max="12964" width="17" style="4" customWidth="1"/>
    <col min="12965" max="12965" width="9" style="4" customWidth="1"/>
    <col min="12966" max="12971" width="9.140625" style="4"/>
    <col min="12972" max="12973" width="9.7109375" style="4" customWidth="1"/>
    <col min="12974" max="12974" width="8.140625" style="4" customWidth="1"/>
    <col min="12975" max="12976" width="9.7109375" style="4" customWidth="1"/>
    <col min="12977" max="12977" width="8.140625" style="4" customWidth="1"/>
    <col min="12978" max="12978" width="9.28515625" style="4" bestFit="1" customWidth="1"/>
    <col min="12979" max="13147" width="9.140625" style="4"/>
    <col min="13148" max="13148" width="4" style="4" bestFit="1" customWidth="1"/>
    <col min="13149" max="13149" width="23.85546875" style="4" bestFit="1" customWidth="1"/>
    <col min="13150" max="13150" width="7.28515625" style="4" customWidth="1"/>
    <col min="13151" max="13151" width="10.5703125" style="4" customWidth="1"/>
    <col min="13152" max="13153" width="9.28515625" style="4" customWidth="1"/>
    <col min="13154" max="13155" width="8.140625" style="4" customWidth="1"/>
    <col min="13156" max="13158" width="8.28515625" style="4" customWidth="1"/>
    <col min="13159" max="13159" width="9.5703125" style="4" customWidth="1"/>
    <col min="13160" max="13160" width="10" style="4" customWidth="1"/>
    <col min="13161" max="13161" width="1.85546875" style="4" customWidth="1"/>
    <col min="13162" max="13184" width="18" style="4" customWidth="1"/>
    <col min="13185" max="13186" width="10.7109375" style="4" customWidth="1"/>
    <col min="13187" max="13192" width="18" style="4" customWidth="1"/>
    <col min="13193" max="13193" width="16.42578125" style="4" bestFit="1" customWidth="1"/>
    <col min="13194" max="13217" width="18" style="4" customWidth="1"/>
    <col min="13218" max="13219" width="15.7109375" style="4" customWidth="1"/>
    <col min="13220" max="13220" width="17" style="4" customWidth="1"/>
    <col min="13221" max="13221" width="9" style="4" customWidth="1"/>
    <col min="13222" max="13227" width="9.140625" style="4"/>
    <col min="13228" max="13229" width="9.7109375" style="4" customWidth="1"/>
    <col min="13230" max="13230" width="8.140625" style="4" customWidth="1"/>
    <col min="13231" max="13232" width="9.7109375" style="4" customWidth="1"/>
    <col min="13233" max="13233" width="8.140625" style="4" customWidth="1"/>
    <col min="13234" max="13234" width="9.28515625" style="4" bestFit="1" customWidth="1"/>
    <col min="13235" max="13403" width="9.140625" style="4"/>
    <col min="13404" max="13404" width="4" style="4" bestFit="1" customWidth="1"/>
    <col min="13405" max="13405" width="23.85546875" style="4" bestFit="1" customWidth="1"/>
    <col min="13406" max="13406" width="7.28515625" style="4" customWidth="1"/>
    <col min="13407" max="13407" width="10.5703125" style="4" customWidth="1"/>
    <col min="13408" max="13409" width="9.28515625" style="4" customWidth="1"/>
    <col min="13410" max="13411" width="8.140625" style="4" customWidth="1"/>
    <col min="13412" max="13414" width="8.28515625" style="4" customWidth="1"/>
    <col min="13415" max="13415" width="9.5703125" style="4" customWidth="1"/>
    <col min="13416" max="13416" width="10" style="4" customWidth="1"/>
    <col min="13417" max="13417" width="1.85546875" style="4" customWidth="1"/>
    <col min="13418" max="13440" width="18" style="4" customWidth="1"/>
    <col min="13441" max="13442" width="10.7109375" style="4" customWidth="1"/>
    <col min="13443" max="13448" width="18" style="4" customWidth="1"/>
    <col min="13449" max="13449" width="16.42578125" style="4" bestFit="1" customWidth="1"/>
    <col min="13450" max="13473" width="18" style="4" customWidth="1"/>
    <col min="13474" max="13475" width="15.7109375" style="4" customWidth="1"/>
    <col min="13476" max="13476" width="17" style="4" customWidth="1"/>
    <col min="13477" max="13477" width="9" style="4" customWidth="1"/>
    <col min="13478" max="13483" width="9.140625" style="4"/>
    <col min="13484" max="13485" width="9.7109375" style="4" customWidth="1"/>
    <col min="13486" max="13486" width="8.140625" style="4" customWidth="1"/>
    <col min="13487" max="13488" width="9.7109375" style="4" customWidth="1"/>
    <col min="13489" max="13489" width="8.140625" style="4" customWidth="1"/>
    <col min="13490" max="13490" width="9.28515625" style="4" bestFit="1" customWidth="1"/>
    <col min="13491" max="13659" width="9.140625" style="4"/>
    <col min="13660" max="13660" width="4" style="4" bestFit="1" customWidth="1"/>
    <col min="13661" max="13661" width="23.85546875" style="4" bestFit="1" customWidth="1"/>
    <col min="13662" max="13662" width="7.28515625" style="4" customWidth="1"/>
    <col min="13663" max="13663" width="10.5703125" style="4" customWidth="1"/>
    <col min="13664" max="13665" width="9.28515625" style="4" customWidth="1"/>
    <col min="13666" max="13667" width="8.140625" style="4" customWidth="1"/>
    <col min="13668" max="13670" width="8.28515625" style="4" customWidth="1"/>
    <col min="13671" max="13671" width="9.5703125" style="4" customWidth="1"/>
    <col min="13672" max="13672" width="10" style="4" customWidth="1"/>
    <col min="13673" max="13673" width="1.85546875" style="4" customWidth="1"/>
    <col min="13674" max="13696" width="18" style="4" customWidth="1"/>
    <col min="13697" max="13698" width="10.7109375" style="4" customWidth="1"/>
    <col min="13699" max="13704" width="18" style="4" customWidth="1"/>
    <col min="13705" max="13705" width="16.42578125" style="4" bestFit="1" customWidth="1"/>
    <col min="13706" max="13729" width="18" style="4" customWidth="1"/>
    <col min="13730" max="13731" width="15.7109375" style="4" customWidth="1"/>
    <col min="13732" max="13732" width="17" style="4" customWidth="1"/>
    <col min="13733" max="13733" width="9" style="4" customWidth="1"/>
    <col min="13734" max="13739" width="9.140625" style="4"/>
    <col min="13740" max="13741" width="9.7109375" style="4" customWidth="1"/>
    <col min="13742" max="13742" width="8.140625" style="4" customWidth="1"/>
    <col min="13743" max="13744" width="9.7109375" style="4" customWidth="1"/>
    <col min="13745" max="13745" width="8.140625" style="4" customWidth="1"/>
    <col min="13746" max="13746" width="9.28515625" style="4" bestFit="1" customWidth="1"/>
    <col min="13747" max="13915" width="9.140625" style="4"/>
    <col min="13916" max="13916" width="4" style="4" bestFit="1" customWidth="1"/>
    <col min="13917" max="13917" width="23.85546875" style="4" bestFit="1" customWidth="1"/>
    <col min="13918" max="13918" width="7.28515625" style="4" customWidth="1"/>
    <col min="13919" max="13919" width="10.5703125" style="4" customWidth="1"/>
    <col min="13920" max="13921" width="9.28515625" style="4" customWidth="1"/>
    <col min="13922" max="13923" width="8.140625" style="4" customWidth="1"/>
    <col min="13924" max="13926" width="8.28515625" style="4" customWidth="1"/>
    <col min="13927" max="13927" width="9.5703125" style="4" customWidth="1"/>
    <col min="13928" max="13928" width="10" style="4" customWidth="1"/>
    <col min="13929" max="13929" width="1.85546875" style="4" customWidth="1"/>
    <col min="13930" max="13952" width="18" style="4" customWidth="1"/>
    <col min="13953" max="13954" width="10.7109375" style="4" customWidth="1"/>
    <col min="13955" max="13960" width="18" style="4" customWidth="1"/>
    <col min="13961" max="13961" width="16.42578125" style="4" bestFit="1" customWidth="1"/>
    <col min="13962" max="13985" width="18" style="4" customWidth="1"/>
    <col min="13986" max="13987" width="15.7109375" style="4" customWidth="1"/>
    <col min="13988" max="13988" width="17" style="4" customWidth="1"/>
    <col min="13989" max="13989" width="9" style="4" customWidth="1"/>
    <col min="13990" max="13995" width="9.140625" style="4"/>
    <col min="13996" max="13997" width="9.7109375" style="4" customWidth="1"/>
    <col min="13998" max="13998" width="8.140625" style="4" customWidth="1"/>
    <col min="13999" max="14000" width="9.7109375" style="4" customWidth="1"/>
    <col min="14001" max="14001" width="8.140625" style="4" customWidth="1"/>
    <col min="14002" max="14002" width="9.28515625" style="4" bestFit="1" customWidth="1"/>
    <col min="14003" max="14171" width="9.140625" style="4"/>
    <col min="14172" max="14172" width="4" style="4" bestFit="1" customWidth="1"/>
    <col min="14173" max="14173" width="23.85546875" style="4" bestFit="1" customWidth="1"/>
    <col min="14174" max="14174" width="7.28515625" style="4" customWidth="1"/>
    <col min="14175" max="14175" width="10.5703125" style="4" customWidth="1"/>
    <col min="14176" max="14177" width="9.28515625" style="4" customWidth="1"/>
    <col min="14178" max="14179" width="8.140625" style="4" customWidth="1"/>
    <col min="14180" max="14182" width="8.28515625" style="4" customWidth="1"/>
    <col min="14183" max="14183" width="9.5703125" style="4" customWidth="1"/>
    <col min="14184" max="14184" width="10" style="4" customWidth="1"/>
    <col min="14185" max="14185" width="1.85546875" style="4" customWidth="1"/>
    <col min="14186" max="14208" width="18" style="4" customWidth="1"/>
    <col min="14209" max="14210" width="10.7109375" style="4" customWidth="1"/>
    <col min="14211" max="14216" width="18" style="4" customWidth="1"/>
    <col min="14217" max="14217" width="16.42578125" style="4" bestFit="1" customWidth="1"/>
    <col min="14218" max="14241" width="18" style="4" customWidth="1"/>
    <col min="14242" max="14243" width="15.7109375" style="4" customWidth="1"/>
    <col min="14244" max="14244" width="17" style="4" customWidth="1"/>
    <col min="14245" max="14245" width="9" style="4" customWidth="1"/>
    <col min="14246" max="14251" width="9.140625" style="4"/>
    <col min="14252" max="14253" width="9.7109375" style="4" customWidth="1"/>
    <col min="14254" max="14254" width="8.140625" style="4" customWidth="1"/>
    <col min="14255" max="14256" width="9.7109375" style="4" customWidth="1"/>
    <col min="14257" max="14257" width="8.140625" style="4" customWidth="1"/>
    <col min="14258" max="14258" width="9.28515625" style="4" bestFit="1" customWidth="1"/>
    <col min="14259" max="14427" width="9.140625" style="4"/>
    <col min="14428" max="14428" width="4" style="4" bestFit="1" customWidth="1"/>
    <col min="14429" max="14429" width="23.85546875" style="4" bestFit="1" customWidth="1"/>
    <col min="14430" max="14430" width="7.28515625" style="4" customWidth="1"/>
    <col min="14431" max="14431" width="10.5703125" style="4" customWidth="1"/>
    <col min="14432" max="14433" width="9.28515625" style="4" customWidth="1"/>
    <col min="14434" max="14435" width="8.140625" style="4" customWidth="1"/>
    <col min="14436" max="14438" width="8.28515625" style="4" customWidth="1"/>
    <col min="14439" max="14439" width="9.5703125" style="4" customWidth="1"/>
    <col min="14440" max="14440" width="10" style="4" customWidth="1"/>
    <col min="14441" max="14441" width="1.85546875" style="4" customWidth="1"/>
    <col min="14442" max="14464" width="18" style="4" customWidth="1"/>
    <col min="14465" max="14466" width="10.7109375" style="4" customWidth="1"/>
    <col min="14467" max="14472" width="18" style="4" customWidth="1"/>
    <col min="14473" max="14473" width="16.42578125" style="4" bestFit="1" customWidth="1"/>
    <col min="14474" max="14497" width="18" style="4" customWidth="1"/>
    <col min="14498" max="14499" width="15.7109375" style="4" customWidth="1"/>
    <col min="14500" max="14500" width="17" style="4" customWidth="1"/>
    <col min="14501" max="14501" width="9" style="4" customWidth="1"/>
    <col min="14502" max="14507" width="9.140625" style="4"/>
    <col min="14508" max="14509" width="9.7109375" style="4" customWidth="1"/>
    <col min="14510" max="14510" width="8.140625" style="4" customWidth="1"/>
    <col min="14511" max="14512" width="9.7109375" style="4" customWidth="1"/>
    <col min="14513" max="14513" width="8.140625" style="4" customWidth="1"/>
    <col min="14514" max="14514" width="9.28515625" style="4" bestFit="1" customWidth="1"/>
    <col min="14515" max="14683" width="9.140625" style="4"/>
    <col min="14684" max="14684" width="4" style="4" bestFit="1" customWidth="1"/>
    <col min="14685" max="14685" width="23.85546875" style="4" bestFit="1" customWidth="1"/>
    <col min="14686" max="14686" width="7.28515625" style="4" customWidth="1"/>
    <col min="14687" max="14687" width="10.5703125" style="4" customWidth="1"/>
    <col min="14688" max="14689" width="9.28515625" style="4" customWidth="1"/>
    <col min="14690" max="14691" width="8.140625" style="4" customWidth="1"/>
    <col min="14692" max="14694" width="8.28515625" style="4" customWidth="1"/>
    <col min="14695" max="14695" width="9.5703125" style="4" customWidth="1"/>
    <col min="14696" max="14696" width="10" style="4" customWidth="1"/>
    <col min="14697" max="14697" width="1.85546875" style="4" customWidth="1"/>
    <col min="14698" max="14720" width="18" style="4" customWidth="1"/>
    <col min="14721" max="14722" width="10.7109375" style="4" customWidth="1"/>
    <col min="14723" max="14728" width="18" style="4" customWidth="1"/>
    <col min="14729" max="14729" width="16.42578125" style="4" bestFit="1" customWidth="1"/>
    <col min="14730" max="14753" width="18" style="4" customWidth="1"/>
    <col min="14754" max="14755" width="15.7109375" style="4" customWidth="1"/>
    <col min="14756" max="14756" width="17" style="4" customWidth="1"/>
    <col min="14757" max="14757" width="9" style="4" customWidth="1"/>
    <col min="14758" max="14763" width="9.140625" style="4"/>
    <col min="14764" max="14765" width="9.7109375" style="4" customWidth="1"/>
    <col min="14766" max="14766" width="8.140625" style="4" customWidth="1"/>
    <col min="14767" max="14768" width="9.7109375" style="4" customWidth="1"/>
    <col min="14769" max="14769" width="8.140625" style="4" customWidth="1"/>
    <col min="14770" max="14770" width="9.28515625" style="4" bestFit="1" customWidth="1"/>
    <col min="14771" max="14939" width="9.140625" style="4"/>
    <col min="14940" max="14940" width="4" style="4" bestFit="1" customWidth="1"/>
    <col min="14941" max="14941" width="23.85546875" style="4" bestFit="1" customWidth="1"/>
    <col min="14942" max="14942" width="7.28515625" style="4" customWidth="1"/>
    <col min="14943" max="14943" width="10.5703125" style="4" customWidth="1"/>
    <col min="14944" max="14945" width="9.28515625" style="4" customWidth="1"/>
    <col min="14946" max="14947" width="8.140625" style="4" customWidth="1"/>
    <col min="14948" max="14950" width="8.28515625" style="4" customWidth="1"/>
    <col min="14951" max="14951" width="9.5703125" style="4" customWidth="1"/>
    <col min="14952" max="14952" width="10" style="4" customWidth="1"/>
    <col min="14953" max="14953" width="1.85546875" style="4" customWidth="1"/>
    <col min="14954" max="14976" width="18" style="4" customWidth="1"/>
    <col min="14977" max="14978" width="10.7109375" style="4" customWidth="1"/>
    <col min="14979" max="14984" width="18" style="4" customWidth="1"/>
    <col min="14985" max="14985" width="16.42578125" style="4" bestFit="1" customWidth="1"/>
    <col min="14986" max="15009" width="18" style="4" customWidth="1"/>
    <col min="15010" max="15011" width="15.7109375" style="4" customWidth="1"/>
    <col min="15012" max="15012" width="17" style="4" customWidth="1"/>
    <col min="15013" max="15013" width="9" style="4" customWidth="1"/>
    <col min="15014" max="15019" width="9.140625" style="4"/>
    <col min="15020" max="15021" width="9.7109375" style="4" customWidth="1"/>
    <col min="15022" max="15022" width="8.140625" style="4" customWidth="1"/>
    <col min="15023" max="15024" width="9.7109375" style="4" customWidth="1"/>
    <col min="15025" max="15025" width="8.140625" style="4" customWidth="1"/>
    <col min="15026" max="15026" width="9.28515625" style="4" bestFit="1" customWidth="1"/>
    <col min="15027" max="15195" width="9.140625" style="4"/>
    <col min="15196" max="15196" width="4" style="4" bestFit="1" customWidth="1"/>
    <col min="15197" max="15197" width="23.85546875" style="4" bestFit="1" customWidth="1"/>
    <col min="15198" max="15198" width="7.28515625" style="4" customWidth="1"/>
    <col min="15199" max="15199" width="10.5703125" style="4" customWidth="1"/>
    <col min="15200" max="15201" width="9.28515625" style="4" customWidth="1"/>
    <col min="15202" max="15203" width="8.140625" style="4" customWidth="1"/>
    <col min="15204" max="15206" width="8.28515625" style="4" customWidth="1"/>
    <col min="15207" max="15207" width="9.5703125" style="4" customWidth="1"/>
    <col min="15208" max="15208" width="10" style="4" customWidth="1"/>
    <col min="15209" max="15209" width="1.85546875" style="4" customWidth="1"/>
    <col min="15210" max="15232" width="18" style="4" customWidth="1"/>
    <col min="15233" max="15234" width="10.7109375" style="4" customWidth="1"/>
    <col min="15235" max="15240" width="18" style="4" customWidth="1"/>
    <col min="15241" max="15241" width="16.42578125" style="4" bestFit="1" customWidth="1"/>
    <col min="15242" max="15265" width="18" style="4" customWidth="1"/>
    <col min="15266" max="15267" width="15.7109375" style="4" customWidth="1"/>
    <col min="15268" max="15268" width="17" style="4" customWidth="1"/>
    <col min="15269" max="15269" width="9" style="4" customWidth="1"/>
    <col min="15270" max="15275" width="9.140625" style="4"/>
    <col min="15276" max="15277" width="9.7109375" style="4" customWidth="1"/>
    <col min="15278" max="15278" width="8.140625" style="4" customWidth="1"/>
    <col min="15279" max="15280" width="9.7109375" style="4" customWidth="1"/>
    <col min="15281" max="15281" width="8.140625" style="4" customWidth="1"/>
    <col min="15282" max="15282" width="9.28515625" style="4" bestFit="1" customWidth="1"/>
    <col min="15283" max="15451" width="9.140625" style="4"/>
    <col min="15452" max="15452" width="4" style="4" bestFit="1" customWidth="1"/>
    <col min="15453" max="15453" width="23.85546875" style="4" bestFit="1" customWidth="1"/>
    <col min="15454" max="15454" width="7.28515625" style="4" customWidth="1"/>
    <col min="15455" max="15455" width="10.5703125" style="4" customWidth="1"/>
    <col min="15456" max="15457" width="9.28515625" style="4" customWidth="1"/>
    <col min="15458" max="15459" width="8.140625" style="4" customWidth="1"/>
    <col min="15460" max="15462" width="8.28515625" style="4" customWidth="1"/>
    <col min="15463" max="15463" width="9.5703125" style="4" customWidth="1"/>
    <col min="15464" max="15464" width="10" style="4" customWidth="1"/>
    <col min="15465" max="15465" width="1.85546875" style="4" customWidth="1"/>
    <col min="15466" max="15488" width="18" style="4" customWidth="1"/>
    <col min="15489" max="15490" width="10.7109375" style="4" customWidth="1"/>
    <col min="15491" max="15496" width="18" style="4" customWidth="1"/>
    <col min="15497" max="15497" width="16.42578125" style="4" bestFit="1" customWidth="1"/>
    <col min="15498" max="15521" width="18" style="4" customWidth="1"/>
    <col min="15522" max="15523" width="15.7109375" style="4" customWidth="1"/>
    <col min="15524" max="15524" width="17" style="4" customWidth="1"/>
    <col min="15525" max="15525" width="9" style="4" customWidth="1"/>
    <col min="15526" max="15531" width="9.140625" style="4"/>
    <col min="15532" max="15533" width="9.7109375" style="4" customWidth="1"/>
    <col min="15534" max="15534" width="8.140625" style="4" customWidth="1"/>
    <col min="15535" max="15536" width="9.7109375" style="4" customWidth="1"/>
    <col min="15537" max="15537" width="8.140625" style="4" customWidth="1"/>
    <col min="15538" max="15538" width="9.28515625" style="4" bestFit="1" customWidth="1"/>
    <col min="15539" max="15707" width="9.140625" style="4"/>
    <col min="15708" max="15708" width="4" style="4" bestFit="1" customWidth="1"/>
    <col min="15709" max="15709" width="23.85546875" style="4" bestFit="1" customWidth="1"/>
    <col min="15710" max="15710" width="7.28515625" style="4" customWidth="1"/>
    <col min="15711" max="15711" width="10.5703125" style="4" customWidth="1"/>
    <col min="15712" max="15713" width="9.28515625" style="4" customWidth="1"/>
    <col min="15714" max="15715" width="8.140625" style="4" customWidth="1"/>
    <col min="15716" max="15718" width="8.28515625" style="4" customWidth="1"/>
    <col min="15719" max="15719" width="9.5703125" style="4" customWidth="1"/>
    <col min="15720" max="15720" width="10" style="4" customWidth="1"/>
    <col min="15721" max="15721" width="1.85546875" style="4" customWidth="1"/>
    <col min="15722" max="15744" width="18" style="4" customWidth="1"/>
    <col min="15745" max="15746" width="10.7109375" style="4" customWidth="1"/>
    <col min="15747" max="15752" width="18" style="4" customWidth="1"/>
    <col min="15753" max="15753" width="16.42578125" style="4" bestFit="1" customWidth="1"/>
    <col min="15754" max="15777" width="18" style="4" customWidth="1"/>
    <col min="15778" max="15779" width="15.7109375" style="4" customWidth="1"/>
    <col min="15780" max="15780" width="17" style="4" customWidth="1"/>
    <col min="15781" max="15781" width="9" style="4" customWidth="1"/>
    <col min="15782" max="15787" width="9.140625" style="4"/>
    <col min="15788" max="15789" width="9.7109375" style="4" customWidth="1"/>
    <col min="15790" max="15790" width="8.140625" style="4" customWidth="1"/>
    <col min="15791" max="15792" width="9.7109375" style="4" customWidth="1"/>
    <col min="15793" max="15793" width="8.140625" style="4" customWidth="1"/>
    <col min="15794" max="15794" width="9.28515625" style="4" bestFit="1" customWidth="1"/>
    <col min="15795" max="16384" width="9.140625" style="4"/>
  </cols>
  <sheetData>
    <row r="1" spans="1:80" ht="12.75" customHeight="1" x14ac:dyDescent="0.25"/>
    <row r="2" spans="1:80" ht="12.75" customHeight="1" x14ac:dyDescent="0.25">
      <c r="A2" s="5"/>
      <c r="B2" s="4"/>
      <c r="D2" s="4"/>
    </row>
    <row r="3" spans="1:80" ht="12.75" customHeight="1" x14ac:dyDescent="0.25"/>
    <row r="4" spans="1:80" ht="12.75" customHeight="1" x14ac:dyDescent="0.25"/>
    <row r="5" spans="1:80" ht="12.75" customHeight="1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 x14ac:dyDescent="0.25"/>
    <row r="7" spans="1:80" ht="12.75" customHeight="1" x14ac:dyDescent="0.25"/>
    <row r="8" spans="1:80" ht="12.75" customHeight="1" x14ac:dyDescent="0.25"/>
    <row r="9" spans="1:80" s="10" customFormat="1" ht="21.75" customHeight="1" x14ac:dyDescent="0.25">
      <c r="A9" s="220" t="s">
        <v>457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9"/>
      <c r="O9" s="214">
        <v>2019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6"/>
      <c r="AU9" s="217">
        <v>2018</v>
      </c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8"/>
    </row>
    <row r="10" spans="1:80" s="10" customFormat="1" ht="12.75" customHeight="1" x14ac:dyDescent="0.25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228"/>
      <c r="K10" s="228"/>
      <c r="L10" s="11" t="s">
        <v>7</v>
      </c>
      <c r="M10" s="12" t="s">
        <v>8</v>
      </c>
      <c r="N10" s="13"/>
      <c r="O10" s="136">
        <v>43666</v>
      </c>
      <c r="P10" s="136">
        <v>43652</v>
      </c>
      <c r="Q10" s="136">
        <v>43639</v>
      </c>
      <c r="R10" s="136">
        <v>43638</v>
      </c>
      <c r="S10" s="136">
        <v>43631</v>
      </c>
      <c r="T10" s="136">
        <v>43625</v>
      </c>
      <c r="U10" s="136">
        <v>43624</v>
      </c>
      <c r="V10" s="136">
        <v>43603</v>
      </c>
      <c r="W10" s="136">
        <v>43596</v>
      </c>
      <c r="X10" s="136">
        <v>43590</v>
      </c>
      <c r="Y10" s="136">
        <v>43583</v>
      </c>
      <c r="Z10" s="136">
        <v>43582</v>
      </c>
      <c r="AA10" s="136">
        <v>43581</v>
      </c>
      <c r="AB10" s="136">
        <v>43568</v>
      </c>
      <c r="AC10" s="136">
        <v>43562</v>
      </c>
      <c r="AD10" s="136">
        <v>43562</v>
      </c>
      <c r="AE10" s="136">
        <v>43540</v>
      </c>
      <c r="AF10" s="136">
        <v>43540</v>
      </c>
      <c r="AG10" s="136">
        <v>43533</v>
      </c>
      <c r="AH10" s="136">
        <v>43519</v>
      </c>
      <c r="AI10" s="136">
        <v>43519</v>
      </c>
      <c r="AJ10" s="125">
        <v>43506</v>
      </c>
      <c r="AK10" s="125">
        <v>43505</v>
      </c>
      <c r="AL10" s="125">
        <v>43505</v>
      </c>
      <c r="AM10" s="125">
        <v>43499</v>
      </c>
      <c r="AN10" s="125">
        <v>43491</v>
      </c>
      <c r="AO10" s="125">
        <v>43485</v>
      </c>
      <c r="AP10" s="125">
        <v>43484</v>
      </c>
      <c r="AQ10" s="125">
        <v>43478</v>
      </c>
      <c r="AR10" s="125">
        <v>43478</v>
      </c>
      <c r="AS10" s="136">
        <v>43477</v>
      </c>
      <c r="AT10" s="159">
        <v>43471</v>
      </c>
      <c r="AU10" s="135">
        <v>43457</v>
      </c>
      <c r="AV10" s="125">
        <v>43442</v>
      </c>
      <c r="AW10" s="125">
        <v>43429</v>
      </c>
      <c r="AX10" s="125">
        <v>43428</v>
      </c>
      <c r="AY10" s="125">
        <v>43428</v>
      </c>
      <c r="AZ10" s="125">
        <v>43422</v>
      </c>
      <c r="BA10" s="125">
        <v>43421</v>
      </c>
      <c r="BB10" s="125">
        <v>43421</v>
      </c>
      <c r="BC10" s="125">
        <v>43415</v>
      </c>
      <c r="BD10" s="125">
        <v>43415</v>
      </c>
      <c r="BE10" s="125">
        <v>43414</v>
      </c>
      <c r="BF10" s="136">
        <v>43414</v>
      </c>
      <c r="BG10" s="136">
        <v>43407</v>
      </c>
      <c r="BH10" s="125">
        <v>43407</v>
      </c>
      <c r="BI10" s="125">
        <v>43407</v>
      </c>
      <c r="BJ10" s="125">
        <v>43401</v>
      </c>
      <c r="BK10" s="125">
        <v>43400</v>
      </c>
      <c r="BL10" s="125">
        <v>43394</v>
      </c>
      <c r="BM10" s="125">
        <v>43393</v>
      </c>
      <c r="BN10" s="125">
        <v>43393</v>
      </c>
      <c r="BO10" s="125">
        <v>43387</v>
      </c>
      <c r="BP10" s="136">
        <v>43386</v>
      </c>
      <c r="BQ10" s="125">
        <v>43386</v>
      </c>
      <c r="BR10" s="135">
        <v>43386</v>
      </c>
      <c r="BS10" s="125">
        <v>43380</v>
      </c>
      <c r="BT10" s="125">
        <v>43380</v>
      </c>
      <c r="BU10" s="125" t="s">
        <v>445</v>
      </c>
      <c r="BV10" s="125">
        <v>43373</v>
      </c>
      <c r="BW10" s="125">
        <v>43372</v>
      </c>
      <c r="BX10" s="125">
        <v>43365</v>
      </c>
      <c r="BY10" s="125">
        <v>43365</v>
      </c>
      <c r="BZ10" s="125">
        <v>43365</v>
      </c>
      <c r="CA10" s="125">
        <v>43358</v>
      </c>
      <c r="CB10" s="135">
        <v>43358</v>
      </c>
    </row>
    <row r="11" spans="1:80" s="10" customFormat="1" ht="12.75" customHeight="1" x14ac:dyDescent="0.25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29">
        <v>3</v>
      </c>
      <c r="J11" s="229">
        <v>4</v>
      </c>
      <c r="K11" s="230">
        <v>5</v>
      </c>
      <c r="L11" s="11" t="s">
        <v>9</v>
      </c>
      <c r="M11" s="15" t="s">
        <v>10</v>
      </c>
      <c r="N11" s="13"/>
      <c r="O11" s="137" t="s">
        <v>12</v>
      </c>
      <c r="P11" s="137" t="s">
        <v>13</v>
      </c>
      <c r="Q11" s="137" t="s">
        <v>621</v>
      </c>
      <c r="R11" s="137" t="s">
        <v>623</v>
      </c>
      <c r="S11" s="137" t="s">
        <v>561</v>
      </c>
      <c r="T11" s="137" t="s">
        <v>14</v>
      </c>
      <c r="U11" s="137" t="s">
        <v>13</v>
      </c>
      <c r="V11" s="137" t="s">
        <v>609</v>
      </c>
      <c r="W11" s="137" t="s">
        <v>13</v>
      </c>
      <c r="X11" s="137" t="s">
        <v>402</v>
      </c>
      <c r="Y11" s="137" t="s">
        <v>12</v>
      </c>
      <c r="Z11" s="137" t="s">
        <v>534</v>
      </c>
      <c r="AA11" s="137" t="s">
        <v>607</v>
      </c>
      <c r="AB11" s="137" t="s">
        <v>13</v>
      </c>
      <c r="AC11" s="137" t="s">
        <v>12</v>
      </c>
      <c r="AD11" s="137" t="s">
        <v>12</v>
      </c>
      <c r="AE11" s="137" t="s">
        <v>561</v>
      </c>
      <c r="AF11" s="137" t="s">
        <v>15</v>
      </c>
      <c r="AG11" s="137" t="s">
        <v>13</v>
      </c>
      <c r="AH11" s="137" t="s">
        <v>12</v>
      </c>
      <c r="AI11" s="137" t="s">
        <v>401</v>
      </c>
      <c r="AJ11" s="137" t="s">
        <v>12</v>
      </c>
      <c r="AK11" s="137" t="s">
        <v>15</v>
      </c>
      <c r="AL11" s="137" t="s">
        <v>13</v>
      </c>
      <c r="AM11" s="137" t="s">
        <v>534</v>
      </c>
      <c r="AN11" s="137" t="s">
        <v>377</v>
      </c>
      <c r="AO11" s="137" t="s">
        <v>365</v>
      </c>
      <c r="AP11" s="137" t="s">
        <v>12</v>
      </c>
      <c r="AQ11" s="137" t="s">
        <v>539</v>
      </c>
      <c r="AR11" s="137" t="s">
        <v>12</v>
      </c>
      <c r="AS11" s="137" t="s">
        <v>12</v>
      </c>
      <c r="AT11" s="160" t="s">
        <v>542</v>
      </c>
      <c r="AU11" s="156" t="s">
        <v>497</v>
      </c>
      <c r="AV11" s="137" t="s">
        <v>14</v>
      </c>
      <c r="AW11" s="137" t="s">
        <v>509</v>
      </c>
      <c r="AX11" s="137" t="s">
        <v>12</v>
      </c>
      <c r="AY11" s="137" t="s">
        <v>13</v>
      </c>
      <c r="AZ11" s="137" t="s">
        <v>515</v>
      </c>
      <c r="BA11" s="137" t="s">
        <v>16</v>
      </c>
      <c r="BB11" s="137" t="s">
        <v>517</v>
      </c>
      <c r="BC11" s="137" t="s">
        <v>12</v>
      </c>
      <c r="BD11" s="137" t="s">
        <v>16</v>
      </c>
      <c r="BE11" s="137" t="s">
        <v>12</v>
      </c>
      <c r="BF11" s="137" t="s">
        <v>12</v>
      </c>
      <c r="BG11" s="137" t="s">
        <v>473</v>
      </c>
      <c r="BH11" s="126" t="s">
        <v>12</v>
      </c>
      <c r="BI11" s="126" t="s">
        <v>16</v>
      </c>
      <c r="BJ11" s="126" t="s">
        <v>487</v>
      </c>
      <c r="BK11" s="137" t="s">
        <v>13</v>
      </c>
      <c r="BL11" s="126" t="s">
        <v>491</v>
      </c>
      <c r="BM11" s="126" t="s">
        <v>350</v>
      </c>
      <c r="BN11" s="126" t="s">
        <v>492</v>
      </c>
      <c r="BO11" s="137" t="s">
        <v>17</v>
      </c>
      <c r="BP11" s="137" t="s">
        <v>16</v>
      </c>
      <c r="BQ11" s="126" t="s">
        <v>350</v>
      </c>
      <c r="BR11" s="156" t="s">
        <v>451</v>
      </c>
      <c r="BS11" s="137" t="s">
        <v>11</v>
      </c>
      <c r="BT11" s="137" t="s">
        <v>12</v>
      </c>
      <c r="BU11" s="137" t="s">
        <v>11</v>
      </c>
      <c r="BV11" s="137" t="s">
        <v>11</v>
      </c>
      <c r="BW11" s="137" t="s">
        <v>12</v>
      </c>
      <c r="BX11" s="137" t="s">
        <v>13</v>
      </c>
      <c r="BY11" s="131" t="s">
        <v>418</v>
      </c>
      <c r="BZ11" s="126" t="s">
        <v>376</v>
      </c>
      <c r="CA11" s="131" t="s">
        <v>12</v>
      </c>
      <c r="CB11" s="128" t="s">
        <v>350</v>
      </c>
    </row>
    <row r="12" spans="1:80" s="10" customFormat="1" ht="12.75" customHeight="1" x14ac:dyDescent="0.25">
      <c r="A12" s="221"/>
      <c r="B12" s="221"/>
      <c r="C12" s="221"/>
      <c r="D12" s="221"/>
      <c r="E12" s="226"/>
      <c r="F12" s="227"/>
      <c r="G12" s="229"/>
      <c r="H12" s="229"/>
      <c r="I12" s="229"/>
      <c r="J12" s="229"/>
      <c r="K12" s="221"/>
      <c r="L12" s="18" t="s">
        <v>10</v>
      </c>
      <c r="M12" s="19" t="s">
        <v>18</v>
      </c>
      <c r="N12" s="20"/>
      <c r="O12" s="138" t="s">
        <v>630</v>
      </c>
      <c r="P12" s="138" t="s">
        <v>490</v>
      </c>
      <c r="Q12" s="138" t="s">
        <v>622</v>
      </c>
      <c r="R12" s="138" t="s">
        <v>624</v>
      </c>
      <c r="S12" s="138" t="s">
        <v>24</v>
      </c>
      <c r="T12" s="138" t="s">
        <v>616</v>
      </c>
      <c r="U12" s="138" t="s">
        <v>417</v>
      </c>
      <c r="V12" s="138" t="s">
        <v>413</v>
      </c>
      <c r="W12" s="138" t="s">
        <v>22</v>
      </c>
      <c r="X12" s="138" t="s">
        <v>400</v>
      </c>
      <c r="Y12" s="138" t="s">
        <v>393</v>
      </c>
      <c r="Z12" s="138" t="s">
        <v>593</v>
      </c>
      <c r="AA12" s="138" t="s">
        <v>608</v>
      </c>
      <c r="AB12" s="138" t="s">
        <v>21</v>
      </c>
      <c r="AC12" s="138" t="s">
        <v>395</v>
      </c>
      <c r="AD12" s="138" t="s">
        <v>23</v>
      </c>
      <c r="AE12" s="138" t="s">
        <v>20</v>
      </c>
      <c r="AF12" s="138" t="s">
        <v>562</v>
      </c>
      <c r="AG12" s="138" t="s">
        <v>24</v>
      </c>
      <c r="AH12" s="138" t="s">
        <v>551</v>
      </c>
      <c r="AI12" s="138" t="s">
        <v>548</v>
      </c>
      <c r="AJ12" s="138" t="s">
        <v>25</v>
      </c>
      <c r="AK12" s="138" t="s">
        <v>375</v>
      </c>
      <c r="AL12" s="138" t="s">
        <v>20</v>
      </c>
      <c r="AM12" s="138" t="s">
        <v>394</v>
      </c>
      <c r="AN12" s="138" t="s">
        <v>85</v>
      </c>
      <c r="AO12" s="138" t="s">
        <v>366</v>
      </c>
      <c r="AP12" s="138" t="s">
        <v>28</v>
      </c>
      <c r="AQ12" s="138" t="s">
        <v>72</v>
      </c>
      <c r="AR12" s="138" t="s">
        <v>27</v>
      </c>
      <c r="AS12" s="138" t="s">
        <v>541</v>
      </c>
      <c r="AT12" s="161" t="s">
        <v>20</v>
      </c>
      <c r="AU12" s="157" t="s">
        <v>27</v>
      </c>
      <c r="AV12" s="138" t="s">
        <v>29</v>
      </c>
      <c r="AW12" s="138" t="s">
        <v>27</v>
      </c>
      <c r="AX12" s="138" t="s">
        <v>30</v>
      </c>
      <c r="AY12" s="138" t="s">
        <v>513</v>
      </c>
      <c r="AZ12" s="138" t="s">
        <v>23</v>
      </c>
      <c r="BA12" s="138" t="s">
        <v>33</v>
      </c>
      <c r="BB12" s="138" t="s">
        <v>518</v>
      </c>
      <c r="BC12" s="138" t="s">
        <v>470</v>
      </c>
      <c r="BD12" s="138" t="s">
        <v>34</v>
      </c>
      <c r="BE12" s="138" t="s">
        <v>26</v>
      </c>
      <c r="BF12" s="138" t="s">
        <v>522</v>
      </c>
      <c r="BG12" s="138" t="s">
        <v>32</v>
      </c>
      <c r="BH12" s="133" t="s">
        <v>480</v>
      </c>
      <c r="BI12" s="133" t="s">
        <v>31</v>
      </c>
      <c r="BJ12" s="133" t="s">
        <v>488</v>
      </c>
      <c r="BK12" s="138" t="s">
        <v>490</v>
      </c>
      <c r="BL12" s="133" t="s">
        <v>366</v>
      </c>
      <c r="BM12" s="133" t="s">
        <v>363</v>
      </c>
      <c r="BN12" s="133" t="s">
        <v>493</v>
      </c>
      <c r="BO12" s="138" t="s">
        <v>27</v>
      </c>
      <c r="BP12" s="138" t="s">
        <v>19</v>
      </c>
      <c r="BQ12" s="133" t="s">
        <v>449</v>
      </c>
      <c r="BR12" s="157" t="s">
        <v>174</v>
      </c>
      <c r="BS12" s="138" t="s">
        <v>35</v>
      </c>
      <c r="BT12" s="138" t="s">
        <v>455</v>
      </c>
      <c r="BU12" s="138" t="s">
        <v>446</v>
      </c>
      <c r="BV12" s="138" t="s">
        <v>437</v>
      </c>
      <c r="BW12" s="138" t="s">
        <v>438</v>
      </c>
      <c r="BX12" s="138" t="s">
        <v>417</v>
      </c>
      <c r="BY12" s="132" t="s">
        <v>19</v>
      </c>
      <c r="BZ12" s="127" t="s">
        <v>417</v>
      </c>
      <c r="CA12" s="132" t="s">
        <v>421</v>
      </c>
      <c r="CB12" s="129" t="s">
        <v>425</v>
      </c>
    </row>
    <row r="13" spans="1:80" ht="14.25" customHeight="1" x14ac:dyDescent="0.25">
      <c r="L13" s="23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62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4.1" customHeight="1" x14ac:dyDescent="0.25">
      <c r="A14" s="24">
        <f t="shared" ref="A14:A77" si="0">A13+1</f>
        <v>1</v>
      </c>
      <c r="B14" s="25" t="s">
        <v>36</v>
      </c>
      <c r="C14" s="26">
        <v>498</v>
      </c>
      <c r="D14" s="27" t="s">
        <v>30</v>
      </c>
      <c r="E14" s="28">
        <f>MAX(O14:AG14)</f>
        <v>578</v>
      </c>
      <c r="F14" s="28" t="str">
        <f>VLOOKUP(E14,Tab!$A$2:$B$255,2,TRUE)</f>
        <v>A</v>
      </c>
      <c r="G14" s="29">
        <f>LARGE(O14:CB14,1)</f>
        <v>583</v>
      </c>
      <c r="H14" s="29">
        <f>LARGE(O14:CB14,2)</f>
        <v>578</v>
      </c>
      <c r="I14" s="29">
        <f>LARGE(O14:CB14,3)</f>
        <v>577</v>
      </c>
      <c r="J14" s="29">
        <f>LARGE(O14:CB14,4)</f>
        <v>575</v>
      </c>
      <c r="K14" s="29">
        <f>LARGE(O14:CB14,5)</f>
        <v>569</v>
      </c>
      <c r="L14" s="30">
        <f>SUM(G14:K14)</f>
        <v>2882</v>
      </c>
      <c r="M14" s="31">
        <f>L14/5</f>
        <v>576.4</v>
      </c>
      <c r="N14" s="32"/>
      <c r="O14" s="33">
        <v>0</v>
      </c>
      <c r="P14" s="33">
        <v>0</v>
      </c>
      <c r="Q14" s="33">
        <v>578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564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583</v>
      </c>
      <c r="AQ14" s="33">
        <v>0</v>
      </c>
      <c r="AR14" s="33">
        <v>0</v>
      </c>
      <c r="AS14" s="33">
        <v>0</v>
      </c>
      <c r="AT14" s="163">
        <v>0</v>
      </c>
      <c r="AU14" s="158">
        <v>0</v>
      </c>
      <c r="AV14" s="33">
        <v>577</v>
      </c>
      <c r="AW14" s="33">
        <v>0</v>
      </c>
      <c r="AX14" s="33">
        <v>575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569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4">
        <v>0</v>
      </c>
    </row>
    <row r="15" spans="1:80" ht="14.1" customHeight="1" x14ac:dyDescent="0.25">
      <c r="A15" s="24">
        <f t="shared" si="0"/>
        <v>2</v>
      </c>
      <c r="B15" s="35" t="s">
        <v>42</v>
      </c>
      <c r="C15" s="36">
        <v>10436</v>
      </c>
      <c r="D15" s="37" t="s">
        <v>43</v>
      </c>
      <c r="E15" s="28">
        <f>MAX(O15:AG15)</f>
        <v>570</v>
      </c>
      <c r="F15" s="28" t="str">
        <f>VLOOKUP(E15,Tab!$A$2:$B$255,2,TRUE)</f>
        <v>B</v>
      </c>
      <c r="G15" s="40">
        <f>LARGE(O15:CB15,1)</f>
        <v>578</v>
      </c>
      <c r="H15" s="40">
        <f>LARGE(O15:CB15,2)</f>
        <v>575</v>
      </c>
      <c r="I15" s="40">
        <f>LARGE(O15:CB15,3)</f>
        <v>571</v>
      </c>
      <c r="J15" s="40">
        <f>LARGE(O15:CB15,4)</f>
        <v>571</v>
      </c>
      <c r="K15" s="40">
        <f>LARGE(O15:CB15,5)</f>
        <v>570</v>
      </c>
      <c r="L15" s="30">
        <f>SUM(G15:K15)</f>
        <v>2865</v>
      </c>
      <c r="M15" s="31">
        <f>L15/5</f>
        <v>573</v>
      </c>
      <c r="N15" s="32"/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566</v>
      </c>
      <c r="W15" s="33">
        <v>0</v>
      </c>
      <c r="X15" s="33">
        <v>570</v>
      </c>
      <c r="Y15" s="33">
        <v>0</v>
      </c>
      <c r="Z15" s="33">
        <v>0</v>
      </c>
      <c r="AA15" s="33">
        <v>568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570</v>
      </c>
      <c r="AI15" s="33">
        <v>0</v>
      </c>
      <c r="AJ15" s="33">
        <v>564</v>
      </c>
      <c r="AK15" s="33">
        <v>0</v>
      </c>
      <c r="AL15" s="33">
        <v>0</v>
      </c>
      <c r="AM15" s="33">
        <v>0</v>
      </c>
      <c r="AN15" s="33">
        <v>0</v>
      </c>
      <c r="AO15" s="33">
        <v>565</v>
      </c>
      <c r="AP15" s="33">
        <v>564</v>
      </c>
      <c r="AQ15" s="33">
        <v>571</v>
      </c>
      <c r="AR15" s="33">
        <v>0</v>
      </c>
      <c r="AS15" s="33">
        <v>0</v>
      </c>
      <c r="AT15" s="163">
        <v>0</v>
      </c>
      <c r="AU15" s="158">
        <v>0</v>
      </c>
      <c r="AV15" s="33">
        <v>557</v>
      </c>
      <c r="AW15" s="33">
        <v>0</v>
      </c>
      <c r="AX15" s="33">
        <v>571</v>
      </c>
      <c r="AY15" s="33">
        <v>0</v>
      </c>
      <c r="AZ15" s="33">
        <v>0</v>
      </c>
      <c r="BA15" s="33">
        <v>0</v>
      </c>
      <c r="BB15" s="33">
        <v>0</v>
      </c>
      <c r="BC15" s="33">
        <v>570</v>
      </c>
      <c r="BD15" s="33">
        <v>0</v>
      </c>
      <c r="BE15" s="33">
        <v>0</v>
      </c>
      <c r="BF15" s="33">
        <v>0</v>
      </c>
      <c r="BG15" s="33">
        <v>575</v>
      </c>
      <c r="BH15" s="33">
        <v>0</v>
      </c>
      <c r="BI15" s="33">
        <v>566</v>
      </c>
      <c r="BJ15" s="33">
        <v>559</v>
      </c>
      <c r="BK15" s="33">
        <v>0</v>
      </c>
      <c r="BL15" s="33">
        <v>578</v>
      </c>
      <c r="BM15" s="33">
        <v>0</v>
      </c>
      <c r="BN15" s="33">
        <v>567</v>
      </c>
      <c r="BO15" s="33">
        <v>0</v>
      </c>
      <c r="BP15" s="33">
        <v>0</v>
      </c>
      <c r="BQ15" s="33">
        <v>0</v>
      </c>
      <c r="BR15" s="33">
        <v>569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4">
        <v>0</v>
      </c>
    </row>
    <row r="16" spans="1:80" ht="14.1" customHeight="1" x14ac:dyDescent="0.25">
      <c r="A16" s="24">
        <f t="shared" si="0"/>
        <v>3</v>
      </c>
      <c r="B16" s="38" t="s">
        <v>126</v>
      </c>
      <c r="C16" s="26">
        <v>602</v>
      </c>
      <c r="D16" s="27" t="s">
        <v>70</v>
      </c>
      <c r="E16" s="28">
        <f>MAX(O16:AG16)</f>
        <v>564</v>
      </c>
      <c r="F16" s="28" t="str">
        <f>VLOOKUP(E16,Tab!$A$2:$B$255,2,TRUE)</f>
        <v>Não</v>
      </c>
      <c r="G16" s="29">
        <f>LARGE(O16:CB16,1)</f>
        <v>574</v>
      </c>
      <c r="H16" s="29">
        <f>LARGE(O16:CB16,2)</f>
        <v>570</v>
      </c>
      <c r="I16" s="29">
        <f>LARGE(O16:CB16,3)</f>
        <v>569</v>
      </c>
      <c r="J16" s="29">
        <f>LARGE(O16:CB16,4)</f>
        <v>568</v>
      </c>
      <c r="K16" s="29">
        <f>LARGE(O16:CB16,5)</f>
        <v>567</v>
      </c>
      <c r="L16" s="30">
        <f>SUM(G16:K16)</f>
        <v>2848</v>
      </c>
      <c r="M16" s="31">
        <f>L16/5</f>
        <v>569.6</v>
      </c>
      <c r="N16" s="32"/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561</v>
      </c>
      <c r="W16" s="33">
        <v>0</v>
      </c>
      <c r="X16" s="33">
        <v>564</v>
      </c>
      <c r="Y16" s="33">
        <v>0</v>
      </c>
      <c r="Z16" s="33">
        <v>0</v>
      </c>
      <c r="AA16" s="33">
        <v>562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567</v>
      </c>
      <c r="AI16" s="33">
        <v>0</v>
      </c>
      <c r="AJ16" s="33">
        <v>0</v>
      </c>
      <c r="AK16" s="33">
        <v>564</v>
      </c>
      <c r="AL16" s="33">
        <v>0</v>
      </c>
      <c r="AM16" s="33">
        <v>0</v>
      </c>
      <c r="AN16" s="33">
        <v>0</v>
      </c>
      <c r="AO16" s="33">
        <v>0</v>
      </c>
      <c r="AP16" s="33">
        <v>559</v>
      </c>
      <c r="AQ16" s="33">
        <v>566</v>
      </c>
      <c r="AR16" s="33">
        <v>0</v>
      </c>
      <c r="AS16" s="33">
        <v>0</v>
      </c>
      <c r="AT16" s="163">
        <v>0</v>
      </c>
      <c r="AU16" s="158">
        <v>0</v>
      </c>
      <c r="AV16" s="33">
        <v>566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569</v>
      </c>
      <c r="BD16" s="33">
        <v>0</v>
      </c>
      <c r="BE16" s="33">
        <v>0</v>
      </c>
      <c r="BF16" s="33">
        <v>0</v>
      </c>
      <c r="BG16" s="33">
        <v>574</v>
      </c>
      <c r="BH16" s="33">
        <v>0</v>
      </c>
      <c r="BI16" s="33">
        <v>563</v>
      </c>
      <c r="BJ16" s="33">
        <v>568</v>
      </c>
      <c r="BK16" s="33">
        <v>0</v>
      </c>
      <c r="BL16" s="33">
        <v>567</v>
      </c>
      <c r="BM16" s="33">
        <v>0</v>
      </c>
      <c r="BN16" s="33">
        <v>562</v>
      </c>
      <c r="BO16" s="33">
        <v>0</v>
      </c>
      <c r="BP16" s="33">
        <v>0</v>
      </c>
      <c r="BQ16" s="33">
        <v>0</v>
      </c>
      <c r="BR16" s="33">
        <v>570</v>
      </c>
      <c r="BS16" s="33">
        <v>0</v>
      </c>
      <c r="BT16" s="33">
        <v>0</v>
      </c>
      <c r="BU16" s="33">
        <v>0</v>
      </c>
      <c r="BV16" s="33">
        <v>0</v>
      </c>
      <c r="BW16" s="33">
        <v>562</v>
      </c>
      <c r="BX16" s="33">
        <v>0</v>
      </c>
      <c r="BY16" s="33">
        <v>0</v>
      </c>
      <c r="BZ16" s="33">
        <v>0</v>
      </c>
      <c r="CA16" s="33">
        <v>0</v>
      </c>
      <c r="CB16" s="34">
        <v>0</v>
      </c>
    </row>
    <row r="17" spans="1:80" ht="14.1" customHeight="1" x14ac:dyDescent="0.25">
      <c r="A17" s="24">
        <f t="shared" si="0"/>
        <v>4</v>
      </c>
      <c r="B17" s="38" t="s">
        <v>39</v>
      </c>
      <c r="C17" s="26">
        <v>1671</v>
      </c>
      <c r="D17" s="27" t="s">
        <v>40</v>
      </c>
      <c r="E17" s="28">
        <f>MAX(O17:AG17)</f>
        <v>570</v>
      </c>
      <c r="F17" s="28" t="str">
        <f>VLOOKUP(E17,Tab!$A$2:$B$255,2,TRUE)</f>
        <v>B</v>
      </c>
      <c r="G17" s="29">
        <f>LARGE(O17:CB17,1)</f>
        <v>570</v>
      </c>
      <c r="H17" s="29">
        <f>LARGE(O17:CB17,2)</f>
        <v>570</v>
      </c>
      <c r="I17" s="29">
        <f>LARGE(O17:CB17,3)</f>
        <v>569</v>
      </c>
      <c r="J17" s="29">
        <f>LARGE(O17:CB17,4)</f>
        <v>569</v>
      </c>
      <c r="K17" s="29">
        <f>LARGE(O17:CB17,5)</f>
        <v>568</v>
      </c>
      <c r="L17" s="30">
        <f>SUM(G17:K17)</f>
        <v>2846</v>
      </c>
      <c r="M17" s="31">
        <f>L17/5</f>
        <v>569.20000000000005</v>
      </c>
      <c r="N17" s="32"/>
      <c r="O17" s="33">
        <v>568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553</v>
      </c>
      <c r="W17" s="33">
        <v>0</v>
      </c>
      <c r="X17" s="33">
        <v>570</v>
      </c>
      <c r="Y17" s="33">
        <v>0</v>
      </c>
      <c r="Z17" s="33">
        <v>0</v>
      </c>
      <c r="AA17" s="33">
        <v>570</v>
      </c>
      <c r="AB17" s="33">
        <v>0</v>
      </c>
      <c r="AC17" s="33">
        <v>0</v>
      </c>
      <c r="AD17" s="33">
        <v>0</v>
      </c>
      <c r="AE17" s="33">
        <v>0</v>
      </c>
      <c r="AF17" s="33">
        <v>559</v>
      </c>
      <c r="AG17" s="33">
        <v>0</v>
      </c>
      <c r="AH17" s="33">
        <v>569</v>
      </c>
      <c r="AI17" s="33">
        <v>0</v>
      </c>
      <c r="AJ17" s="33">
        <v>558</v>
      </c>
      <c r="AK17" s="33">
        <v>558</v>
      </c>
      <c r="AL17" s="33">
        <v>0</v>
      </c>
      <c r="AM17" s="33">
        <v>0</v>
      </c>
      <c r="AN17" s="33">
        <v>0</v>
      </c>
      <c r="AO17" s="33">
        <v>567</v>
      </c>
      <c r="AP17" s="33">
        <v>560</v>
      </c>
      <c r="AQ17" s="33">
        <v>566</v>
      </c>
      <c r="AR17" s="33">
        <v>0</v>
      </c>
      <c r="AS17" s="33">
        <v>0</v>
      </c>
      <c r="AT17" s="163">
        <v>0</v>
      </c>
      <c r="AU17" s="158">
        <v>0</v>
      </c>
      <c r="AV17" s="33">
        <v>564</v>
      </c>
      <c r="AW17" s="33">
        <v>0</v>
      </c>
      <c r="AX17" s="33">
        <v>561</v>
      </c>
      <c r="AY17" s="33">
        <v>0</v>
      </c>
      <c r="AZ17" s="33">
        <v>0</v>
      </c>
      <c r="BA17" s="33">
        <v>0</v>
      </c>
      <c r="BB17" s="33">
        <v>0</v>
      </c>
      <c r="BC17" s="33">
        <v>564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569</v>
      </c>
      <c r="BK17" s="33">
        <v>0</v>
      </c>
      <c r="BL17" s="33">
        <v>563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567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4">
        <v>0</v>
      </c>
    </row>
    <row r="18" spans="1:80" ht="14.1" customHeight="1" x14ac:dyDescent="0.25">
      <c r="A18" s="24">
        <f t="shared" si="0"/>
        <v>5</v>
      </c>
      <c r="B18" s="35" t="s">
        <v>37</v>
      </c>
      <c r="C18" s="36">
        <v>11945</v>
      </c>
      <c r="D18" s="37" t="s">
        <v>38</v>
      </c>
      <c r="E18" s="28">
        <f>MAX(O18:AG18)</f>
        <v>0</v>
      </c>
      <c r="F18" s="28" t="e">
        <f>VLOOKUP(E18,Tab!$A$2:$B$255,2,TRUE)</f>
        <v>#N/A</v>
      </c>
      <c r="G18" s="29">
        <f>LARGE(O18:CB18,1)</f>
        <v>569</v>
      </c>
      <c r="H18" s="29">
        <f>LARGE(O18:CB18,2)</f>
        <v>567</v>
      </c>
      <c r="I18" s="29">
        <f>LARGE(O18:CB18,3)</f>
        <v>567</v>
      </c>
      <c r="J18" s="29">
        <f>LARGE(O18:CB18,4)</f>
        <v>565</v>
      </c>
      <c r="K18" s="29">
        <f>LARGE(O18:CB18,5)</f>
        <v>564</v>
      </c>
      <c r="L18" s="30">
        <f>SUM(G18:K18)</f>
        <v>2832</v>
      </c>
      <c r="M18" s="31">
        <f>L18/5</f>
        <v>566.4</v>
      </c>
      <c r="N18" s="32"/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551</v>
      </c>
      <c r="AI18" s="33">
        <v>0</v>
      </c>
      <c r="AJ18" s="33">
        <v>0</v>
      </c>
      <c r="AK18" s="33">
        <v>556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567</v>
      </c>
      <c r="AR18" s="33">
        <v>0</v>
      </c>
      <c r="AS18" s="33">
        <v>0</v>
      </c>
      <c r="AT18" s="163">
        <v>0</v>
      </c>
      <c r="AU18" s="158">
        <v>0</v>
      </c>
      <c r="AV18" s="33">
        <v>558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565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564</v>
      </c>
      <c r="BJ18" s="33">
        <v>567</v>
      </c>
      <c r="BK18" s="33">
        <v>0</v>
      </c>
      <c r="BL18" s="33">
        <v>0</v>
      </c>
      <c r="BM18" s="33">
        <v>0</v>
      </c>
      <c r="BN18" s="33">
        <v>569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564</v>
      </c>
      <c r="BX18" s="33">
        <v>0</v>
      </c>
      <c r="BY18" s="33">
        <v>0</v>
      </c>
      <c r="BZ18" s="33">
        <v>0</v>
      </c>
      <c r="CA18" s="33">
        <v>0</v>
      </c>
      <c r="CB18" s="34">
        <v>0</v>
      </c>
    </row>
    <row r="19" spans="1:80" ht="14.1" customHeight="1" x14ac:dyDescent="0.25">
      <c r="A19" s="24">
        <f t="shared" si="0"/>
        <v>6</v>
      </c>
      <c r="B19" s="35" t="s">
        <v>41</v>
      </c>
      <c r="C19" s="36">
        <v>10792</v>
      </c>
      <c r="D19" s="39" t="s">
        <v>30</v>
      </c>
      <c r="E19" s="28">
        <f>MAX(O19:AG19)</f>
        <v>0</v>
      </c>
      <c r="F19" s="28" t="e">
        <f>VLOOKUP(E19,Tab!$A$2:$B$255,2,TRUE)</f>
        <v>#N/A</v>
      </c>
      <c r="G19" s="29">
        <f>LARGE(O19:CB19,1)</f>
        <v>567</v>
      </c>
      <c r="H19" s="29">
        <f>LARGE(O19:CB19,2)</f>
        <v>567</v>
      </c>
      <c r="I19" s="29">
        <f>LARGE(O19:CB19,3)</f>
        <v>566</v>
      </c>
      <c r="J19" s="29">
        <f>LARGE(O19:CB19,4)</f>
        <v>566</v>
      </c>
      <c r="K19" s="29">
        <f>LARGE(O19:CB19,5)</f>
        <v>564</v>
      </c>
      <c r="L19" s="30">
        <f>SUM(G19:K19)</f>
        <v>2830</v>
      </c>
      <c r="M19" s="31">
        <f>L19/5</f>
        <v>566</v>
      </c>
      <c r="N19" s="32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552</v>
      </c>
      <c r="AK19" s="33">
        <v>566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545</v>
      </c>
      <c r="AR19" s="33">
        <v>0</v>
      </c>
      <c r="AS19" s="33">
        <v>0</v>
      </c>
      <c r="AT19" s="163">
        <v>0</v>
      </c>
      <c r="AU19" s="158">
        <v>0</v>
      </c>
      <c r="AV19" s="33">
        <v>560</v>
      </c>
      <c r="AW19" s="33">
        <v>0</v>
      </c>
      <c r="AX19" s="33">
        <v>566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555</v>
      </c>
      <c r="BH19" s="33">
        <v>0</v>
      </c>
      <c r="BI19" s="33">
        <v>563</v>
      </c>
      <c r="BJ19" s="33">
        <v>560</v>
      </c>
      <c r="BK19" s="33">
        <v>0</v>
      </c>
      <c r="BL19" s="33">
        <v>0</v>
      </c>
      <c r="BM19" s="33">
        <v>0</v>
      </c>
      <c r="BN19" s="33">
        <v>567</v>
      </c>
      <c r="BO19" s="33">
        <v>0</v>
      </c>
      <c r="BP19" s="33">
        <v>0</v>
      </c>
      <c r="BQ19" s="33">
        <v>0</v>
      </c>
      <c r="BR19" s="33">
        <v>564</v>
      </c>
      <c r="BS19" s="33">
        <v>0</v>
      </c>
      <c r="BT19" s="33">
        <v>0</v>
      </c>
      <c r="BU19" s="33">
        <v>0</v>
      </c>
      <c r="BV19" s="33">
        <v>0</v>
      </c>
      <c r="BW19" s="33">
        <v>567</v>
      </c>
      <c r="BX19" s="33">
        <v>0</v>
      </c>
      <c r="BY19" s="33">
        <v>0</v>
      </c>
      <c r="BZ19" s="33">
        <v>0</v>
      </c>
      <c r="CA19" s="33">
        <v>0</v>
      </c>
      <c r="CB19" s="34">
        <v>0</v>
      </c>
    </row>
    <row r="20" spans="1:80" ht="14.1" customHeight="1" x14ac:dyDescent="0.25">
      <c r="A20" s="24">
        <f t="shared" si="0"/>
        <v>7</v>
      </c>
      <c r="B20" s="38" t="s">
        <v>47</v>
      </c>
      <c r="C20" s="26">
        <v>633</v>
      </c>
      <c r="D20" s="39" t="s">
        <v>30</v>
      </c>
      <c r="E20" s="28">
        <f>MAX(O20:AG20)</f>
        <v>561</v>
      </c>
      <c r="F20" s="28" t="str">
        <f>VLOOKUP(E20,Tab!$A$2:$B$255,2,TRUE)</f>
        <v>Não</v>
      </c>
      <c r="G20" s="29">
        <f>LARGE(O20:CB20,1)</f>
        <v>569</v>
      </c>
      <c r="H20" s="29">
        <f>LARGE(O20:CB20,2)</f>
        <v>567</v>
      </c>
      <c r="I20" s="29">
        <f>LARGE(O20:CB20,3)</f>
        <v>564</v>
      </c>
      <c r="J20" s="29">
        <f>LARGE(O20:CB20,4)</f>
        <v>563</v>
      </c>
      <c r="K20" s="29">
        <f>LARGE(O20:CB20,5)</f>
        <v>562</v>
      </c>
      <c r="L20" s="30">
        <f>SUM(G20:K20)</f>
        <v>2825</v>
      </c>
      <c r="M20" s="31">
        <f>L20/5</f>
        <v>565</v>
      </c>
      <c r="N20" s="32"/>
      <c r="O20" s="33">
        <v>557</v>
      </c>
      <c r="P20" s="33">
        <v>0</v>
      </c>
      <c r="Q20" s="33">
        <v>0</v>
      </c>
      <c r="R20" s="33">
        <v>0</v>
      </c>
      <c r="S20" s="33">
        <v>0</v>
      </c>
      <c r="T20" s="33">
        <v>561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552</v>
      </c>
      <c r="AI20" s="33">
        <v>0</v>
      </c>
      <c r="AJ20" s="33">
        <v>563</v>
      </c>
      <c r="AK20" s="33">
        <v>567</v>
      </c>
      <c r="AL20" s="33">
        <v>0</v>
      </c>
      <c r="AM20" s="33">
        <v>0</v>
      </c>
      <c r="AN20" s="33">
        <v>0</v>
      </c>
      <c r="AO20" s="33">
        <v>560</v>
      </c>
      <c r="AP20" s="33">
        <v>555</v>
      </c>
      <c r="AQ20" s="33">
        <v>0</v>
      </c>
      <c r="AR20" s="33">
        <v>0</v>
      </c>
      <c r="AS20" s="33">
        <v>0</v>
      </c>
      <c r="AT20" s="163">
        <v>0</v>
      </c>
      <c r="AU20" s="158">
        <v>0</v>
      </c>
      <c r="AV20" s="33">
        <v>569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556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564</v>
      </c>
      <c r="BJ20" s="33">
        <v>555</v>
      </c>
      <c r="BK20" s="33">
        <v>0</v>
      </c>
      <c r="BL20" s="33">
        <v>560</v>
      </c>
      <c r="BM20" s="33">
        <v>0</v>
      </c>
      <c r="BN20" s="33">
        <v>562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34">
        <v>0</v>
      </c>
    </row>
    <row r="21" spans="1:80" ht="14.1" customHeight="1" x14ac:dyDescent="0.25">
      <c r="A21" s="24">
        <f t="shared" si="0"/>
        <v>8</v>
      </c>
      <c r="B21" s="35" t="s">
        <v>44</v>
      </c>
      <c r="C21" s="36">
        <v>7139</v>
      </c>
      <c r="D21" s="41" t="s">
        <v>45</v>
      </c>
      <c r="E21" s="28">
        <f>MAX(O21:AG21)</f>
        <v>561</v>
      </c>
      <c r="F21" s="28" t="str">
        <f>VLOOKUP(E21,Tab!$A$2:$B$255,2,TRUE)</f>
        <v>Não</v>
      </c>
      <c r="G21" s="29">
        <f>LARGE(O21:CB21,1)</f>
        <v>569</v>
      </c>
      <c r="H21" s="29">
        <f>LARGE(O21:CB21,2)</f>
        <v>563</v>
      </c>
      <c r="I21" s="29">
        <f>LARGE(O21:CB21,3)</f>
        <v>561</v>
      </c>
      <c r="J21" s="29">
        <f>LARGE(O21:CB21,4)</f>
        <v>561</v>
      </c>
      <c r="K21" s="29">
        <f>LARGE(O21:CB21,5)</f>
        <v>557</v>
      </c>
      <c r="L21" s="30">
        <f>SUM(G21:K21)</f>
        <v>2811</v>
      </c>
      <c r="M21" s="31">
        <f>L21/5</f>
        <v>562.20000000000005</v>
      </c>
      <c r="N21" s="32"/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561</v>
      </c>
      <c r="AA21" s="33">
        <v>0</v>
      </c>
      <c r="AB21" s="33">
        <v>561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163">
        <v>0</v>
      </c>
      <c r="AU21" s="158">
        <v>0</v>
      </c>
      <c r="AV21" s="33">
        <v>557</v>
      </c>
      <c r="AW21" s="33">
        <v>0</v>
      </c>
      <c r="AX21" s="33">
        <v>0</v>
      </c>
      <c r="AY21" s="33">
        <v>0</v>
      </c>
      <c r="AZ21" s="33">
        <v>0</v>
      </c>
      <c r="BA21" s="33">
        <v>563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569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4">
        <v>0</v>
      </c>
    </row>
    <row r="22" spans="1:80" s="5" customFormat="1" ht="14.1" customHeight="1" x14ac:dyDescent="0.25">
      <c r="A22" s="24">
        <f t="shared" si="0"/>
        <v>9</v>
      </c>
      <c r="B22" s="44" t="s">
        <v>56</v>
      </c>
      <c r="C22" s="36">
        <v>10772</v>
      </c>
      <c r="D22" s="41" t="s">
        <v>49</v>
      </c>
      <c r="E22" s="28">
        <f>MAX(O22:AG22)</f>
        <v>550</v>
      </c>
      <c r="F22" s="28" t="str">
        <f>VLOOKUP(E22,Tab!$A$2:$B$255,2,TRUE)</f>
        <v>Não</v>
      </c>
      <c r="G22" s="29">
        <f>LARGE(O22:CB22,1)</f>
        <v>563</v>
      </c>
      <c r="H22" s="29">
        <f>LARGE(O22:CB22,2)</f>
        <v>562</v>
      </c>
      <c r="I22" s="29">
        <f>LARGE(O22:CB22,3)</f>
        <v>561</v>
      </c>
      <c r="J22" s="29">
        <f>LARGE(O22:CB22,4)</f>
        <v>558</v>
      </c>
      <c r="K22" s="29">
        <f>LARGE(O22:CB22,5)</f>
        <v>558</v>
      </c>
      <c r="L22" s="30">
        <f>SUM(G22:K22)</f>
        <v>2802</v>
      </c>
      <c r="M22" s="31">
        <f>L22/5</f>
        <v>560.4</v>
      </c>
      <c r="N22" s="32"/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550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558</v>
      </c>
      <c r="AK22" s="33">
        <v>562</v>
      </c>
      <c r="AL22" s="33">
        <v>0</v>
      </c>
      <c r="AM22" s="33">
        <v>0</v>
      </c>
      <c r="AN22" s="33">
        <v>0</v>
      </c>
      <c r="AO22" s="33">
        <v>0</v>
      </c>
      <c r="AP22" s="33">
        <v>557</v>
      </c>
      <c r="AQ22" s="33">
        <v>555</v>
      </c>
      <c r="AR22" s="33">
        <v>0</v>
      </c>
      <c r="AS22" s="33">
        <v>0</v>
      </c>
      <c r="AT22" s="163">
        <v>0</v>
      </c>
      <c r="AU22" s="158">
        <v>0</v>
      </c>
      <c r="AV22" s="33">
        <v>546</v>
      </c>
      <c r="AW22" s="33">
        <v>0</v>
      </c>
      <c r="AX22" s="33">
        <v>558</v>
      </c>
      <c r="AY22" s="33">
        <v>0</v>
      </c>
      <c r="AZ22" s="33">
        <v>0</v>
      </c>
      <c r="BA22" s="33">
        <v>0</v>
      </c>
      <c r="BB22" s="33">
        <v>0</v>
      </c>
      <c r="BC22" s="33">
        <v>558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558</v>
      </c>
      <c r="BJ22" s="33">
        <v>563</v>
      </c>
      <c r="BK22" s="33">
        <v>0</v>
      </c>
      <c r="BL22" s="33">
        <v>554</v>
      </c>
      <c r="BM22" s="33">
        <v>0</v>
      </c>
      <c r="BN22" s="33">
        <v>557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561</v>
      </c>
      <c r="BX22" s="33">
        <v>0</v>
      </c>
      <c r="BY22" s="33">
        <v>0</v>
      </c>
      <c r="BZ22" s="33">
        <v>0</v>
      </c>
      <c r="CA22" s="33">
        <v>0</v>
      </c>
      <c r="CB22" s="34">
        <v>0</v>
      </c>
    </row>
    <row r="23" spans="1:80" ht="14.1" customHeight="1" x14ac:dyDescent="0.25">
      <c r="A23" s="24">
        <f t="shared" si="0"/>
        <v>10</v>
      </c>
      <c r="B23" s="35" t="s">
        <v>127</v>
      </c>
      <c r="C23" s="36">
        <v>4562</v>
      </c>
      <c r="D23" s="37" t="s">
        <v>85</v>
      </c>
      <c r="E23" s="28">
        <f>MAX(O23:AG23)</f>
        <v>554</v>
      </c>
      <c r="F23" s="28" t="str">
        <f>VLOOKUP(E23,Tab!$A$2:$B$255,2,TRUE)</f>
        <v>Não</v>
      </c>
      <c r="G23" s="29">
        <f>LARGE(O23:CB23,1)</f>
        <v>568</v>
      </c>
      <c r="H23" s="29">
        <f>LARGE(O23:CB23,2)</f>
        <v>564</v>
      </c>
      <c r="I23" s="29">
        <f>LARGE(O23:CB23,3)</f>
        <v>558</v>
      </c>
      <c r="J23" s="29">
        <f>LARGE(O23:CB23,4)</f>
        <v>555</v>
      </c>
      <c r="K23" s="29">
        <f>LARGE(O23:CB23,5)</f>
        <v>555</v>
      </c>
      <c r="L23" s="30">
        <f>SUM(G23:K23)</f>
        <v>2800</v>
      </c>
      <c r="M23" s="31">
        <f>L23/5</f>
        <v>560</v>
      </c>
      <c r="N23" s="32"/>
      <c r="O23" s="33">
        <v>0</v>
      </c>
      <c r="P23" s="33">
        <v>552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554</v>
      </c>
      <c r="W23" s="33">
        <v>0</v>
      </c>
      <c r="X23" s="33">
        <v>0</v>
      </c>
      <c r="Y23" s="33">
        <v>0</v>
      </c>
      <c r="Z23" s="33">
        <v>554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553</v>
      </c>
      <c r="AN23" s="33">
        <v>558</v>
      </c>
      <c r="AO23" s="33">
        <v>0</v>
      </c>
      <c r="AP23" s="33">
        <v>568</v>
      </c>
      <c r="AQ23" s="33">
        <v>0</v>
      </c>
      <c r="AR23" s="33">
        <v>0</v>
      </c>
      <c r="AS23" s="33">
        <v>0</v>
      </c>
      <c r="AT23" s="163">
        <v>0</v>
      </c>
      <c r="AU23" s="158">
        <v>0</v>
      </c>
      <c r="AV23" s="33">
        <v>564</v>
      </c>
      <c r="AW23" s="33">
        <v>0</v>
      </c>
      <c r="AX23" s="33">
        <v>555</v>
      </c>
      <c r="AY23" s="33">
        <v>0</v>
      </c>
      <c r="AZ23" s="33">
        <v>0</v>
      </c>
      <c r="BA23" s="33">
        <v>555</v>
      </c>
      <c r="BB23" s="33">
        <v>0</v>
      </c>
      <c r="BC23" s="33">
        <v>548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555</v>
      </c>
      <c r="BN23" s="33">
        <v>0</v>
      </c>
      <c r="BO23" s="33">
        <v>0</v>
      </c>
      <c r="BP23" s="33">
        <v>0</v>
      </c>
      <c r="BQ23" s="33">
        <v>553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4">
        <v>551</v>
      </c>
    </row>
    <row r="24" spans="1:80" ht="14.1" customHeight="1" x14ac:dyDescent="0.25">
      <c r="A24" s="24">
        <f t="shared" si="0"/>
        <v>11</v>
      </c>
      <c r="B24" s="44" t="s">
        <v>139</v>
      </c>
      <c r="C24" s="36">
        <v>14112</v>
      </c>
      <c r="D24" s="41" t="s">
        <v>618</v>
      </c>
      <c r="E24" s="28">
        <f>MAX(O24:AG24)</f>
        <v>563</v>
      </c>
      <c r="F24" s="28" t="str">
        <f>VLOOKUP(E24,Tab!$A$2:$B$255,2,TRUE)</f>
        <v>Não</v>
      </c>
      <c r="G24" s="29">
        <f>LARGE(O24:CB24,1)</f>
        <v>563</v>
      </c>
      <c r="H24" s="29">
        <f>LARGE(O24:CB24,2)</f>
        <v>562</v>
      </c>
      <c r="I24" s="29">
        <f>LARGE(O24:CB24,3)</f>
        <v>560</v>
      </c>
      <c r="J24" s="29">
        <f>LARGE(O24:CB24,4)</f>
        <v>557</v>
      </c>
      <c r="K24" s="29">
        <f>LARGE(O24:CB24,5)</f>
        <v>557</v>
      </c>
      <c r="L24" s="30">
        <f>SUM(G24:K24)</f>
        <v>2799</v>
      </c>
      <c r="M24" s="31">
        <f>L24/5</f>
        <v>559.79999999999995</v>
      </c>
      <c r="N24" s="32"/>
      <c r="O24" s="33">
        <v>0</v>
      </c>
      <c r="P24" s="33">
        <v>0</v>
      </c>
      <c r="Q24" s="33">
        <v>0</v>
      </c>
      <c r="R24" s="33">
        <v>0</v>
      </c>
      <c r="S24" s="33">
        <v>563</v>
      </c>
      <c r="T24" s="33">
        <v>551</v>
      </c>
      <c r="U24" s="33">
        <v>562</v>
      </c>
      <c r="V24" s="33">
        <v>557</v>
      </c>
      <c r="W24" s="33">
        <v>557</v>
      </c>
      <c r="X24" s="33">
        <v>0</v>
      </c>
      <c r="Y24" s="33">
        <v>0</v>
      </c>
      <c r="Z24" s="33">
        <v>540</v>
      </c>
      <c r="AA24" s="33">
        <v>0</v>
      </c>
      <c r="AB24" s="33">
        <v>552</v>
      </c>
      <c r="AC24" s="33">
        <v>0</v>
      </c>
      <c r="AD24" s="33">
        <v>0</v>
      </c>
      <c r="AE24" s="33">
        <v>551</v>
      </c>
      <c r="AF24" s="33">
        <v>0</v>
      </c>
      <c r="AG24" s="33">
        <v>0</v>
      </c>
      <c r="AH24" s="33">
        <v>0</v>
      </c>
      <c r="AI24" s="33">
        <v>551</v>
      </c>
      <c r="AJ24" s="33">
        <v>0</v>
      </c>
      <c r="AK24" s="33">
        <v>0</v>
      </c>
      <c r="AL24" s="33">
        <v>0</v>
      </c>
      <c r="AM24" s="33">
        <v>554</v>
      </c>
      <c r="AN24" s="33">
        <v>548</v>
      </c>
      <c r="AO24" s="33">
        <v>0</v>
      </c>
      <c r="AP24" s="33">
        <v>0</v>
      </c>
      <c r="AQ24" s="33">
        <v>0</v>
      </c>
      <c r="AR24" s="33">
        <v>0</v>
      </c>
      <c r="AS24" s="33">
        <v>538</v>
      </c>
      <c r="AT24" s="163">
        <v>0</v>
      </c>
      <c r="AU24" s="158">
        <v>0</v>
      </c>
      <c r="AV24" s="33">
        <v>554</v>
      </c>
      <c r="AW24" s="33">
        <v>0</v>
      </c>
      <c r="AX24" s="33">
        <v>0</v>
      </c>
      <c r="AY24" s="33">
        <v>557</v>
      </c>
      <c r="AZ24" s="33">
        <v>0</v>
      </c>
      <c r="BA24" s="33">
        <v>554</v>
      </c>
      <c r="BB24" s="33">
        <v>0</v>
      </c>
      <c r="BC24" s="33">
        <v>0</v>
      </c>
      <c r="BD24" s="33">
        <v>0</v>
      </c>
      <c r="BE24" s="33">
        <v>551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560</v>
      </c>
      <c r="BL24" s="33">
        <v>0</v>
      </c>
      <c r="BM24" s="33">
        <v>550</v>
      </c>
      <c r="BN24" s="33">
        <v>0</v>
      </c>
      <c r="BO24" s="33">
        <v>0</v>
      </c>
      <c r="BP24" s="33">
        <v>0</v>
      </c>
      <c r="BQ24" s="33">
        <v>543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548</v>
      </c>
      <c r="BY24" s="33">
        <v>0</v>
      </c>
      <c r="BZ24" s="33">
        <v>0</v>
      </c>
      <c r="CA24" s="33">
        <v>0</v>
      </c>
      <c r="CB24" s="34">
        <v>540</v>
      </c>
    </row>
    <row r="25" spans="1:80" ht="14.1" customHeight="1" x14ac:dyDescent="0.25">
      <c r="A25" s="24">
        <f t="shared" si="0"/>
        <v>12</v>
      </c>
      <c r="B25" s="35" t="s">
        <v>59</v>
      </c>
      <c r="C25" s="36">
        <v>881</v>
      </c>
      <c r="D25" s="37" t="s">
        <v>38</v>
      </c>
      <c r="E25" s="28">
        <f>MAX(O25:AG25)</f>
        <v>0</v>
      </c>
      <c r="F25" s="28" t="e">
        <f>VLOOKUP(E25,Tab!$A$2:$B$255,2,TRUE)</f>
        <v>#N/A</v>
      </c>
      <c r="G25" s="29">
        <f>LARGE(O25:CB25,1)</f>
        <v>566</v>
      </c>
      <c r="H25" s="29">
        <f>LARGE(O25:CB25,2)</f>
        <v>564</v>
      </c>
      <c r="I25" s="29">
        <f>LARGE(O25:CB25,3)</f>
        <v>559</v>
      </c>
      <c r="J25" s="29">
        <f>LARGE(O25:CB25,4)</f>
        <v>557</v>
      </c>
      <c r="K25" s="29">
        <f>LARGE(O25:CB25,5)</f>
        <v>553</v>
      </c>
      <c r="L25" s="30">
        <f>SUM(G25:K25)</f>
        <v>2799</v>
      </c>
      <c r="M25" s="31">
        <f>L25/5</f>
        <v>559.79999999999995</v>
      </c>
      <c r="N25" s="32"/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553</v>
      </c>
      <c r="AI25" s="33">
        <v>0</v>
      </c>
      <c r="AJ25" s="33">
        <v>557</v>
      </c>
      <c r="AK25" s="33">
        <v>559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566</v>
      </c>
      <c r="AR25" s="33">
        <v>0</v>
      </c>
      <c r="AS25" s="33">
        <v>0</v>
      </c>
      <c r="AT25" s="163">
        <v>0</v>
      </c>
      <c r="AU25" s="158">
        <v>0</v>
      </c>
      <c r="AV25" s="33">
        <v>548</v>
      </c>
      <c r="AW25" s="33">
        <v>0</v>
      </c>
      <c r="AX25" s="33">
        <v>550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550</v>
      </c>
      <c r="BJ25" s="33">
        <v>553</v>
      </c>
      <c r="BK25" s="33">
        <v>0</v>
      </c>
      <c r="BL25" s="33">
        <v>550</v>
      </c>
      <c r="BM25" s="33">
        <v>0</v>
      </c>
      <c r="BN25" s="33">
        <v>564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547</v>
      </c>
      <c r="BX25" s="33">
        <v>0</v>
      </c>
      <c r="BY25" s="33">
        <v>0</v>
      </c>
      <c r="BZ25" s="33">
        <v>0</v>
      </c>
      <c r="CA25" s="33">
        <v>0</v>
      </c>
      <c r="CB25" s="34">
        <v>0</v>
      </c>
    </row>
    <row r="26" spans="1:80" ht="14.1" customHeight="1" x14ac:dyDescent="0.25">
      <c r="A26" s="24">
        <f t="shared" si="0"/>
        <v>13</v>
      </c>
      <c r="B26" s="46" t="s">
        <v>46</v>
      </c>
      <c r="C26" s="36">
        <v>9676</v>
      </c>
      <c r="D26" s="47" t="s">
        <v>40</v>
      </c>
      <c r="E26" s="28">
        <f>MAX(O26:AG26)</f>
        <v>559</v>
      </c>
      <c r="F26" s="28" t="str">
        <f>VLOOKUP(E26,Tab!$A$2:$B$255,2,TRUE)</f>
        <v>Não</v>
      </c>
      <c r="G26" s="29">
        <f>LARGE(O26:CB26,1)</f>
        <v>562</v>
      </c>
      <c r="H26" s="29">
        <f>LARGE(O26:CB26,2)</f>
        <v>559</v>
      </c>
      <c r="I26" s="29">
        <f>LARGE(O26:CB26,3)</f>
        <v>558</v>
      </c>
      <c r="J26" s="29">
        <f>LARGE(O26:CB26,4)</f>
        <v>556</v>
      </c>
      <c r="K26" s="29">
        <f>LARGE(O26:CB26,5)</f>
        <v>556</v>
      </c>
      <c r="L26" s="30">
        <f>SUM(G26:K26)</f>
        <v>2791</v>
      </c>
      <c r="M26" s="31">
        <f>L26/5</f>
        <v>558.20000000000005</v>
      </c>
      <c r="N26" s="32"/>
      <c r="O26" s="33">
        <v>556</v>
      </c>
      <c r="P26" s="33">
        <v>0</v>
      </c>
      <c r="Q26" s="33">
        <v>0</v>
      </c>
      <c r="R26" s="33">
        <v>0</v>
      </c>
      <c r="S26" s="33">
        <v>0</v>
      </c>
      <c r="T26" s="33">
        <v>556</v>
      </c>
      <c r="U26" s="33">
        <v>0</v>
      </c>
      <c r="V26" s="33">
        <v>551</v>
      </c>
      <c r="W26" s="33">
        <v>0</v>
      </c>
      <c r="X26" s="33">
        <v>559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546</v>
      </c>
      <c r="AI26" s="33">
        <v>0</v>
      </c>
      <c r="AJ26" s="33">
        <v>553</v>
      </c>
      <c r="AK26" s="33">
        <v>553</v>
      </c>
      <c r="AL26" s="33">
        <v>0</v>
      </c>
      <c r="AM26" s="33">
        <v>0</v>
      </c>
      <c r="AN26" s="33">
        <v>0</v>
      </c>
      <c r="AO26" s="33">
        <v>562</v>
      </c>
      <c r="AP26" s="33">
        <v>546</v>
      </c>
      <c r="AQ26" s="33">
        <v>554</v>
      </c>
      <c r="AR26" s="33">
        <v>0</v>
      </c>
      <c r="AS26" s="33">
        <v>0</v>
      </c>
      <c r="AT26" s="163">
        <v>0</v>
      </c>
      <c r="AU26" s="158">
        <v>0</v>
      </c>
      <c r="AV26" s="33">
        <v>558</v>
      </c>
      <c r="AW26" s="33">
        <v>0</v>
      </c>
      <c r="AX26" s="33">
        <v>547</v>
      </c>
      <c r="AY26" s="33">
        <v>0</v>
      </c>
      <c r="AZ26" s="33">
        <v>0</v>
      </c>
      <c r="BA26" s="33">
        <v>0</v>
      </c>
      <c r="BB26" s="33">
        <v>0</v>
      </c>
      <c r="BC26" s="33">
        <v>541</v>
      </c>
      <c r="BD26" s="33">
        <v>0</v>
      </c>
      <c r="BE26" s="33">
        <v>0</v>
      </c>
      <c r="BF26" s="33">
        <v>0</v>
      </c>
      <c r="BG26" s="33">
        <v>550</v>
      </c>
      <c r="BH26" s="33">
        <v>0</v>
      </c>
      <c r="BI26" s="33">
        <v>548</v>
      </c>
      <c r="BJ26" s="33">
        <v>543</v>
      </c>
      <c r="BK26" s="33">
        <v>0</v>
      </c>
      <c r="BL26" s="33">
        <v>543</v>
      </c>
      <c r="BM26" s="33">
        <v>0</v>
      </c>
      <c r="BN26" s="33">
        <v>554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554</v>
      </c>
      <c r="BX26" s="33">
        <v>0</v>
      </c>
      <c r="BY26" s="33">
        <v>0</v>
      </c>
      <c r="BZ26" s="33">
        <v>0</v>
      </c>
      <c r="CA26" s="33">
        <v>0</v>
      </c>
      <c r="CB26" s="34">
        <v>0</v>
      </c>
    </row>
    <row r="27" spans="1:80" ht="14.1" customHeight="1" x14ac:dyDescent="0.25">
      <c r="A27" s="24">
        <f t="shared" si="0"/>
        <v>14</v>
      </c>
      <c r="B27" s="42" t="s">
        <v>74</v>
      </c>
      <c r="C27" s="36">
        <v>6350</v>
      </c>
      <c r="D27" s="43" t="s">
        <v>45</v>
      </c>
      <c r="E27" s="28">
        <f>MAX(O27:AG27)</f>
        <v>554</v>
      </c>
      <c r="F27" s="28" t="str">
        <f>VLOOKUP(E27,Tab!$A$2:$B$255,2,TRUE)</f>
        <v>Não</v>
      </c>
      <c r="G27" s="29">
        <f>LARGE(O27:CB27,1)</f>
        <v>569</v>
      </c>
      <c r="H27" s="29">
        <f>LARGE(O27:CB27,2)</f>
        <v>556</v>
      </c>
      <c r="I27" s="29">
        <f>LARGE(O27:CB27,3)</f>
        <v>556</v>
      </c>
      <c r="J27" s="29">
        <f>LARGE(O27:CB27,4)</f>
        <v>554</v>
      </c>
      <c r="K27" s="29">
        <f>LARGE(O27:CB27,5)</f>
        <v>554</v>
      </c>
      <c r="L27" s="30">
        <f>SUM(G27:K27)</f>
        <v>2789</v>
      </c>
      <c r="M27" s="31">
        <f>L27/5</f>
        <v>557.79999999999995</v>
      </c>
      <c r="N27" s="32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554</v>
      </c>
      <c r="X27" s="33">
        <v>545</v>
      </c>
      <c r="Y27" s="33">
        <v>0</v>
      </c>
      <c r="Z27" s="33">
        <v>552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537</v>
      </c>
      <c r="AJ27" s="33">
        <v>0</v>
      </c>
      <c r="AK27" s="33">
        <v>0</v>
      </c>
      <c r="AL27" s="33">
        <v>550</v>
      </c>
      <c r="AM27" s="33">
        <v>556</v>
      </c>
      <c r="AN27" s="33">
        <v>543</v>
      </c>
      <c r="AO27" s="33">
        <v>531</v>
      </c>
      <c r="AP27" s="33">
        <v>0</v>
      </c>
      <c r="AQ27" s="33">
        <v>0</v>
      </c>
      <c r="AR27" s="33">
        <v>0</v>
      </c>
      <c r="AS27" s="33">
        <v>553</v>
      </c>
      <c r="AT27" s="163">
        <v>0</v>
      </c>
      <c r="AU27" s="158">
        <v>0</v>
      </c>
      <c r="AV27" s="33">
        <v>552</v>
      </c>
      <c r="AW27" s="33">
        <v>0</v>
      </c>
      <c r="AX27" s="33">
        <v>545</v>
      </c>
      <c r="AY27" s="33">
        <v>556</v>
      </c>
      <c r="AZ27" s="33">
        <v>0</v>
      </c>
      <c r="BA27" s="33">
        <v>550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554</v>
      </c>
      <c r="BJ27" s="33">
        <v>0</v>
      </c>
      <c r="BK27" s="33">
        <v>569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  <c r="BZ27" s="33">
        <v>0</v>
      </c>
      <c r="CA27" s="33">
        <v>0</v>
      </c>
      <c r="CB27" s="34">
        <v>0</v>
      </c>
    </row>
    <row r="28" spans="1:80" ht="14.1" customHeight="1" x14ac:dyDescent="0.25">
      <c r="A28" s="24">
        <f t="shared" si="0"/>
        <v>15</v>
      </c>
      <c r="B28" s="42" t="s">
        <v>61</v>
      </c>
      <c r="C28" s="36">
        <v>13351</v>
      </c>
      <c r="D28" s="43" t="s">
        <v>62</v>
      </c>
      <c r="E28" s="28">
        <f>MAX(O28:AG28)</f>
        <v>551</v>
      </c>
      <c r="F28" s="28" t="str">
        <f>VLOOKUP(E28,Tab!$A$2:$B$255,2,TRUE)</f>
        <v>Não</v>
      </c>
      <c r="G28" s="29">
        <f>LARGE(O28:CB28,1)</f>
        <v>562</v>
      </c>
      <c r="H28" s="29">
        <f>LARGE(O28:CB28,2)</f>
        <v>559</v>
      </c>
      <c r="I28" s="29">
        <f>LARGE(O28:CB28,3)</f>
        <v>558</v>
      </c>
      <c r="J28" s="29">
        <f>LARGE(O28:CB28,4)</f>
        <v>557</v>
      </c>
      <c r="K28" s="29">
        <f>LARGE(O28:CB28,5)</f>
        <v>553</v>
      </c>
      <c r="L28" s="30">
        <f>SUM(G28:K28)</f>
        <v>2789</v>
      </c>
      <c r="M28" s="31">
        <f>L28/5</f>
        <v>557.79999999999995</v>
      </c>
      <c r="N28" s="32"/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551</v>
      </c>
      <c r="AC28" s="33">
        <v>0</v>
      </c>
      <c r="AD28" s="33">
        <v>0</v>
      </c>
      <c r="AE28" s="33">
        <v>545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540</v>
      </c>
      <c r="AL28" s="33">
        <v>0</v>
      </c>
      <c r="AM28" s="33">
        <v>0</v>
      </c>
      <c r="AN28" s="33">
        <v>180</v>
      </c>
      <c r="AO28" s="33">
        <v>0</v>
      </c>
      <c r="AP28" s="33">
        <v>0</v>
      </c>
      <c r="AQ28" s="33">
        <v>0</v>
      </c>
      <c r="AR28" s="33">
        <v>0</v>
      </c>
      <c r="AS28" s="33">
        <v>551</v>
      </c>
      <c r="AT28" s="163">
        <v>0</v>
      </c>
      <c r="AU28" s="158">
        <v>0</v>
      </c>
      <c r="AV28" s="33">
        <v>553</v>
      </c>
      <c r="AW28" s="33">
        <v>0</v>
      </c>
      <c r="AX28" s="33">
        <v>562</v>
      </c>
      <c r="AY28" s="33">
        <v>0</v>
      </c>
      <c r="AZ28" s="33">
        <v>0</v>
      </c>
      <c r="BA28" s="33">
        <v>558</v>
      </c>
      <c r="BB28" s="33">
        <v>0</v>
      </c>
      <c r="BC28" s="33">
        <v>557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553</v>
      </c>
      <c r="BJ28" s="33">
        <v>0</v>
      </c>
      <c r="BK28" s="33">
        <v>0</v>
      </c>
      <c r="BL28" s="33">
        <v>0</v>
      </c>
      <c r="BM28" s="33">
        <v>0</v>
      </c>
      <c r="BN28" s="33">
        <v>552</v>
      </c>
      <c r="BO28" s="33">
        <v>0</v>
      </c>
      <c r="BP28" s="33">
        <v>0</v>
      </c>
      <c r="BQ28" s="33">
        <v>0</v>
      </c>
      <c r="BR28" s="33">
        <v>552</v>
      </c>
      <c r="BS28" s="33">
        <v>0</v>
      </c>
      <c r="BT28" s="33">
        <v>0</v>
      </c>
      <c r="BU28" s="33">
        <v>0</v>
      </c>
      <c r="BV28" s="33">
        <v>0</v>
      </c>
      <c r="BW28" s="33">
        <v>544</v>
      </c>
      <c r="BX28" s="33">
        <v>559</v>
      </c>
      <c r="BY28" s="33">
        <v>0</v>
      </c>
      <c r="BZ28" s="33">
        <v>0</v>
      </c>
      <c r="CA28" s="33">
        <v>550</v>
      </c>
      <c r="CB28" s="34">
        <v>0</v>
      </c>
    </row>
    <row r="29" spans="1:80" ht="14.1" customHeight="1" x14ac:dyDescent="0.25">
      <c r="A29" s="24">
        <f t="shared" si="0"/>
        <v>16</v>
      </c>
      <c r="B29" s="44" t="s">
        <v>53</v>
      </c>
      <c r="C29" s="36">
        <v>11668</v>
      </c>
      <c r="D29" s="41" t="s">
        <v>54</v>
      </c>
      <c r="E29" s="28">
        <f>MAX(O29:AG29)</f>
        <v>550</v>
      </c>
      <c r="F29" s="28" t="str">
        <f>VLOOKUP(E29,Tab!$A$2:$B$255,2,TRUE)</f>
        <v>Não</v>
      </c>
      <c r="G29" s="29">
        <f>LARGE(O29:CB29,1)</f>
        <v>564</v>
      </c>
      <c r="H29" s="29">
        <f>LARGE(O29:CB29,2)</f>
        <v>559</v>
      </c>
      <c r="I29" s="29">
        <f>LARGE(O29:CB29,3)</f>
        <v>559</v>
      </c>
      <c r="J29" s="29">
        <f>LARGE(O29:CB29,4)</f>
        <v>553</v>
      </c>
      <c r="K29" s="29">
        <f>LARGE(O29:CB29,5)</f>
        <v>552</v>
      </c>
      <c r="L29" s="30">
        <f>SUM(G29:K29)</f>
        <v>2787</v>
      </c>
      <c r="M29" s="31">
        <f>L29/5</f>
        <v>557.4</v>
      </c>
      <c r="N29" s="32"/>
      <c r="O29" s="33">
        <v>550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542</v>
      </c>
      <c r="AK29" s="33">
        <v>559</v>
      </c>
      <c r="AL29" s="33">
        <v>0</v>
      </c>
      <c r="AM29" s="33">
        <v>0</v>
      </c>
      <c r="AN29" s="33">
        <v>0</v>
      </c>
      <c r="AO29" s="33">
        <v>0</v>
      </c>
      <c r="AP29" s="33">
        <v>552</v>
      </c>
      <c r="AQ29" s="33">
        <v>548</v>
      </c>
      <c r="AR29" s="33">
        <v>0</v>
      </c>
      <c r="AS29" s="33">
        <v>0</v>
      </c>
      <c r="AT29" s="163">
        <v>0</v>
      </c>
      <c r="AU29" s="158">
        <v>0</v>
      </c>
      <c r="AV29" s="33">
        <v>546</v>
      </c>
      <c r="AW29" s="33">
        <v>0</v>
      </c>
      <c r="AX29" s="33">
        <v>559</v>
      </c>
      <c r="AY29" s="33">
        <v>0</v>
      </c>
      <c r="AZ29" s="33">
        <v>0</v>
      </c>
      <c r="BA29" s="33">
        <v>0</v>
      </c>
      <c r="BB29" s="33">
        <v>0</v>
      </c>
      <c r="BC29" s="33">
        <v>538</v>
      </c>
      <c r="BD29" s="33">
        <v>0</v>
      </c>
      <c r="BE29" s="33">
        <v>0</v>
      </c>
      <c r="BF29" s="33">
        <v>0</v>
      </c>
      <c r="BG29" s="33">
        <v>564</v>
      </c>
      <c r="BH29" s="33">
        <v>0</v>
      </c>
      <c r="BI29" s="33">
        <v>552</v>
      </c>
      <c r="BJ29" s="33">
        <v>553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549</v>
      </c>
      <c r="BX29" s="33">
        <v>0</v>
      </c>
      <c r="BY29" s="33">
        <v>0</v>
      </c>
      <c r="BZ29" s="33">
        <v>0</v>
      </c>
      <c r="CA29" s="33">
        <v>0</v>
      </c>
      <c r="CB29" s="34">
        <v>0</v>
      </c>
    </row>
    <row r="30" spans="1:80" ht="14.1" customHeight="1" x14ac:dyDescent="0.25">
      <c r="A30" s="24">
        <f t="shared" si="0"/>
        <v>17</v>
      </c>
      <c r="B30" s="35" t="s">
        <v>67</v>
      </c>
      <c r="C30" s="36">
        <v>7427</v>
      </c>
      <c r="D30" s="41" t="s">
        <v>68</v>
      </c>
      <c r="E30" s="28">
        <f>MAX(O30:AG30)</f>
        <v>558</v>
      </c>
      <c r="F30" s="28" t="str">
        <f>VLOOKUP(E30,Tab!$A$2:$B$255,2,TRUE)</f>
        <v>Não</v>
      </c>
      <c r="G30" s="29">
        <f>LARGE(O30:CB30,1)</f>
        <v>561</v>
      </c>
      <c r="H30" s="29">
        <f>LARGE(O30:CB30,2)</f>
        <v>559</v>
      </c>
      <c r="I30" s="29">
        <f>LARGE(O30:CB30,3)</f>
        <v>558</v>
      </c>
      <c r="J30" s="29">
        <f>LARGE(O30:CB30,4)</f>
        <v>554</v>
      </c>
      <c r="K30" s="29">
        <f>LARGE(O30:CB30,5)</f>
        <v>554</v>
      </c>
      <c r="L30" s="30">
        <f>SUM(G30:K30)</f>
        <v>2786</v>
      </c>
      <c r="M30" s="31">
        <f>L30/5</f>
        <v>557.20000000000005</v>
      </c>
      <c r="N30" s="32"/>
      <c r="O30" s="33">
        <v>549</v>
      </c>
      <c r="P30" s="33">
        <v>0</v>
      </c>
      <c r="Q30" s="33">
        <v>0</v>
      </c>
      <c r="R30" s="33">
        <v>0</v>
      </c>
      <c r="S30" s="33">
        <v>543</v>
      </c>
      <c r="T30" s="33">
        <v>558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553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163">
        <v>0</v>
      </c>
      <c r="AU30" s="158">
        <v>0</v>
      </c>
      <c r="AV30" s="33">
        <v>561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542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552</v>
      </c>
      <c r="BJ30" s="33">
        <v>0</v>
      </c>
      <c r="BK30" s="33">
        <v>0</v>
      </c>
      <c r="BL30" s="33">
        <v>0</v>
      </c>
      <c r="BM30" s="33">
        <v>0</v>
      </c>
      <c r="BN30" s="33">
        <v>559</v>
      </c>
      <c r="BO30" s="33">
        <v>0</v>
      </c>
      <c r="BP30" s="33">
        <v>0</v>
      </c>
      <c r="BQ30" s="33">
        <v>0</v>
      </c>
      <c r="BR30" s="33">
        <v>536</v>
      </c>
      <c r="BS30" s="33">
        <v>0</v>
      </c>
      <c r="BT30" s="33">
        <v>0</v>
      </c>
      <c r="BU30" s="33">
        <v>0</v>
      </c>
      <c r="BV30" s="33">
        <v>0</v>
      </c>
      <c r="BW30" s="33">
        <v>554</v>
      </c>
      <c r="BX30" s="33">
        <v>0</v>
      </c>
      <c r="BY30" s="33">
        <v>0</v>
      </c>
      <c r="BZ30" s="33">
        <v>0</v>
      </c>
      <c r="CA30" s="33">
        <v>554</v>
      </c>
      <c r="CB30" s="34">
        <v>0</v>
      </c>
    </row>
    <row r="31" spans="1:80" ht="14.1" customHeight="1" x14ac:dyDescent="0.25">
      <c r="A31" s="24">
        <f t="shared" si="0"/>
        <v>18</v>
      </c>
      <c r="B31" s="35" t="s">
        <v>57</v>
      </c>
      <c r="C31" s="36">
        <v>449</v>
      </c>
      <c r="D31" s="37" t="s">
        <v>27</v>
      </c>
      <c r="E31" s="28">
        <f>MAX(O31:AG31)</f>
        <v>552</v>
      </c>
      <c r="F31" s="28" t="str">
        <f>VLOOKUP(E31,Tab!$A$2:$B$255,2,TRUE)</f>
        <v>Não</v>
      </c>
      <c r="G31" s="29">
        <f>LARGE(O31:CB31,1)</f>
        <v>565</v>
      </c>
      <c r="H31" s="29">
        <f>LARGE(O31:CB31,2)</f>
        <v>556</v>
      </c>
      <c r="I31" s="29">
        <f>LARGE(O31:CB31,3)</f>
        <v>554</v>
      </c>
      <c r="J31" s="29">
        <f>LARGE(O31:CB31,4)</f>
        <v>554</v>
      </c>
      <c r="K31" s="29">
        <f>LARGE(O31:CB31,5)</f>
        <v>553</v>
      </c>
      <c r="L31" s="30">
        <f>SUM(G31:K31)</f>
        <v>2782</v>
      </c>
      <c r="M31" s="31">
        <f>L31/5</f>
        <v>556.4</v>
      </c>
      <c r="N31" s="32"/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552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554</v>
      </c>
      <c r="AS31" s="33">
        <v>0</v>
      </c>
      <c r="AT31" s="163">
        <v>565</v>
      </c>
      <c r="AU31" s="158">
        <v>553</v>
      </c>
      <c r="AV31" s="33">
        <v>543</v>
      </c>
      <c r="AW31" s="33">
        <v>556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543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537</v>
      </c>
      <c r="BP31" s="33">
        <v>0</v>
      </c>
      <c r="BQ31" s="33">
        <v>0</v>
      </c>
      <c r="BR31" s="33">
        <v>0</v>
      </c>
      <c r="BS31" s="33">
        <v>541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  <c r="BZ31" s="33">
        <v>554</v>
      </c>
      <c r="CA31" s="33">
        <v>0</v>
      </c>
      <c r="CB31" s="34">
        <v>0</v>
      </c>
    </row>
    <row r="32" spans="1:80" ht="14.1" customHeight="1" x14ac:dyDescent="0.25">
      <c r="A32" s="24">
        <f t="shared" si="0"/>
        <v>19</v>
      </c>
      <c r="B32" s="46" t="s">
        <v>181</v>
      </c>
      <c r="C32" s="36">
        <v>13683</v>
      </c>
      <c r="D32" s="47" t="s">
        <v>72</v>
      </c>
      <c r="E32" s="28">
        <f>MAX(O32:AG32)</f>
        <v>0</v>
      </c>
      <c r="F32" s="28" t="e">
        <f>VLOOKUP(E32,Tab!$A$2:$B$255,2,TRUE)</f>
        <v>#N/A</v>
      </c>
      <c r="G32" s="29">
        <f>LARGE(O32:CB32,1)</f>
        <v>561</v>
      </c>
      <c r="H32" s="29">
        <f>LARGE(O32:CB32,2)</f>
        <v>556</v>
      </c>
      <c r="I32" s="29">
        <f>LARGE(O32:CB32,3)</f>
        <v>555</v>
      </c>
      <c r="J32" s="29">
        <f>LARGE(O32:CB32,4)</f>
        <v>555</v>
      </c>
      <c r="K32" s="29">
        <f>LARGE(O32:CB32,5)</f>
        <v>555</v>
      </c>
      <c r="L32" s="30">
        <f>SUM(G32:K32)</f>
        <v>2782</v>
      </c>
      <c r="M32" s="31">
        <f>L32/5</f>
        <v>556.4</v>
      </c>
      <c r="N32" s="32"/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546</v>
      </c>
      <c r="AI32" s="33">
        <v>0</v>
      </c>
      <c r="AJ32" s="33">
        <v>550</v>
      </c>
      <c r="AK32" s="33">
        <v>556</v>
      </c>
      <c r="AL32" s="33">
        <v>0</v>
      </c>
      <c r="AM32" s="33">
        <v>0</v>
      </c>
      <c r="AN32" s="33">
        <v>0</v>
      </c>
      <c r="AO32" s="33">
        <v>0</v>
      </c>
      <c r="AP32" s="33">
        <v>550</v>
      </c>
      <c r="AQ32" s="33">
        <v>0</v>
      </c>
      <c r="AR32" s="33">
        <v>0</v>
      </c>
      <c r="AS32" s="33">
        <v>0</v>
      </c>
      <c r="AT32" s="163">
        <v>0</v>
      </c>
      <c r="AU32" s="158">
        <v>0</v>
      </c>
      <c r="AV32" s="33">
        <v>546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561</v>
      </c>
      <c r="BJ32" s="33">
        <v>555</v>
      </c>
      <c r="BK32" s="33">
        <v>0</v>
      </c>
      <c r="BL32" s="33">
        <v>546</v>
      </c>
      <c r="BM32" s="33">
        <v>0</v>
      </c>
      <c r="BN32" s="33">
        <v>555</v>
      </c>
      <c r="BO32" s="33">
        <v>0</v>
      </c>
      <c r="BP32" s="33">
        <v>0</v>
      </c>
      <c r="BQ32" s="33">
        <v>0</v>
      </c>
      <c r="BR32" s="33">
        <v>541</v>
      </c>
      <c r="BS32" s="33">
        <v>0</v>
      </c>
      <c r="BT32" s="33">
        <v>0</v>
      </c>
      <c r="BU32" s="33">
        <v>0</v>
      </c>
      <c r="BV32" s="33">
        <v>0</v>
      </c>
      <c r="BW32" s="33">
        <v>555</v>
      </c>
      <c r="BX32" s="33">
        <v>0</v>
      </c>
      <c r="BY32" s="33">
        <v>0</v>
      </c>
      <c r="BZ32" s="33">
        <v>0</v>
      </c>
      <c r="CA32" s="33">
        <v>0</v>
      </c>
      <c r="CB32" s="34">
        <v>0</v>
      </c>
    </row>
    <row r="33" spans="1:80" ht="14.1" customHeight="1" x14ac:dyDescent="0.25">
      <c r="A33" s="24">
        <f t="shared" si="0"/>
        <v>20</v>
      </c>
      <c r="B33" s="44" t="s">
        <v>48</v>
      </c>
      <c r="C33" s="36">
        <v>12626</v>
      </c>
      <c r="D33" s="41" t="s">
        <v>49</v>
      </c>
      <c r="E33" s="28">
        <f>MAX(O33:AG33)</f>
        <v>0</v>
      </c>
      <c r="F33" s="28" t="e">
        <f>VLOOKUP(E33,Tab!$A$2:$B$255,2,TRUE)</f>
        <v>#N/A</v>
      </c>
      <c r="G33" s="29">
        <f>LARGE(O33:CB33,1)</f>
        <v>563</v>
      </c>
      <c r="H33" s="29">
        <f>LARGE(O33:CB33,2)</f>
        <v>557</v>
      </c>
      <c r="I33" s="29">
        <f>LARGE(O33:CB33,3)</f>
        <v>556</v>
      </c>
      <c r="J33" s="29">
        <f>LARGE(O33:CB33,4)</f>
        <v>554</v>
      </c>
      <c r="K33" s="29">
        <f>LARGE(O33:CB33,5)</f>
        <v>550</v>
      </c>
      <c r="L33" s="30">
        <f>SUM(G33:K33)</f>
        <v>2780</v>
      </c>
      <c r="M33" s="31">
        <f>L33/5</f>
        <v>556</v>
      </c>
      <c r="N33" s="32"/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554</v>
      </c>
      <c r="AQ33" s="33">
        <v>0</v>
      </c>
      <c r="AR33" s="33">
        <v>0</v>
      </c>
      <c r="AS33" s="33">
        <v>0</v>
      </c>
      <c r="AT33" s="163">
        <v>0</v>
      </c>
      <c r="AU33" s="158">
        <v>0</v>
      </c>
      <c r="AV33" s="33">
        <v>550</v>
      </c>
      <c r="AW33" s="33">
        <v>0</v>
      </c>
      <c r="AX33" s="33">
        <v>557</v>
      </c>
      <c r="AY33" s="33">
        <v>0</v>
      </c>
      <c r="AZ33" s="33">
        <v>0</v>
      </c>
      <c r="BA33" s="33">
        <v>0</v>
      </c>
      <c r="BB33" s="33">
        <v>0</v>
      </c>
      <c r="BC33" s="33">
        <v>534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563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556</v>
      </c>
      <c r="BX33" s="33">
        <v>0</v>
      </c>
      <c r="BY33" s="33">
        <v>0</v>
      </c>
      <c r="BZ33" s="33">
        <v>0</v>
      </c>
      <c r="CA33" s="33">
        <v>0</v>
      </c>
      <c r="CB33" s="34">
        <v>0</v>
      </c>
    </row>
    <row r="34" spans="1:80" ht="14.1" customHeight="1" x14ac:dyDescent="0.25">
      <c r="A34" s="24">
        <f t="shared" si="0"/>
        <v>21</v>
      </c>
      <c r="B34" s="46" t="s">
        <v>77</v>
      </c>
      <c r="C34" s="36">
        <v>12263</v>
      </c>
      <c r="D34" s="47" t="s">
        <v>49</v>
      </c>
      <c r="E34" s="28">
        <f>MAX(O34:AG34)</f>
        <v>555</v>
      </c>
      <c r="F34" s="28" t="str">
        <f>VLOOKUP(E34,Tab!$A$2:$B$255,2,TRUE)</f>
        <v>Não</v>
      </c>
      <c r="G34" s="29">
        <f>LARGE(O34:CB34,1)</f>
        <v>560</v>
      </c>
      <c r="H34" s="29">
        <f>LARGE(O34:CB34,2)</f>
        <v>555</v>
      </c>
      <c r="I34" s="29">
        <f>LARGE(O34:CB34,3)</f>
        <v>555</v>
      </c>
      <c r="J34" s="29">
        <f>LARGE(O34:CB34,4)</f>
        <v>553</v>
      </c>
      <c r="K34" s="29">
        <f>LARGE(O34:CB34,5)</f>
        <v>553</v>
      </c>
      <c r="L34" s="30">
        <f>SUM(G34:K34)</f>
        <v>2776</v>
      </c>
      <c r="M34" s="31">
        <f>L34/5</f>
        <v>555.20000000000005</v>
      </c>
      <c r="N34" s="32"/>
      <c r="O34" s="33">
        <v>553</v>
      </c>
      <c r="P34" s="33">
        <v>0</v>
      </c>
      <c r="Q34" s="33">
        <v>0</v>
      </c>
      <c r="R34" s="33">
        <v>0</v>
      </c>
      <c r="S34" s="33">
        <v>0</v>
      </c>
      <c r="T34" s="33">
        <v>547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555</v>
      </c>
      <c r="AG34" s="33">
        <v>0</v>
      </c>
      <c r="AH34" s="33">
        <v>544</v>
      </c>
      <c r="AI34" s="33">
        <v>0</v>
      </c>
      <c r="AJ34" s="33">
        <v>549</v>
      </c>
      <c r="AK34" s="33">
        <v>547</v>
      </c>
      <c r="AL34" s="33">
        <v>0</v>
      </c>
      <c r="AM34" s="33">
        <v>0</v>
      </c>
      <c r="AN34" s="33">
        <v>0</v>
      </c>
      <c r="AO34" s="33">
        <v>0</v>
      </c>
      <c r="AP34" s="33">
        <v>532</v>
      </c>
      <c r="AQ34" s="33">
        <v>540</v>
      </c>
      <c r="AR34" s="33">
        <v>0</v>
      </c>
      <c r="AS34" s="33">
        <v>0</v>
      </c>
      <c r="AT34" s="163">
        <v>0</v>
      </c>
      <c r="AU34" s="158">
        <v>0</v>
      </c>
      <c r="AV34" s="33">
        <v>549</v>
      </c>
      <c r="AW34" s="33">
        <v>0</v>
      </c>
      <c r="AX34" s="33">
        <v>537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560</v>
      </c>
      <c r="BH34" s="33">
        <v>0</v>
      </c>
      <c r="BI34" s="33">
        <v>548</v>
      </c>
      <c r="BJ34" s="33">
        <v>551</v>
      </c>
      <c r="BK34" s="33">
        <v>0</v>
      </c>
      <c r="BL34" s="33">
        <v>0</v>
      </c>
      <c r="BM34" s="33">
        <v>0</v>
      </c>
      <c r="BN34" s="33">
        <v>555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553</v>
      </c>
      <c r="BX34" s="33">
        <v>0</v>
      </c>
      <c r="BY34" s="33">
        <v>0</v>
      </c>
      <c r="BZ34" s="33">
        <v>0</v>
      </c>
      <c r="CA34" s="33">
        <v>0</v>
      </c>
      <c r="CB34" s="34">
        <v>0</v>
      </c>
    </row>
    <row r="35" spans="1:80" ht="14.1" customHeight="1" x14ac:dyDescent="0.25">
      <c r="A35" s="24">
        <f t="shared" si="0"/>
        <v>22</v>
      </c>
      <c r="B35" s="35" t="s">
        <v>52</v>
      </c>
      <c r="C35" s="36">
        <v>10124</v>
      </c>
      <c r="D35" s="37" t="s">
        <v>27</v>
      </c>
      <c r="E35" s="28">
        <f>MAX(O35:AG35)</f>
        <v>0</v>
      </c>
      <c r="F35" s="28" t="e">
        <f>VLOOKUP(E35,Tab!$A$2:$B$255,2,TRUE)</f>
        <v>#N/A</v>
      </c>
      <c r="G35" s="29">
        <f>LARGE(O35:CB35,1)</f>
        <v>562</v>
      </c>
      <c r="H35" s="29">
        <f>LARGE(O35:CB35,2)</f>
        <v>554</v>
      </c>
      <c r="I35" s="29">
        <f>LARGE(O35:CB35,3)</f>
        <v>553</v>
      </c>
      <c r="J35" s="29">
        <f>LARGE(O35:CB35,4)</f>
        <v>553</v>
      </c>
      <c r="K35" s="29">
        <f>LARGE(O35:CB35,5)</f>
        <v>553</v>
      </c>
      <c r="L35" s="30">
        <f>SUM(G35:K35)</f>
        <v>2775</v>
      </c>
      <c r="M35" s="31">
        <f>L35/5</f>
        <v>555</v>
      </c>
      <c r="N35" s="32"/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553</v>
      </c>
      <c r="AS35" s="33">
        <v>0</v>
      </c>
      <c r="AT35" s="163">
        <v>562</v>
      </c>
      <c r="AU35" s="158">
        <v>554</v>
      </c>
      <c r="AV35" s="33">
        <v>548</v>
      </c>
      <c r="AW35" s="33">
        <v>553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544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553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  <c r="BZ35" s="33">
        <v>0</v>
      </c>
      <c r="CA35" s="33">
        <v>0</v>
      </c>
      <c r="CB35" s="34">
        <v>0</v>
      </c>
    </row>
    <row r="36" spans="1:80" ht="14.1" customHeight="1" x14ac:dyDescent="0.25">
      <c r="A36" s="24">
        <f t="shared" si="0"/>
        <v>23</v>
      </c>
      <c r="B36" s="35" t="s">
        <v>55</v>
      </c>
      <c r="C36" s="36">
        <v>11037</v>
      </c>
      <c r="D36" s="37" t="s">
        <v>43</v>
      </c>
      <c r="E36" s="28">
        <f>MAX(O36:AG36)</f>
        <v>533</v>
      </c>
      <c r="F36" s="28" t="str">
        <f>VLOOKUP(E36,Tab!$A$2:$B$255,2,TRUE)</f>
        <v>Não</v>
      </c>
      <c r="G36" s="40">
        <f>LARGE(O36:CB36,1)</f>
        <v>556</v>
      </c>
      <c r="H36" s="40">
        <f>LARGE(O36:CB36,2)</f>
        <v>555</v>
      </c>
      <c r="I36" s="40">
        <f>LARGE(O36:CB36,3)</f>
        <v>555</v>
      </c>
      <c r="J36" s="40">
        <f>LARGE(O36:CB36,4)</f>
        <v>554</v>
      </c>
      <c r="K36" s="40">
        <f>LARGE(O36:CB36,5)</f>
        <v>553</v>
      </c>
      <c r="L36" s="30">
        <f>SUM(G36:K36)</f>
        <v>2773</v>
      </c>
      <c r="M36" s="31">
        <f>L36/5</f>
        <v>554.6</v>
      </c>
      <c r="N36" s="32"/>
      <c r="O36" s="33">
        <v>533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547</v>
      </c>
      <c r="AI36" s="33">
        <v>0</v>
      </c>
      <c r="AJ36" s="33">
        <v>551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550</v>
      </c>
      <c r="AQ36" s="33">
        <v>548</v>
      </c>
      <c r="AR36" s="33">
        <v>0</v>
      </c>
      <c r="AS36" s="33">
        <v>0</v>
      </c>
      <c r="AT36" s="163">
        <v>0</v>
      </c>
      <c r="AU36" s="158">
        <v>0</v>
      </c>
      <c r="AV36" s="33">
        <v>538</v>
      </c>
      <c r="AW36" s="33">
        <v>0</v>
      </c>
      <c r="AX36" s="33">
        <v>554</v>
      </c>
      <c r="AY36" s="33">
        <v>0</v>
      </c>
      <c r="AZ36" s="33">
        <v>0</v>
      </c>
      <c r="BA36" s="33">
        <v>0</v>
      </c>
      <c r="BB36" s="33">
        <v>0</v>
      </c>
      <c r="BC36" s="33">
        <v>553</v>
      </c>
      <c r="BD36" s="33">
        <v>0</v>
      </c>
      <c r="BE36" s="33">
        <v>0</v>
      </c>
      <c r="BF36" s="33">
        <v>0</v>
      </c>
      <c r="BG36" s="33">
        <v>555</v>
      </c>
      <c r="BH36" s="33">
        <v>0</v>
      </c>
      <c r="BI36" s="33">
        <v>556</v>
      </c>
      <c r="BJ36" s="33">
        <v>547</v>
      </c>
      <c r="BK36" s="33">
        <v>0</v>
      </c>
      <c r="BL36" s="33">
        <v>552</v>
      </c>
      <c r="BM36" s="33">
        <v>0</v>
      </c>
      <c r="BN36" s="33">
        <v>555</v>
      </c>
      <c r="BO36" s="33">
        <v>0</v>
      </c>
      <c r="BP36" s="33">
        <v>0</v>
      </c>
      <c r="BQ36" s="33">
        <v>0</v>
      </c>
      <c r="BR36" s="33">
        <v>535</v>
      </c>
      <c r="BS36" s="33">
        <v>0</v>
      </c>
      <c r="BT36" s="33">
        <v>0</v>
      </c>
      <c r="BU36" s="33">
        <v>0</v>
      </c>
      <c r="BV36" s="33">
        <v>0</v>
      </c>
      <c r="BW36" s="33">
        <v>545</v>
      </c>
      <c r="BX36" s="33">
        <v>0</v>
      </c>
      <c r="BY36" s="33">
        <v>0</v>
      </c>
      <c r="BZ36" s="33">
        <v>0</v>
      </c>
      <c r="CA36" s="33">
        <v>0</v>
      </c>
      <c r="CB36" s="34">
        <v>0</v>
      </c>
    </row>
    <row r="37" spans="1:80" ht="14.1" customHeight="1" x14ac:dyDescent="0.25">
      <c r="A37" s="24">
        <f t="shared" si="0"/>
        <v>24</v>
      </c>
      <c r="B37" s="42" t="s">
        <v>58</v>
      </c>
      <c r="C37" s="36">
        <v>2691</v>
      </c>
      <c r="D37" s="43" t="s">
        <v>49</v>
      </c>
      <c r="E37" s="28">
        <f>MAX(O37:AG37)</f>
        <v>547</v>
      </c>
      <c r="F37" s="28" t="str">
        <f>VLOOKUP(E37,Tab!$A$2:$B$255,2,TRUE)</f>
        <v>Não</v>
      </c>
      <c r="G37" s="29">
        <f>LARGE(O37:CB37,1)</f>
        <v>555</v>
      </c>
      <c r="H37" s="29">
        <f>LARGE(O37:CB37,2)</f>
        <v>554</v>
      </c>
      <c r="I37" s="29">
        <f>LARGE(O37:CB37,3)</f>
        <v>553</v>
      </c>
      <c r="J37" s="29">
        <f>LARGE(O37:CB37,4)</f>
        <v>552</v>
      </c>
      <c r="K37" s="29">
        <f>LARGE(O37:CB37,5)</f>
        <v>550</v>
      </c>
      <c r="L37" s="30">
        <f>SUM(G37:K37)</f>
        <v>2764</v>
      </c>
      <c r="M37" s="31">
        <f>L37/5</f>
        <v>552.79999999999995</v>
      </c>
      <c r="N37" s="32"/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547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553</v>
      </c>
      <c r="AK37" s="33">
        <v>549</v>
      </c>
      <c r="AL37" s="33">
        <v>0</v>
      </c>
      <c r="AM37" s="33">
        <v>0</v>
      </c>
      <c r="AN37" s="33">
        <v>0</v>
      </c>
      <c r="AO37" s="33">
        <v>0</v>
      </c>
      <c r="AP37" s="33">
        <v>534</v>
      </c>
      <c r="AQ37" s="33">
        <v>552</v>
      </c>
      <c r="AR37" s="33">
        <v>0</v>
      </c>
      <c r="AS37" s="33">
        <v>0</v>
      </c>
      <c r="AT37" s="163">
        <v>0</v>
      </c>
      <c r="AU37" s="158">
        <v>0</v>
      </c>
      <c r="AV37" s="33">
        <v>549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555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534</v>
      </c>
      <c r="BJ37" s="33">
        <v>554</v>
      </c>
      <c r="BK37" s="33">
        <v>0</v>
      </c>
      <c r="BL37" s="33">
        <v>0</v>
      </c>
      <c r="BM37" s="33">
        <v>0</v>
      </c>
      <c r="BN37" s="33">
        <v>550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549</v>
      </c>
      <c r="BX37" s="33">
        <v>0</v>
      </c>
      <c r="BY37" s="33">
        <v>0</v>
      </c>
      <c r="BZ37" s="33">
        <v>0</v>
      </c>
      <c r="CA37" s="33">
        <v>0</v>
      </c>
      <c r="CB37" s="34">
        <v>0</v>
      </c>
    </row>
    <row r="38" spans="1:80" ht="14.1" customHeight="1" x14ac:dyDescent="0.25">
      <c r="A38" s="24">
        <f t="shared" si="0"/>
        <v>25</v>
      </c>
      <c r="B38" s="46" t="s">
        <v>131</v>
      </c>
      <c r="C38" s="36">
        <v>3617</v>
      </c>
      <c r="D38" s="47" t="s">
        <v>132</v>
      </c>
      <c r="E38" s="28">
        <f>MAX(O38:AG38)</f>
        <v>549</v>
      </c>
      <c r="F38" s="28" t="str">
        <f>VLOOKUP(E38,Tab!$A$2:$B$255,2,TRUE)</f>
        <v>Não</v>
      </c>
      <c r="G38" s="29">
        <f>LARGE(O38:CB38,1)</f>
        <v>560</v>
      </c>
      <c r="H38" s="29">
        <f>LARGE(O38:CB38,2)</f>
        <v>553</v>
      </c>
      <c r="I38" s="29">
        <f>LARGE(O38:CB38,3)</f>
        <v>551</v>
      </c>
      <c r="J38" s="29">
        <f>LARGE(O38:CB38,4)</f>
        <v>549</v>
      </c>
      <c r="K38" s="29">
        <f>LARGE(O38:CB38,5)</f>
        <v>549</v>
      </c>
      <c r="L38" s="30">
        <f>SUM(G38:K38)</f>
        <v>2762</v>
      </c>
      <c r="M38" s="31">
        <f>L38/5</f>
        <v>552.4</v>
      </c>
      <c r="N38" s="32"/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549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549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163">
        <v>0</v>
      </c>
      <c r="AU38" s="158">
        <v>0</v>
      </c>
      <c r="AV38" s="33">
        <v>0</v>
      </c>
      <c r="AW38" s="33">
        <v>0</v>
      </c>
      <c r="AX38" s="33">
        <v>551</v>
      </c>
      <c r="AY38" s="33">
        <v>0</v>
      </c>
      <c r="AZ38" s="33">
        <v>0</v>
      </c>
      <c r="BA38" s="33">
        <v>560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540</v>
      </c>
      <c r="BN38" s="33">
        <v>0</v>
      </c>
      <c r="BO38" s="33">
        <v>0</v>
      </c>
      <c r="BP38" s="33">
        <v>0</v>
      </c>
      <c r="BQ38" s="33">
        <v>553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  <c r="BZ38" s="33">
        <v>0</v>
      </c>
      <c r="CA38" s="33">
        <v>0</v>
      </c>
      <c r="CB38" s="34">
        <v>0</v>
      </c>
    </row>
    <row r="39" spans="1:80" ht="14.1" customHeight="1" x14ac:dyDescent="0.25">
      <c r="A39" s="24">
        <f t="shared" si="0"/>
        <v>26</v>
      </c>
      <c r="B39" s="55" t="s">
        <v>233</v>
      </c>
      <c r="C39" s="59">
        <v>12150</v>
      </c>
      <c r="D39" s="43" t="s">
        <v>43</v>
      </c>
      <c r="E39" s="28">
        <f>MAX(O39:AG39)</f>
        <v>544</v>
      </c>
      <c r="F39" s="28" t="str">
        <f>VLOOKUP(E39,Tab!$A$2:$B$255,2,TRUE)</f>
        <v>Não</v>
      </c>
      <c r="G39" s="29">
        <f>LARGE(O39:CB39,1)</f>
        <v>555</v>
      </c>
      <c r="H39" s="29">
        <f>LARGE(O39:CB39,2)</f>
        <v>552</v>
      </c>
      <c r="I39" s="29">
        <f>LARGE(O39:CB39,3)</f>
        <v>551</v>
      </c>
      <c r="J39" s="29">
        <f>LARGE(O39:CB39,4)</f>
        <v>550</v>
      </c>
      <c r="K39" s="29">
        <f>LARGE(O39:CB39,5)</f>
        <v>549</v>
      </c>
      <c r="L39" s="30">
        <f>SUM(G39:K39)</f>
        <v>2757</v>
      </c>
      <c r="M39" s="31">
        <f>L39/5</f>
        <v>551.4</v>
      </c>
      <c r="N39" s="32"/>
      <c r="O39" s="33">
        <v>544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544</v>
      </c>
      <c r="AI39" s="33">
        <v>0</v>
      </c>
      <c r="AJ39" s="33">
        <v>539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542</v>
      </c>
      <c r="AQ39" s="33">
        <v>551</v>
      </c>
      <c r="AR39" s="33">
        <v>0</v>
      </c>
      <c r="AS39" s="33">
        <v>0</v>
      </c>
      <c r="AT39" s="163">
        <v>0</v>
      </c>
      <c r="AU39" s="158">
        <v>0</v>
      </c>
      <c r="AV39" s="33">
        <v>538</v>
      </c>
      <c r="AW39" s="33">
        <v>0</v>
      </c>
      <c r="AX39" s="33">
        <v>550</v>
      </c>
      <c r="AY39" s="33">
        <v>0</v>
      </c>
      <c r="AZ39" s="33">
        <v>0</v>
      </c>
      <c r="BA39" s="33">
        <v>0</v>
      </c>
      <c r="BB39" s="33">
        <v>0</v>
      </c>
      <c r="BC39" s="33">
        <v>535</v>
      </c>
      <c r="BD39" s="33">
        <v>0</v>
      </c>
      <c r="BE39" s="33">
        <v>0</v>
      </c>
      <c r="BF39" s="33">
        <v>0</v>
      </c>
      <c r="BG39" s="33">
        <v>555</v>
      </c>
      <c r="BH39" s="33">
        <v>0</v>
      </c>
      <c r="BI39" s="33">
        <v>548</v>
      </c>
      <c r="BJ39" s="33">
        <v>552</v>
      </c>
      <c r="BK39" s="33">
        <v>0</v>
      </c>
      <c r="BL39" s="33">
        <v>527</v>
      </c>
      <c r="BM39" s="33">
        <v>0</v>
      </c>
      <c r="BN39" s="33">
        <v>530</v>
      </c>
      <c r="BO39" s="33">
        <v>0</v>
      </c>
      <c r="BP39" s="33">
        <v>0</v>
      </c>
      <c r="BQ39" s="33">
        <v>0</v>
      </c>
      <c r="BR39" s="33">
        <v>549</v>
      </c>
      <c r="BS39" s="33">
        <v>0</v>
      </c>
      <c r="BT39" s="33">
        <v>0</v>
      </c>
      <c r="BU39" s="33">
        <v>0</v>
      </c>
      <c r="BV39" s="33">
        <v>0</v>
      </c>
      <c r="BW39" s="33">
        <v>542</v>
      </c>
      <c r="BX39" s="33">
        <v>0</v>
      </c>
      <c r="BY39" s="33">
        <v>0</v>
      </c>
      <c r="BZ39" s="33">
        <v>0</v>
      </c>
      <c r="CA39" s="33">
        <v>0</v>
      </c>
      <c r="CB39" s="34">
        <v>0</v>
      </c>
    </row>
    <row r="40" spans="1:80" ht="14.1" customHeight="1" x14ac:dyDescent="0.25">
      <c r="A40" s="24">
        <f t="shared" si="0"/>
        <v>27</v>
      </c>
      <c r="B40" s="44" t="s">
        <v>64</v>
      </c>
      <c r="C40" s="36">
        <v>1779</v>
      </c>
      <c r="D40" s="41" t="s">
        <v>65</v>
      </c>
      <c r="E40" s="28">
        <f>MAX(O40:AG40)</f>
        <v>552</v>
      </c>
      <c r="F40" s="28" t="str">
        <f>VLOOKUP(E40,Tab!$A$2:$B$255,2,TRUE)</f>
        <v>Não</v>
      </c>
      <c r="G40" s="29">
        <f>LARGE(O40:CB40,1)</f>
        <v>561</v>
      </c>
      <c r="H40" s="29">
        <f>LARGE(O40:CB40,2)</f>
        <v>552</v>
      </c>
      <c r="I40" s="29">
        <f>LARGE(O40:CB40,3)</f>
        <v>549</v>
      </c>
      <c r="J40" s="29">
        <f>LARGE(O40:CB40,4)</f>
        <v>546</v>
      </c>
      <c r="K40" s="29">
        <f>LARGE(O40:CB40,5)</f>
        <v>546</v>
      </c>
      <c r="L40" s="30">
        <f>SUM(G40:K40)</f>
        <v>2754</v>
      </c>
      <c r="M40" s="31">
        <f>L40/5</f>
        <v>550.79999999999995</v>
      </c>
      <c r="N40" s="32"/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552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546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163">
        <v>0</v>
      </c>
      <c r="AU40" s="158">
        <v>0</v>
      </c>
      <c r="AV40" s="33">
        <v>549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546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561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</v>
      </c>
      <c r="CB40" s="34">
        <v>0</v>
      </c>
    </row>
    <row r="41" spans="1:80" ht="14.1" customHeight="1" x14ac:dyDescent="0.25">
      <c r="A41" s="24">
        <f t="shared" si="0"/>
        <v>28</v>
      </c>
      <c r="B41" s="35" t="s">
        <v>69</v>
      </c>
      <c r="C41" s="36">
        <v>779</v>
      </c>
      <c r="D41" s="37" t="s">
        <v>49</v>
      </c>
      <c r="E41" s="28">
        <f>MAX(O41:AG41)</f>
        <v>546</v>
      </c>
      <c r="F41" s="28" t="str">
        <f>VLOOKUP(E41,Tab!$A$2:$B$255,2,TRUE)</f>
        <v>Não</v>
      </c>
      <c r="G41" s="29">
        <f>LARGE(O41:CB41,1)</f>
        <v>556</v>
      </c>
      <c r="H41" s="29">
        <f>LARGE(O41:CB41,2)</f>
        <v>554</v>
      </c>
      <c r="I41" s="29">
        <f>LARGE(O41:CB41,3)</f>
        <v>549</v>
      </c>
      <c r="J41" s="29">
        <f>LARGE(O41:CB41,4)</f>
        <v>549</v>
      </c>
      <c r="K41" s="29">
        <f>LARGE(O41:CB41,5)</f>
        <v>546</v>
      </c>
      <c r="L41" s="30">
        <f>SUM(G41:K41)</f>
        <v>2754</v>
      </c>
      <c r="M41" s="31">
        <f>L41/5</f>
        <v>550.79999999999995</v>
      </c>
      <c r="N41" s="32"/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546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542</v>
      </c>
      <c r="AI41" s="33">
        <v>0</v>
      </c>
      <c r="AJ41" s="33">
        <v>556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540</v>
      </c>
      <c r="AQ41" s="33">
        <v>554</v>
      </c>
      <c r="AR41" s="33">
        <v>0</v>
      </c>
      <c r="AS41" s="33">
        <v>0</v>
      </c>
      <c r="AT41" s="163">
        <v>0</v>
      </c>
      <c r="AU41" s="158">
        <v>0</v>
      </c>
      <c r="AV41" s="33">
        <v>532</v>
      </c>
      <c r="AW41" s="33">
        <v>0</v>
      </c>
      <c r="AX41" s="33">
        <v>527</v>
      </c>
      <c r="AY41" s="33">
        <v>0</v>
      </c>
      <c r="AZ41" s="33">
        <v>0</v>
      </c>
      <c r="BA41" s="33">
        <v>0</v>
      </c>
      <c r="BB41" s="33">
        <v>0</v>
      </c>
      <c r="BC41" s="33">
        <v>542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549</v>
      </c>
      <c r="BJ41" s="33">
        <v>549</v>
      </c>
      <c r="BK41" s="33">
        <v>0</v>
      </c>
      <c r="BL41" s="33">
        <v>0</v>
      </c>
      <c r="BM41" s="33">
        <v>0</v>
      </c>
      <c r="BN41" s="33">
        <v>542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545</v>
      </c>
      <c r="BX41" s="33">
        <v>0</v>
      </c>
      <c r="BY41" s="33">
        <v>0</v>
      </c>
      <c r="BZ41" s="33">
        <v>0</v>
      </c>
      <c r="CA41" s="33">
        <v>0</v>
      </c>
      <c r="CB41" s="34">
        <v>0</v>
      </c>
    </row>
    <row r="42" spans="1:80" ht="14.1" customHeight="1" x14ac:dyDescent="0.25">
      <c r="A42" s="24">
        <f t="shared" si="0"/>
        <v>29</v>
      </c>
      <c r="B42" s="38" t="s">
        <v>83</v>
      </c>
      <c r="C42" s="26">
        <v>567</v>
      </c>
      <c r="D42" s="27" t="s">
        <v>30</v>
      </c>
      <c r="E42" s="28">
        <f>MAX(O42:AG42)</f>
        <v>555</v>
      </c>
      <c r="F42" s="28" t="str">
        <f>VLOOKUP(E42,Tab!$A$2:$B$255,2,TRUE)</f>
        <v>Não</v>
      </c>
      <c r="G42" s="29">
        <f>LARGE(O42:CB42,1)</f>
        <v>555</v>
      </c>
      <c r="H42" s="29">
        <f>LARGE(O42:CB42,2)</f>
        <v>552</v>
      </c>
      <c r="I42" s="29">
        <f>LARGE(O42:CB42,3)</f>
        <v>550</v>
      </c>
      <c r="J42" s="29">
        <f>LARGE(O42:CB42,4)</f>
        <v>549</v>
      </c>
      <c r="K42" s="29">
        <f>LARGE(O42:CB42,5)</f>
        <v>545</v>
      </c>
      <c r="L42" s="30">
        <f>SUM(G42:K42)</f>
        <v>2751</v>
      </c>
      <c r="M42" s="31">
        <f>L42/5</f>
        <v>550.20000000000005</v>
      </c>
      <c r="N42" s="32"/>
      <c r="O42" s="33">
        <v>531</v>
      </c>
      <c r="P42" s="33">
        <v>0</v>
      </c>
      <c r="Q42" s="33">
        <v>0</v>
      </c>
      <c r="R42" s="33">
        <v>0</v>
      </c>
      <c r="S42" s="33">
        <v>0</v>
      </c>
      <c r="T42" s="33">
        <v>550</v>
      </c>
      <c r="U42" s="33">
        <v>0</v>
      </c>
      <c r="V42" s="33">
        <v>522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555</v>
      </c>
      <c r="AF42" s="33">
        <v>0</v>
      </c>
      <c r="AG42" s="33">
        <v>0</v>
      </c>
      <c r="AH42" s="33">
        <v>538</v>
      </c>
      <c r="AI42" s="33">
        <v>0</v>
      </c>
      <c r="AJ42" s="33">
        <v>549</v>
      </c>
      <c r="AK42" s="33">
        <v>542</v>
      </c>
      <c r="AL42" s="33">
        <v>0</v>
      </c>
      <c r="AM42" s="33">
        <v>0</v>
      </c>
      <c r="AN42" s="33">
        <v>0</v>
      </c>
      <c r="AO42" s="33">
        <v>0</v>
      </c>
      <c r="AP42" s="33">
        <v>540</v>
      </c>
      <c r="AQ42" s="33">
        <v>542</v>
      </c>
      <c r="AR42" s="33">
        <v>0</v>
      </c>
      <c r="AS42" s="33">
        <v>0</v>
      </c>
      <c r="AT42" s="163">
        <v>0</v>
      </c>
      <c r="AU42" s="158">
        <v>0</v>
      </c>
      <c r="AV42" s="33">
        <v>544</v>
      </c>
      <c r="AW42" s="33">
        <v>0</v>
      </c>
      <c r="AX42" s="33">
        <v>527</v>
      </c>
      <c r="AY42" s="33">
        <v>0</v>
      </c>
      <c r="AZ42" s="33">
        <v>0</v>
      </c>
      <c r="BA42" s="33">
        <v>0</v>
      </c>
      <c r="BB42" s="33">
        <v>0</v>
      </c>
      <c r="BC42" s="33">
        <v>538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545</v>
      </c>
      <c r="BJ42" s="33">
        <v>552</v>
      </c>
      <c r="BK42" s="33">
        <v>0</v>
      </c>
      <c r="BL42" s="33">
        <v>0</v>
      </c>
      <c r="BM42" s="33">
        <v>0</v>
      </c>
      <c r="BN42" s="33">
        <v>535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527</v>
      </c>
      <c r="CB42" s="34">
        <v>0</v>
      </c>
    </row>
    <row r="43" spans="1:80" ht="14.1" customHeight="1" x14ac:dyDescent="0.25">
      <c r="A43" s="24">
        <f t="shared" si="0"/>
        <v>30</v>
      </c>
      <c r="B43" s="42" t="s">
        <v>75</v>
      </c>
      <c r="C43" s="36">
        <v>13315</v>
      </c>
      <c r="D43" s="43" t="s">
        <v>76</v>
      </c>
      <c r="E43" s="28">
        <f>MAX(O43:AG43)</f>
        <v>551</v>
      </c>
      <c r="F43" s="28" t="str">
        <f>VLOOKUP(E43,Tab!$A$2:$B$255,2,TRUE)</f>
        <v>Não</v>
      </c>
      <c r="G43" s="29">
        <f>LARGE(O43:CB43,1)</f>
        <v>551</v>
      </c>
      <c r="H43" s="29">
        <f>LARGE(O43:CB43,2)</f>
        <v>550</v>
      </c>
      <c r="I43" s="29">
        <f>LARGE(O43:CB43,3)</f>
        <v>549</v>
      </c>
      <c r="J43" s="29">
        <f>LARGE(O43:CB43,4)</f>
        <v>548</v>
      </c>
      <c r="K43" s="29">
        <f>LARGE(O43:CB43,5)</f>
        <v>548</v>
      </c>
      <c r="L43" s="30">
        <f>SUM(G43:K43)</f>
        <v>2746</v>
      </c>
      <c r="M43" s="31">
        <f>L43/5</f>
        <v>549.20000000000005</v>
      </c>
      <c r="N43" s="32"/>
      <c r="O43" s="33">
        <v>0</v>
      </c>
      <c r="P43" s="33">
        <v>541</v>
      </c>
      <c r="Q43" s="33">
        <v>0</v>
      </c>
      <c r="R43" s="33">
        <v>0</v>
      </c>
      <c r="S43" s="33">
        <v>0</v>
      </c>
      <c r="T43" s="33">
        <v>0</v>
      </c>
      <c r="U43" s="33">
        <v>541</v>
      </c>
      <c r="V43" s="33">
        <v>544</v>
      </c>
      <c r="W43" s="33">
        <v>551</v>
      </c>
      <c r="X43" s="33">
        <v>543</v>
      </c>
      <c r="Y43" s="33">
        <v>0</v>
      </c>
      <c r="Z43" s="33">
        <v>548</v>
      </c>
      <c r="AA43" s="33">
        <v>0</v>
      </c>
      <c r="AB43" s="33">
        <v>546</v>
      </c>
      <c r="AC43" s="33">
        <v>0</v>
      </c>
      <c r="AD43" s="33">
        <v>0</v>
      </c>
      <c r="AE43" s="33">
        <v>539</v>
      </c>
      <c r="AF43" s="33">
        <v>0</v>
      </c>
      <c r="AG43" s="33">
        <v>546</v>
      </c>
      <c r="AH43" s="33">
        <v>0</v>
      </c>
      <c r="AI43" s="33">
        <v>541</v>
      </c>
      <c r="AJ43" s="33">
        <v>0</v>
      </c>
      <c r="AK43" s="33">
        <v>0</v>
      </c>
      <c r="AL43" s="33">
        <v>550</v>
      </c>
      <c r="AM43" s="33">
        <v>538</v>
      </c>
      <c r="AN43" s="33">
        <v>544</v>
      </c>
      <c r="AO43" s="33">
        <v>0</v>
      </c>
      <c r="AP43" s="33">
        <v>548</v>
      </c>
      <c r="AQ43" s="33">
        <v>0</v>
      </c>
      <c r="AR43" s="33">
        <v>0</v>
      </c>
      <c r="AS43" s="33">
        <v>513</v>
      </c>
      <c r="AT43" s="163">
        <v>0</v>
      </c>
      <c r="AU43" s="158">
        <v>0</v>
      </c>
      <c r="AV43" s="33">
        <v>541</v>
      </c>
      <c r="AW43" s="33">
        <v>0</v>
      </c>
      <c r="AX43" s="33">
        <v>547</v>
      </c>
      <c r="AY43" s="33">
        <v>546</v>
      </c>
      <c r="AZ43" s="33">
        <v>0</v>
      </c>
      <c r="BA43" s="33">
        <v>549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539</v>
      </c>
      <c r="BL43" s="33">
        <v>0</v>
      </c>
      <c r="BM43" s="33">
        <v>523</v>
      </c>
      <c r="BN43" s="33">
        <v>0</v>
      </c>
      <c r="BO43" s="33">
        <v>0</v>
      </c>
      <c r="BP43" s="33">
        <v>0</v>
      </c>
      <c r="BQ43" s="33">
        <v>529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540</v>
      </c>
      <c r="BX43" s="33">
        <v>544</v>
      </c>
      <c r="BY43" s="33">
        <v>0</v>
      </c>
      <c r="BZ43" s="33">
        <v>0</v>
      </c>
      <c r="CA43" s="33">
        <v>0</v>
      </c>
      <c r="CB43" s="34">
        <v>548</v>
      </c>
    </row>
    <row r="44" spans="1:80" ht="14.1" customHeight="1" x14ac:dyDescent="0.25">
      <c r="A44" s="24">
        <f t="shared" si="0"/>
        <v>31</v>
      </c>
      <c r="B44" s="38" t="s">
        <v>71</v>
      </c>
      <c r="C44" s="26">
        <v>2090</v>
      </c>
      <c r="D44" s="27" t="s">
        <v>72</v>
      </c>
      <c r="E44" s="28">
        <f>MAX(O44:AG44)</f>
        <v>0</v>
      </c>
      <c r="F44" s="28" t="e">
        <f>VLOOKUP(E44,Tab!$A$2:$B$255,2,TRUE)</f>
        <v>#N/A</v>
      </c>
      <c r="G44" s="29">
        <f>LARGE(O44:CB44,1)</f>
        <v>556</v>
      </c>
      <c r="H44" s="29">
        <f>LARGE(O44:CB44,2)</f>
        <v>555</v>
      </c>
      <c r="I44" s="29">
        <f>LARGE(O44:CB44,3)</f>
        <v>549</v>
      </c>
      <c r="J44" s="29">
        <f>LARGE(O44:CB44,4)</f>
        <v>541</v>
      </c>
      <c r="K44" s="29">
        <f>LARGE(O44:CB44,5)</f>
        <v>540</v>
      </c>
      <c r="L44" s="30">
        <f>SUM(G44:K44)</f>
        <v>2741</v>
      </c>
      <c r="M44" s="31">
        <f>L44/5</f>
        <v>548.20000000000005</v>
      </c>
      <c r="N44" s="32"/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531</v>
      </c>
      <c r="AR44" s="33">
        <v>0</v>
      </c>
      <c r="AS44" s="33">
        <v>0</v>
      </c>
      <c r="AT44" s="163">
        <v>0</v>
      </c>
      <c r="AU44" s="158">
        <v>0</v>
      </c>
      <c r="AV44" s="33">
        <v>531</v>
      </c>
      <c r="AW44" s="33">
        <v>0</v>
      </c>
      <c r="AX44" s="33">
        <v>540</v>
      </c>
      <c r="AY44" s="33">
        <v>0</v>
      </c>
      <c r="AZ44" s="33">
        <v>0</v>
      </c>
      <c r="BA44" s="33">
        <v>0</v>
      </c>
      <c r="BB44" s="33">
        <v>0</v>
      </c>
      <c r="BC44" s="33">
        <v>541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556</v>
      </c>
      <c r="BJ44" s="33">
        <v>549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555</v>
      </c>
      <c r="BX44" s="33">
        <v>0</v>
      </c>
      <c r="BY44" s="33">
        <v>0</v>
      </c>
      <c r="BZ44" s="33">
        <v>0</v>
      </c>
      <c r="CA44" s="33">
        <v>0</v>
      </c>
      <c r="CB44" s="34">
        <v>0</v>
      </c>
    </row>
    <row r="45" spans="1:80" ht="14.1" customHeight="1" x14ac:dyDescent="0.25">
      <c r="A45" s="24">
        <f t="shared" si="0"/>
        <v>32</v>
      </c>
      <c r="B45" s="46" t="s">
        <v>73</v>
      </c>
      <c r="C45" s="36">
        <v>614</v>
      </c>
      <c r="D45" s="47" t="s">
        <v>27</v>
      </c>
      <c r="E45" s="28">
        <f>MAX(O45:AG45)</f>
        <v>553</v>
      </c>
      <c r="F45" s="28" t="str">
        <f>VLOOKUP(E45,Tab!$A$2:$B$255,2,TRUE)</f>
        <v>Não</v>
      </c>
      <c r="G45" s="29">
        <f>LARGE(O45:CB45,1)</f>
        <v>556</v>
      </c>
      <c r="H45" s="29">
        <f>LARGE(O45:CB45,2)</f>
        <v>553</v>
      </c>
      <c r="I45" s="29">
        <f>LARGE(O45:CB45,3)</f>
        <v>546</v>
      </c>
      <c r="J45" s="29">
        <f>LARGE(O45:CB45,4)</f>
        <v>542</v>
      </c>
      <c r="K45" s="29">
        <f>LARGE(O45:CB45,5)</f>
        <v>542</v>
      </c>
      <c r="L45" s="30">
        <f>SUM(G45:K45)</f>
        <v>2739</v>
      </c>
      <c r="M45" s="31">
        <f>L45/5</f>
        <v>547.79999999999995</v>
      </c>
      <c r="N45" s="32"/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538</v>
      </c>
      <c r="Y45" s="33">
        <v>0</v>
      </c>
      <c r="Z45" s="33">
        <v>0</v>
      </c>
      <c r="AA45" s="33">
        <v>0</v>
      </c>
      <c r="AB45" s="33">
        <v>0</v>
      </c>
      <c r="AC45" s="33">
        <v>553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539</v>
      </c>
      <c r="AS45" s="33">
        <v>0</v>
      </c>
      <c r="AT45" s="163">
        <v>542</v>
      </c>
      <c r="AU45" s="158">
        <v>542</v>
      </c>
      <c r="AV45" s="33">
        <v>531</v>
      </c>
      <c r="AW45" s="33">
        <v>537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510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533</v>
      </c>
      <c r="BK45" s="33">
        <v>0</v>
      </c>
      <c r="BL45" s="33">
        <v>0</v>
      </c>
      <c r="BM45" s="33">
        <v>0</v>
      </c>
      <c r="BN45" s="33">
        <v>0</v>
      </c>
      <c r="BO45" s="33">
        <v>536</v>
      </c>
      <c r="BP45" s="33">
        <v>0</v>
      </c>
      <c r="BQ45" s="33">
        <v>0</v>
      </c>
      <c r="BR45" s="33">
        <v>0</v>
      </c>
      <c r="BS45" s="33">
        <v>546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556</v>
      </c>
      <c r="CA45" s="33">
        <v>0</v>
      </c>
      <c r="CB45" s="34">
        <v>0</v>
      </c>
    </row>
    <row r="46" spans="1:80" ht="14.1" customHeight="1" x14ac:dyDescent="0.25">
      <c r="A46" s="24">
        <f t="shared" si="0"/>
        <v>33</v>
      </c>
      <c r="B46" s="38" t="s">
        <v>63</v>
      </c>
      <c r="C46" s="26">
        <v>537</v>
      </c>
      <c r="D46" s="27" t="s">
        <v>30</v>
      </c>
      <c r="E46" s="28">
        <f>MAX(O46:AG46)</f>
        <v>0</v>
      </c>
      <c r="F46" s="28" t="e">
        <f>VLOOKUP(E46,Tab!$A$2:$B$255,2,TRUE)</f>
        <v>#N/A</v>
      </c>
      <c r="G46" s="29">
        <f>LARGE(O46:CB46,1)</f>
        <v>549</v>
      </c>
      <c r="H46" s="29">
        <f>LARGE(O46:CB46,2)</f>
        <v>547</v>
      </c>
      <c r="I46" s="29">
        <f>LARGE(O46:CB46,3)</f>
        <v>547</v>
      </c>
      <c r="J46" s="29">
        <f>LARGE(O46:CB46,4)</f>
        <v>547</v>
      </c>
      <c r="K46" s="29">
        <f>LARGE(O46:CB46,5)</f>
        <v>543</v>
      </c>
      <c r="L46" s="30">
        <f>SUM(G46:K46)</f>
        <v>2733</v>
      </c>
      <c r="M46" s="31">
        <f>L46/5</f>
        <v>546.6</v>
      </c>
      <c r="N46" s="32"/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547</v>
      </c>
      <c r="AK46" s="33">
        <v>535</v>
      </c>
      <c r="AL46" s="33">
        <v>0</v>
      </c>
      <c r="AM46" s="33">
        <v>0</v>
      </c>
      <c r="AN46" s="33">
        <v>0</v>
      </c>
      <c r="AO46" s="33">
        <v>547</v>
      </c>
      <c r="AP46" s="33">
        <v>533</v>
      </c>
      <c r="AQ46" s="33">
        <v>0</v>
      </c>
      <c r="AR46" s="33">
        <v>0</v>
      </c>
      <c r="AS46" s="33">
        <v>0</v>
      </c>
      <c r="AT46" s="163">
        <v>0</v>
      </c>
      <c r="AU46" s="158">
        <v>0</v>
      </c>
      <c r="AV46" s="33">
        <v>547</v>
      </c>
      <c r="AW46" s="33">
        <v>0</v>
      </c>
      <c r="AX46" s="33">
        <v>543</v>
      </c>
      <c r="AY46" s="33">
        <v>0</v>
      </c>
      <c r="AZ46" s="33">
        <v>0</v>
      </c>
      <c r="BA46" s="33">
        <v>0</v>
      </c>
      <c r="BB46" s="33">
        <v>0</v>
      </c>
      <c r="BC46" s="33">
        <v>549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0</v>
      </c>
      <c r="CA46" s="33">
        <v>0</v>
      </c>
      <c r="CB46" s="34">
        <v>0</v>
      </c>
    </row>
    <row r="47" spans="1:80" ht="14.1" customHeight="1" x14ac:dyDescent="0.25">
      <c r="A47" s="24">
        <f t="shared" si="0"/>
        <v>34</v>
      </c>
      <c r="B47" s="42" t="s">
        <v>93</v>
      </c>
      <c r="C47" s="36">
        <v>12376</v>
      </c>
      <c r="D47" s="43" t="s">
        <v>94</v>
      </c>
      <c r="E47" s="28">
        <f>MAX(O47:AG47)</f>
        <v>0</v>
      </c>
      <c r="F47" s="28" t="e">
        <f>VLOOKUP(E47,Tab!$A$2:$B$255,2,TRUE)</f>
        <v>#N/A</v>
      </c>
      <c r="G47" s="29">
        <f>LARGE(O47:CB47,1)</f>
        <v>554</v>
      </c>
      <c r="H47" s="29">
        <f>LARGE(O47:CB47,2)</f>
        <v>547</v>
      </c>
      <c r="I47" s="29">
        <f>LARGE(O47:CB47,3)</f>
        <v>545</v>
      </c>
      <c r="J47" s="29">
        <f>LARGE(O47:CB47,4)</f>
        <v>542</v>
      </c>
      <c r="K47" s="29">
        <f>LARGE(O47:CB47,5)</f>
        <v>542</v>
      </c>
      <c r="L47" s="30">
        <f>SUM(G47:K47)</f>
        <v>2730</v>
      </c>
      <c r="M47" s="31">
        <f>L47/5</f>
        <v>546</v>
      </c>
      <c r="N47" s="32"/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536</v>
      </c>
      <c r="AQ47" s="33">
        <v>0</v>
      </c>
      <c r="AR47" s="33">
        <v>0</v>
      </c>
      <c r="AS47" s="33">
        <v>0</v>
      </c>
      <c r="AT47" s="163">
        <v>0</v>
      </c>
      <c r="AU47" s="158">
        <v>0</v>
      </c>
      <c r="AV47" s="33">
        <v>528</v>
      </c>
      <c r="AW47" s="33">
        <v>0</v>
      </c>
      <c r="AX47" s="33">
        <v>547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542</v>
      </c>
      <c r="BH47" s="33">
        <v>0</v>
      </c>
      <c r="BI47" s="33">
        <v>531</v>
      </c>
      <c r="BJ47" s="33">
        <v>554</v>
      </c>
      <c r="BK47" s="33">
        <v>0</v>
      </c>
      <c r="BL47" s="33">
        <v>0</v>
      </c>
      <c r="BM47" s="33">
        <v>0</v>
      </c>
      <c r="BN47" s="33">
        <v>542</v>
      </c>
      <c r="BO47" s="33">
        <v>0</v>
      </c>
      <c r="BP47" s="33">
        <v>0</v>
      </c>
      <c r="BQ47" s="33">
        <v>0</v>
      </c>
      <c r="BR47" s="33">
        <v>545</v>
      </c>
      <c r="BS47" s="33">
        <v>0</v>
      </c>
      <c r="BT47" s="33">
        <v>0</v>
      </c>
      <c r="BU47" s="33">
        <v>0</v>
      </c>
      <c r="BV47" s="33">
        <v>0</v>
      </c>
      <c r="BW47" s="33">
        <v>526</v>
      </c>
      <c r="BX47" s="33">
        <v>0</v>
      </c>
      <c r="BY47" s="33">
        <v>0</v>
      </c>
      <c r="BZ47" s="33">
        <v>0</v>
      </c>
      <c r="CA47" s="33">
        <v>0</v>
      </c>
      <c r="CB47" s="34">
        <v>0</v>
      </c>
    </row>
    <row r="48" spans="1:80" ht="14.1" customHeight="1" x14ac:dyDescent="0.25">
      <c r="A48" s="24">
        <f t="shared" si="0"/>
        <v>35</v>
      </c>
      <c r="B48" s="35" t="s">
        <v>378</v>
      </c>
      <c r="C48" s="36">
        <v>14540</v>
      </c>
      <c r="D48" s="37" t="s">
        <v>88</v>
      </c>
      <c r="E48" s="28">
        <f>MAX(O48:AG48)</f>
        <v>546</v>
      </c>
      <c r="F48" s="28" t="str">
        <f>VLOOKUP(E48,Tab!$A$2:$B$255,2,TRUE)</f>
        <v>Não</v>
      </c>
      <c r="G48" s="29">
        <f>LARGE(O48:CB48,1)</f>
        <v>547</v>
      </c>
      <c r="H48" s="29">
        <f>LARGE(O48:CB48,2)</f>
        <v>546</v>
      </c>
      <c r="I48" s="29">
        <f>LARGE(O48:CB48,3)</f>
        <v>546</v>
      </c>
      <c r="J48" s="29">
        <f>LARGE(O48:CB48,4)</f>
        <v>543</v>
      </c>
      <c r="K48" s="29">
        <f>LARGE(O48:CB48,5)</f>
        <v>543</v>
      </c>
      <c r="L48" s="30">
        <f>SUM(G48:K48)</f>
        <v>2725</v>
      </c>
      <c r="M48" s="31">
        <f>L48/5</f>
        <v>545</v>
      </c>
      <c r="N48" s="32"/>
      <c r="O48" s="33">
        <v>546</v>
      </c>
      <c r="P48" s="33">
        <v>0</v>
      </c>
      <c r="Q48" s="33">
        <v>0</v>
      </c>
      <c r="R48" s="33">
        <v>0</v>
      </c>
      <c r="S48" s="33">
        <v>0</v>
      </c>
      <c r="T48" s="33">
        <v>543</v>
      </c>
      <c r="U48" s="33">
        <v>0</v>
      </c>
      <c r="V48" s="33">
        <v>540</v>
      </c>
      <c r="W48" s="33">
        <v>0</v>
      </c>
      <c r="X48" s="33">
        <v>539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532</v>
      </c>
      <c r="AG48" s="33">
        <v>0</v>
      </c>
      <c r="AH48" s="33">
        <v>541</v>
      </c>
      <c r="AI48" s="33">
        <v>0</v>
      </c>
      <c r="AJ48" s="33">
        <v>546</v>
      </c>
      <c r="AK48" s="33">
        <v>543</v>
      </c>
      <c r="AL48" s="33">
        <v>0</v>
      </c>
      <c r="AM48" s="33">
        <v>0</v>
      </c>
      <c r="AN48" s="33">
        <v>0</v>
      </c>
      <c r="AO48" s="33">
        <v>0</v>
      </c>
      <c r="AP48" s="33">
        <v>531</v>
      </c>
      <c r="AQ48" s="33">
        <v>547</v>
      </c>
      <c r="AR48" s="33">
        <v>0</v>
      </c>
      <c r="AS48" s="33">
        <v>0</v>
      </c>
      <c r="AT48" s="163">
        <v>0</v>
      </c>
      <c r="AU48" s="158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  <c r="BN48" s="33">
        <v>0</v>
      </c>
      <c r="BO48" s="33">
        <v>0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  <c r="BZ48" s="33">
        <v>0</v>
      </c>
      <c r="CA48" s="33">
        <v>0</v>
      </c>
      <c r="CB48" s="34">
        <v>0</v>
      </c>
    </row>
    <row r="49" spans="1:80" ht="14.1" customHeight="1" x14ac:dyDescent="0.25">
      <c r="A49" s="24">
        <f t="shared" si="0"/>
        <v>36</v>
      </c>
      <c r="B49" s="42" t="s">
        <v>66</v>
      </c>
      <c r="C49" s="36">
        <v>13852</v>
      </c>
      <c r="D49" s="43" t="s">
        <v>65</v>
      </c>
      <c r="E49" s="28">
        <f>MAX(O49:AG49)</f>
        <v>0</v>
      </c>
      <c r="F49" s="28" t="e">
        <f>VLOOKUP(E49,Tab!$A$2:$B$255,2,TRUE)</f>
        <v>#N/A</v>
      </c>
      <c r="G49" s="29">
        <f>LARGE(O49:CB49,1)</f>
        <v>551</v>
      </c>
      <c r="H49" s="29">
        <f>LARGE(O49:CB49,2)</f>
        <v>548</v>
      </c>
      <c r="I49" s="29">
        <f>LARGE(O49:CB49,3)</f>
        <v>547</v>
      </c>
      <c r="J49" s="29">
        <f>LARGE(O49:CB49,4)</f>
        <v>541</v>
      </c>
      <c r="K49" s="29">
        <f>LARGE(O49:CB49,5)</f>
        <v>538</v>
      </c>
      <c r="L49" s="30">
        <f>SUM(G49:K49)</f>
        <v>2725</v>
      </c>
      <c r="M49" s="31">
        <f>L49/5</f>
        <v>545</v>
      </c>
      <c r="N49" s="32"/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535</v>
      </c>
      <c r="AK49" s="33">
        <v>541</v>
      </c>
      <c r="AL49" s="33">
        <v>0</v>
      </c>
      <c r="AM49" s="33">
        <v>0</v>
      </c>
      <c r="AN49" s="33">
        <v>0</v>
      </c>
      <c r="AO49" s="33">
        <v>0</v>
      </c>
      <c r="AP49" s="33">
        <v>538</v>
      </c>
      <c r="AQ49" s="33">
        <v>0</v>
      </c>
      <c r="AR49" s="33">
        <v>0</v>
      </c>
      <c r="AS49" s="33">
        <v>0</v>
      </c>
      <c r="AT49" s="163">
        <v>0</v>
      </c>
      <c r="AU49" s="158">
        <v>0</v>
      </c>
      <c r="AV49" s="33">
        <v>548</v>
      </c>
      <c r="AW49" s="33">
        <v>0</v>
      </c>
      <c r="AX49" s="33">
        <v>547</v>
      </c>
      <c r="AY49" s="33">
        <v>0</v>
      </c>
      <c r="AZ49" s="33">
        <v>0</v>
      </c>
      <c r="BA49" s="33">
        <v>0</v>
      </c>
      <c r="BB49" s="33">
        <v>0</v>
      </c>
      <c r="BC49" s="33">
        <v>536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551</v>
      </c>
      <c r="BJ49" s="33">
        <v>0</v>
      </c>
      <c r="BK49" s="33">
        <v>0</v>
      </c>
      <c r="BL49" s="33">
        <v>0</v>
      </c>
      <c r="BM49" s="33">
        <v>0</v>
      </c>
      <c r="BN49" s="33">
        <v>0</v>
      </c>
      <c r="BO49" s="33">
        <v>0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  <c r="BZ49" s="33">
        <v>0</v>
      </c>
      <c r="CA49" s="33">
        <v>0</v>
      </c>
      <c r="CB49" s="34">
        <v>0</v>
      </c>
    </row>
    <row r="50" spans="1:80" ht="14.1" customHeight="1" x14ac:dyDescent="0.25">
      <c r="A50" s="24">
        <f t="shared" si="0"/>
        <v>37</v>
      </c>
      <c r="B50" s="48" t="s">
        <v>80</v>
      </c>
      <c r="C50" s="49">
        <v>10928</v>
      </c>
      <c r="D50" s="37" t="s">
        <v>72</v>
      </c>
      <c r="E50" s="28">
        <f>MAX(O50:AG50)</f>
        <v>0</v>
      </c>
      <c r="F50" s="28" t="e">
        <f>VLOOKUP(E50,Tab!$A$2:$B$255,2,TRUE)</f>
        <v>#N/A</v>
      </c>
      <c r="G50" s="29">
        <f>LARGE(O50:CB50,1)</f>
        <v>556</v>
      </c>
      <c r="H50" s="29">
        <f>LARGE(O50:CB50,2)</f>
        <v>551</v>
      </c>
      <c r="I50" s="29">
        <f>LARGE(O50:CB50,3)</f>
        <v>539</v>
      </c>
      <c r="J50" s="29">
        <f>LARGE(O50:CB50,4)</f>
        <v>536</v>
      </c>
      <c r="K50" s="29">
        <f>LARGE(O50:CB50,5)</f>
        <v>533</v>
      </c>
      <c r="L50" s="30">
        <f>SUM(G50:K50)</f>
        <v>2715</v>
      </c>
      <c r="M50" s="31">
        <f>L50/5</f>
        <v>543</v>
      </c>
      <c r="N50" s="32"/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536</v>
      </c>
      <c r="AP50" s="33">
        <v>0</v>
      </c>
      <c r="AQ50" s="33">
        <v>551</v>
      </c>
      <c r="AR50" s="33">
        <v>0</v>
      </c>
      <c r="AS50" s="33">
        <v>0</v>
      </c>
      <c r="AT50" s="163">
        <v>0</v>
      </c>
      <c r="AU50" s="158">
        <v>0</v>
      </c>
      <c r="AV50" s="33">
        <v>556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529</v>
      </c>
      <c r="BJ50" s="33">
        <v>533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539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  <c r="BZ50" s="33">
        <v>0</v>
      </c>
      <c r="CA50" s="33">
        <v>0</v>
      </c>
      <c r="CB50" s="34">
        <v>0</v>
      </c>
    </row>
    <row r="51" spans="1:80" ht="14.1" customHeight="1" x14ac:dyDescent="0.25">
      <c r="A51" s="24">
        <f t="shared" si="0"/>
        <v>38</v>
      </c>
      <c r="B51" s="35" t="s">
        <v>367</v>
      </c>
      <c r="C51" s="36">
        <v>14432</v>
      </c>
      <c r="D51" s="37" t="s">
        <v>43</v>
      </c>
      <c r="E51" s="28">
        <f>MAX(O51:AG51)</f>
        <v>541</v>
      </c>
      <c r="F51" s="28" t="str">
        <f>VLOOKUP(E51,Tab!$A$2:$B$255,2,TRUE)</f>
        <v>Não</v>
      </c>
      <c r="G51" s="29">
        <f>LARGE(O51:CB51,1)</f>
        <v>545</v>
      </c>
      <c r="H51" s="29">
        <f>LARGE(O51:CB51,2)</f>
        <v>542</v>
      </c>
      <c r="I51" s="29">
        <f>LARGE(O51:CB51,3)</f>
        <v>541</v>
      </c>
      <c r="J51" s="29">
        <f>LARGE(O51:CB51,4)</f>
        <v>541</v>
      </c>
      <c r="K51" s="29">
        <f>LARGE(O51:CB51,5)</f>
        <v>540</v>
      </c>
      <c r="L51" s="30">
        <f>SUM(G51:K51)</f>
        <v>2709</v>
      </c>
      <c r="M51" s="31">
        <f>L51/5</f>
        <v>541.79999999999995</v>
      </c>
      <c r="N51" s="32"/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539</v>
      </c>
      <c r="U51" s="33">
        <v>0</v>
      </c>
      <c r="V51" s="33">
        <v>541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528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530</v>
      </c>
      <c r="AQ51" s="33">
        <v>539</v>
      </c>
      <c r="AR51" s="33">
        <v>0</v>
      </c>
      <c r="AS51" s="33">
        <v>0</v>
      </c>
      <c r="AT51" s="163">
        <v>0</v>
      </c>
      <c r="AU51" s="158">
        <v>0</v>
      </c>
      <c r="AV51" s="33">
        <v>526</v>
      </c>
      <c r="AW51" s="33">
        <v>0</v>
      </c>
      <c r="AX51" s="33">
        <v>541</v>
      </c>
      <c r="AY51" s="33">
        <v>0</v>
      </c>
      <c r="AZ51" s="33">
        <v>0</v>
      </c>
      <c r="BA51" s="33">
        <v>0</v>
      </c>
      <c r="BB51" s="33">
        <v>0</v>
      </c>
      <c r="BC51" s="33">
        <v>545</v>
      </c>
      <c r="BD51" s="33">
        <v>0</v>
      </c>
      <c r="BE51" s="33">
        <v>0</v>
      </c>
      <c r="BF51" s="33">
        <v>0</v>
      </c>
      <c r="BG51" s="33">
        <v>542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540</v>
      </c>
      <c r="BS51" s="33">
        <v>0</v>
      </c>
      <c r="BT51" s="33">
        <v>0</v>
      </c>
      <c r="BU51" s="33">
        <v>0</v>
      </c>
      <c r="BV51" s="33">
        <v>0</v>
      </c>
      <c r="BW51" s="33">
        <v>531</v>
      </c>
      <c r="BX51" s="33">
        <v>0</v>
      </c>
      <c r="BY51" s="33">
        <v>0</v>
      </c>
      <c r="BZ51" s="33">
        <v>0</v>
      </c>
      <c r="CA51" s="33">
        <v>0</v>
      </c>
      <c r="CB51" s="34">
        <v>0</v>
      </c>
    </row>
    <row r="52" spans="1:80" ht="14.1" customHeight="1" x14ac:dyDescent="0.25">
      <c r="A52" s="24">
        <f t="shared" si="0"/>
        <v>39</v>
      </c>
      <c r="B52" s="46" t="s">
        <v>50</v>
      </c>
      <c r="C52" s="36">
        <v>12652</v>
      </c>
      <c r="D52" s="47" t="s">
        <v>51</v>
      </c>
      <c r="E52" s="28">
        <f>MAX(O52:AG52)</f>
        <v>538</v>
      </c>
      <c r="F52" s="28" t="str">
        <f>VLOOKUP(E52,Tab!$A$2:$B$255,2,TRUE)</f>
        <v>Não</v>
      </c>
      <c r="G52" s="29">
        <f>LARGE(O52:CB52,1)</f>
        <v>552</v>
      </c>
      <c r="H52" s="29">
        <f>LARGE(O52:CB52,2)</f>
        <v>544</v>
      </c>
      <c r="I52" s="29">
        <f>LARGE(O52:CB52,3)</f>
        <v>538</v>
      </c>
      <c r="J52" s="29">
        <f>LARGE(O52:CB52,4)</f>
        <v>537</v>
      </c>
      <c r="K52" s="29">
        <f>LARGE(O52:CB52,5)</f>
        <v>537</v>
      </c>
      <c r="L52" s="30">
        <f>SUM(G52:K52)</f>
        <v>2708</v>
      </c>
      <c r="M52" s="31">
        <f>L52/5</f>
        <v>541.6</v>
      </c>
      <c r="N52" s="32"/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538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529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525</v>
      </c>
      <c r="AT52" s="163">
        <v>0</v>
      </c>
      <c r="AU52" s="158">
        <v>0</v>
      </c>
      <c r="AV52" s="33">
        <v>526</v>
      </c>
      <c r="AW52" s="33">
        <v>0</v>
      </c>
      <c r="AX52" s="33">
        <v>0</v>
      </c>
      <c r="AY52" s="33">
        <v>552</v>
      </c>
      <c r="AZ52" s="33">
        <v>0</v>
      </c>
      <c r="BA52" s="33">
        <v>531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535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544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537</v>
      </c>
      <c r="BY52" s="33">
        <v>0</v>
      </c>
      <c r="BZ52" s="33">
        <v>0</v>
      </c>
      <c r="CA52" s="33">
        <v>0</v>
      </c>
      <c r="CB52" s="34">
        <v>537</v>
      </c>
    </row>
    <row r="53" spans="1:80" ht="14.1" customHeight="1" x14ac:dyDescent="0.25">
      <c r="A53" s="24">
        <f t="shared" si="0"/>
        <v>40</v>
      </c>
      <c r="B53" s="35" t="s">
        <v>87</v>
      </c>
      <c r="C53" s="36">
        <v>10</v>
      </c>
      <c r="D53" s="37" t="s">
        <v>49</v>
      </c>
      <c r="E53" s="28">
        <f>MAX(O53:AG53)</f>
        <v>536</v>
      </c>
      <c r="F53" s="28" t="str">
        <f>VLOOKUP(E53,Tab!$A$2:$B$255,2,TRUE)</f>
        <v>Não</v>
      </c>
      <c r="G53" s="29">
        <f>LARGE(O53:CB53,1)</f>
        <v>546</v>
      </c>
      <c r="H53" s="29">
        <f>LARGE(O53:CB53,2)</f>
        <v>539</v>
      </c>
      <c r="I53" s="29">
        <f>LARGE(O53:CB53,3)</f>
        <v>538</v>
      </c>
      <c r="J53" s="29">
        <f>LARGE(O53:CB53,4)</f>
        <v>538</v>
      </c>
      <c r="K53" s="29">
        <f>LARGE(O53:CB53,5)</f>
        <v>536</v>
      </c>
      <c r="L53" s="30">
        <f>SUM(G53:K53)</f>
        <v>2697</v>
      </c>
      <c r="M53" s="31">
        <f>L53/5</f>
        <v>539.4</v>
      </c>
      <c r="N53" s="32"/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536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538</v>
      </c>
      <c r="AI53" s="33">
        <v>0</v>
      </c>
      <c r="AJ53" s="33">
        <v>533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163">
        <v>0</v>
      </c>
      <c r="AU53" s="158">
        <v>0</v>
      </c>
      <c r="AV53" s="33">
        <v>538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539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546</v>
      </c>
      <c r="BX53" s="33">
        <v>0</v>
      </c>
      <c r="BY53" s="33">
        <v>0</v>
      </c>
      <c r="BZ53" s="33">
        <v>0</v>
      </c>
      <c r="CA53" s="33">
        <v>0</v>
      </c>
      <c r="CB53" s="34">
        <v>0</v>
      </c>
    </row>
    <row r="54" spans="1:80" ht="14.1" customHeight="1" x14ac:dyDescent="0.25">
      <c r="A54" s="24">
        <f t="shared" si="0"/>
        <v>41</v>
      </c>
      <c r="B54" s="42" t="s">
        <v>69</v>
      </c>
      <c r="C54" s="36">
        <v>10875</v>
      </c>
      <c r="D54" s="43" t="s">
        <v>70</v>
      </c>
      <c r="E54" s="28">
        <f>MAX(O54:AG54)</f>
        <v>0</v>
      </c>
      <c r="F54" s="28" t="e">
        <f>VLOOKUP(E54,Tab!$A$2:$B$255,2,TRUE)</f>
        <v>#N/A</v>
      </c>
      <c r="G54" s="29">
        <f>LARGE(O54:CB54,1)</f>
        <v>548</v>
      </c>
      <c r="H54" s="29">
        <f>LARGE(O54:CB54,2)</f>
        <v>545</v>
      </c>
      <c r="I54" s="29">
        <f>LARGE(O54:CB54,3)</f>
        <v>541</v>
      </c>
      <c r="J54" s="29">
        <f>LARGE(O54:CB54,4)</f>
        <v>532</v>
      </c>
      <c r="K54" s="29">
        <f>LARGE(O54:CB54,5)</f>
        <v>527</v>
      </c>
      <c r="L54" s="30">
        <f>SUM(G54:K54)</f>
        <v>2693</v>
      </c>
      <c r="M54" s="31">
        <f>L54/5</f>
        <v>538.6</v>
      </c>
      <c r="N54" s="32"/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545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548</v>
      </c>
      <c r="AQ54" s="33">
        <v>0</v>
      </c>
      <c r="AR54" s="33">
        <v>0</v>
      </c>
      <c r="AS54" s="33">
        <v>0</v>
      </c>
      <c r="AT54" s="163">
        <v>0</v>
      </c>
      <c r="AU54" s="158">
        <v>0</v>
      </c>
      <c r="AV54" s="33">
        <v>524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532</v>
      </c>
      <c r="BD54" s="33">
        <v>0</v>
      </c>
      <c r="BE54" s="33">
        <v>0</v>
      </c>
      <c r="BF54" s="33">
        <v>0</v>
      </c>
      <c r="BG54" s="33">
        <v>541</v>
      </c>
      <c r="BH54" s="33">
        <v>0</v>
      </c>
      <c r="BI54" s="33">
        <v>0</v>
      </c>
      <c r="BJ54" s="33">
        <v>527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4">
        <v>0</v>
      </c>
    </row>
    <row r="55" spans="1:80" ht="14.1" customHeight="1" x14ac:dyDescent="0.25">
      <c r="A55" s="24">
        <f t="shared" si="0"/>
        <v>42</v>
      </c>
      <c r="B55" s="35" t="s">
        <v>152</v>
      </c>
      <c r="C55" s="36">
        <v>1157</v>
      </c>
      <c r="D55" s="37" t="s">
        <v>49</v>
      </c>
      <c r="E55" s="28">
        <f>MAX(O55:AG55)</f>
        <v>0</v>
      </c>
      <c r="F55" s="28" t="e">
        <f>VLOOKUP(E55,Tab!$A$2:$B$255,2,TRUE)</f>
        <v>#N/A</v>
      </c>
      <c r="G55" s="29">
        <f>LARGE(O55:CB55,1)</f>
        <v>551</v>
      </c>
      <c r="H55" s="29">
        <f>LARGE(O55:CB55,2)</f>
        <v>542</v>
      </c>
      <c r="I55" s="29">
        <f>LARGE(O55:CB55,3)</f>
        <v>536</v>
      </c>
      <c r="J55" s="29">
        <f>LARGE(O55:CB55,4)</f>
        <v>535</v>
      </c>
      <c r="K55" s="29">
        <f>LARGE(O55:CB55,5)</f>
        <v>528</v>
      </c>
      <c r="L55" s="30">
        <f>SUM(G55:K55)</f>
        <v>2692</v>
      </c>
      <c r="M55" s="31">
        <f>L55/5</f>
        <v>538.4</v>
      </c>
      <c r="N55" s="32"/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528</v>
      </c>
      <c r="AI55" s="33">
        <v>0</v>
      </c>
      <c r="AJ55" s="33">
        <v>551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536</v>
      </c>
      <c r="AQ55" s="33">
        <v>0</v>
      </c>
      <c r="AR55" s="33">
        <v>0</v>
      </c>
      <c r="AS55" s="33">
        <v>0</v>
      </c>
      <c r="AT55" s="163">
        <v>0</v>
      </c>
      <c r="AU55" s="158">
        <v>0</v>
      </c>
      <c r="AV55" s="33">
        <v>0</v>
      </c>
      <c r="AW55" s="33">
        <v>0</v>
      </c>
      <c r="AX55" s="33">
        <v>535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542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4">
        <v>0</v>
      </c>
    </row>
    <row r="56" spans="1:80" ht="14.1" customHeight="1" x14ac:dyDescent="0.25">
      <c r="A56" s="24">
        <f t="shared" si="0"/>
        <v>43</v>
      </c>
      <c r="B56" s="42" t="s">
        <v>96</v>
      </c>
      <c r="C56" s="36">
        <v>12238</v>
      </c>
      <c r="D56" s="43" t="s">
        <v>54</v>
      </c>
      <c r="E56" s="28">
        <f>MAX(O56:AG56)</f>
        <v>0</v>
      </c>
      <c r="F56" s="28" t="e">
        <f>VLOOKUP(E56,Tab!$A$2:$B$255,2,TRUE)</f>
        <v>#N/A</v>
      </c>
      <c r="G56" s="29">
        <f>LARGE(O56:CB56,1)</f>
        <v>546</v>
      </c>
      <c r="H56" s="29">
        <f>LARGE(O56:CB56,2)</f>
        <v>541</v>
      </c>
      <c r="I56" s="29">
        <f>LARGE(O56:CB56,3)</f>
        <v>537</v>
      </c>
      <c r="J56" s="29">
        <f>LARGE(O56:CB56,4)</f>
        <v>534</v>
      </c>
      <c r="K56" s="29">
        <f>LARGE(O56:CB56,5)</f>
        <v>534</v>
      </c>
      <c r="L56" s="30">
        <f>SUM(G56:K56)</f>
        <v>2692</v>
      </c>
      <c r="M56" s="31">
        <f>L56/5</f>
        <v>538.4</v>
      </c>
      <c r="N56" s="32"/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541</v>
      </c>
      <c r="AQ56" s="33">
        <v>0</v>
      </c>
      <c r="AR56" s="33">
        <v>0</v>
      </c>
      <c r="AS56" s="33">
        <v>0</v>
      </c>
      <c r="AT56" s="163">
        <v>0</v>
      </c>
      <c r="AU56" s="158">
        <v>0</v>
      </c>
      <c r="AV56" s="33">
        <v>534</v>
      </c>
      <c r="AW56" s="33">
        <v>0</v>
      </c>
      <c r="AX56" s="33">
        <v>533</v>
      </c>
      <c r="AY56" s="33">
        <v>0</v>
      </c>
      <c r="AZ56" s="33">
        <v>0</v>
      </c>
      <c r="BA56" s="33">
        <v>0</v>
      </c>
      <c r="BB56" s="33">
        <v>0</v>
      </c>
      <c r="BC56" s="33">
        <v>546</v>
      </c>
      <c r="BD56" s="33">
        <v>0</v>
      </c>
      <c r="BE56" s="33">
        <v>0</v>
      </c>
      <c r="BF56" s="33">
        <v>0</v>
      </c>
      <c r="BG56" s="33">
        <v>534</v>
      </c>
      <c r="BH56" s="33">
        <v>0</v>
      </c>
      <c r="BI56" s="33">
        <v>537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4">
        <v>0</v>
      </c>
    </row>
    <row r="57" spans="1:80" ht="14.1" customHeight="1" x14ac:dyDescent="0.25">
      <c r="A57" s="24">
        <f t="shared" si="0"/>
        <v>44</v>
      </c>
      <c r="B57" s="42" t="s">
        <v>360</v>
      </c>
      <c r="C57" s="36">
        <v>13828</v>
      </c>
      <c r="D57" s="43" t="s">
        <v>49</v>
      </c>
      <c r="E57" s="28">
        <f>MAX(O57:AG57)</f>
        <v>0</v>
      </c>
      <c r="F57" s="28" t="e">
        <f>VLOOKUP(E57,Tab!$A$2:$B$255,2,TRUE)</f>
        <v>#N/A</v>
      </c>
      <c r="G57" s="29">
        <f>LARGE(O57:CB57,1)</f>
        <v>543</v>
      </c>
      <c r="H57" s="29">
        <f>LARGE(O57:CB57,2)</f>
        <v>541</v>
      </c>
      <c r="I57" s="29">
        <f>LARGE(O57:CB57,3)</f>
        <v>536</v>
      </c>
      <c r="J57" s="29">
        <f>LARGE(O57:CB57,4)</f>
        <v>535</v>
      </c>
      <c r="K57" s="29">
        <f>LARGE(O57:CB57,5)</f>
        <v>532</v>
      </c>
      <c r="L57" s="30">
        <f>SUM(G57:K57)</f>
        <v>2687</v>
      </c>
      <c r="M57" s="31">
        <f>L57/5</f>
        <v>537.4</v>
      </c>
      <c r="N57" s="32"/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541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543</v>
      </c>
      <c r="AQ57" s="33">
        <v>0</v>
      </c>
      <c r="AR57" s="33">
        <v>0</v>
      </c>
      <c r="AS57" s="33">
        <v>0</v>
      </c>
      <c r="AT57" s="163">
        <v>0</v>
      </c>
      <c r="AU57" s="158">
        <v>0</v>
      </c>
      <c r="AV57" s="33">
        <v>535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536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v>532</v>
      </c>
      <c r="BX57" s="33">
        <v>0</v>
      </c>
      <c r="BY57" s="33">
        <v>0</v>
      </c>
      <c r="BZ57" s="33">
        <v>0</v>
      </c>
      <c r="CA57" s="33">
        <v>0</v>
      </c>
      <c r="CB57" s="34">
        <v>0</v>
      </c>
    </row>
    <row r="58" spans="1:80" ht="14.1" customHeight="1" x14ac:dyDescent="0.25">
      <c r="A58" s="24">
        <f t="shared" si="0"/>
        <v>45</v>
      </c>
      <c r="B58" s="51" t="s">
        <v>99</v>
      </c>
      <c r="C58" s="52">
        <v>3555</v>
      </c>
      <c r="D58" s="53" t="s">
        <v>85</v>
      </c>
      <c r="E58" s="28">
        <f>MAX(O58:AG58)</f>
        <v>545</v>
      </c>
      <c r="F58" s="28" t="str">
        <f>VLOOKUP(E58,Tab!$A$2:$B$255,2,TRUE)</f>
        <v>Não</v>
      </c>
      <c r="G58" s="29">
        <f>LARGE(O58:CB58,1)</f>
        <v>545</v>
      </c>
      <c r="H58" s="29">
        <f>LARGE(O58:CB58,2)</f>
        <v>544</v>
      </c>
      <c r="I58" s="29">
        <f>LARGE(O58:CB58,3)</f>
        <v>535</v>
      </c>
      <c r="J58" s="29">
        <f>LARGE(O58:CB58,4)</f>
        <v>529</v>
      </c>
      <c r="K58" s="29">
        <f>LARGE(O58:CB58,5)</f>
        <v>527</v>
      </c>
      <c r="L58" s="30">
        <f>SUM(G58:K58)</f>
        <v>2680</v>
      </c>
      <c r="M58" s="31">
        <f>L58/5</f>
        <v>536</v>
      </c>
      <c r="N58" s="32"/>
      <c r="O58" s="33">
        <v>0</v>
      </c>
      <c r="P58" s="33">
        <v>545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535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544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527</v>
      </c>
      <c r="AN58" s="33">
        <v>529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163">
        <v>0</v>
      </c>
      <c r="AU58" s="158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4">
        <v>0</v>
      </c>
    </row>
    <row r="59" spans="1:80" ht="14.1" customHeight="1" x14ac:dyDescent="0.25">
      <c r="A59" s="24">
        <f t="shared" si="0"/>
        <v>46</v>
      </c>
      <c r="B59" s="35" t="s">
        <v>84</v>
      </c>
      <c r="C59" s="36">
        <v>10424</v>
      </c>
      <c r="D59" s="41" t="s">
        <v>85</v>
      </c>
      <c r="E59" s="28">
        <f>MAX(O59:AG59)</f>
        <v>0</v>
      </c>
      <c r="F59" s="28" t="e">
        <f>VLOOKUP(E59,Tab!$A$2:$B$255,2,TRUE)</f>
        <v>#N/A</v>
      </c>
      <c r="G59" s="29">
        <f>LARGE(O59:CB59,1)</f>
        <v>539</v>
      </c>
      <c r="H59" s="29">
        <f>LARGE(O59:CB59,2)</f>
        <v>536</v>
      </c>
      <c r="I59" s="29">
        <f>LARGE(O59:CB59,3)</f>
        <v>535</v>
      </c>
      <c r="J59" s="29">
        <f>LARGE(O59:CB59,4)</f>
        <v>533</v>
      </c>
      <c r="K59" s="29">
        <f>LARGE(O59:CB59,5)</f>
        <v>531</v>
      </c>
      <c r="L59" s="30">
        <f>SUM(G59:K59)</f>
        <v>2674</v>
      </c>
      <c r="M59" s="31">
        <f>L59/5</f>
        <v>534.79999999999995</v>
      </c>
      <c r="N59" s="32"/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535</v>
      </c>
      <c r="AK59" s="33">
        <v>536</v>
      </c>
      <c r="AL59" s="33">
        <v>0</v>
      </c>
      <c r="AM59" s="33">
        <v>0</v>
      </c>
      <c r="AN59" s="33">
        <v>0</v>
      </c>
      <c r="AO59" s="33">
        <v>533</v>
      </c>
      <c r="AP59" s="33">
        <v>539</v>
      </c>
      <c r="AQ59" s="33">
        <v>523</v>
      </c>
      <c r="AR59" s="33">
        <v>0</v>
      </c>
      <c r="AS59" s="33">
        <v>0</v>
      </c>
      <c r="AT59" s="163">
        <v>0</v>
      </c>
      <c r="AU59" s="158">
        <v>0</v>
      </c>
      <c r="AV59" s="33">
        <v>514</v>
      </c>
      <c r="AW59" s="33">
        <v>0</v>
      </c>
      <c r="AX59" s="33">
        <v>531</v>
      </c>
      <c r="AY59" s="33">
        <v>0</v>
      </c>
      <c r="AZ59" s="33">
        <v>0</v>
      </c>
      <c r="BA59" s="33">
        <v>0</v>
      </c>
      <c r="BB59" s="33">
        <v>0</v>
      </c>
      <c r="BC59" s="33">
        <v>525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  <c r="BN59" s="33">
        <v>0</v>
      </c>
      <c r="BO59" s="33"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v>0</v>
      </c>
      <c r="BX59" s="33">
        <v>0</v>
      </c>
      <c r="BY59" s="33">
        <v>0</v>
      </c>
      <c r="BZ59" s="33">
        <v>0</v>
      </c>
      <c r="CA59" s="33">
        <v>0</v>
      </c>
      <c r="CB59" s="34">
        <v>0</v>
      </c>
    </row>
    <row r="60" spans="1:80" ht="14.1" customHeight="1" x14ac:dyDescent="0.25">
      <c r="A60" s="24">
        <f t="shared" si="0"/>
        <v>47</v>
      </c>
      <c r="B60" s="38" t="s">
        <v>97</v>
      </c>
      <c r="C60" s="26">
        <v>1805</v>
      </c>
      <c r="D60" s="27" t="s">
        <v>30</v>
      </c>
      <c r="E60" s="28">
        <f>MAX(O60:AG60)</f>
        <v>0</v>
      </c>
      <c r="F60" s="28" t="e">
        <f>VLOOKUP(E60,Tab!$A$2:$B$255,2,TRUE)</f>
        <v>#N/A</v>
      </c>
      <c r="G60" s="29">
        <f>LARGE(O60:CB60,1)</f>
        <v>538</v>
      </c>
      <c r="H60" s="29">
        <f>LARGE(O60:CB60,2)</f>
        <v>536</v>
      </c>
      <c r="I60" s="29">
        <f>LARGE(O60:CB60,3)</f>
        <v>531</v>
      </c>
      <c r="J60" s="29">
        <f>LARGE(O60:CB60,4)</f>
        <v>528</v>
      </c>
      <c r="K60" s="29">
        <f>LARGE(O60:CB60,5)</f>
        <v>526</v>
      </c>
      <c r="L60" s="30">
        <f>SUM(G60:K60)</f>
        <v>2659</v>
      </c>
      <c r="M60" s="31">
        <f>L60/5</f>
        <v>531.79999999999995</v>
      </c>
      <c r="N60" s="32"/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524</v>
      </c>
      <c r="AK60" s="33">
        <v>523</v>
      </c>
      <c r="AL60" s="33">
        <v>0</v>
      </c>
      <c r="AM60" s="33">
        <v>0</v>
      </c>
      <c r="AN60" s="33">
        <v>0</v>
      </c>
      <c r="AO60" s="33">
        <v>0</v>
      </c>
      <c r="AP60" s="33">
        <v>516</v>
      </c>
      <c r="AQ60" s="33">
        <v>0</v>
      </c>
      <c r="AR60" s="33">
        <v>0</v>
      </c>
      <c r="AS60" s="33">
        <v>0</v>
      </c>
      <c r="AT60" s="163">
        <v>0</v>
      </c>
      <c r="AU60" s="158">
        <v>0</v>
      </c>
      <c r="AV60" s="33">
        <v>524</v>
      </c>
      <c r="AW60" s="33">
        <v>0</v>
      </c>
      <c r="AX60" s="33">
        <v>538</v>
      </c>
      <c r="AY60" s="33">
        <v>0</v>
      </c>
      <c r="AZ60" s="33">
        <v>0</v>
      </c>
      <c r="BA60" s="33">
        <v>0</v>
      </c>
      <c r="BB60" s="33">
        <v>0</v>
      </c>
      <c r="BC60" s="33">
        <v>516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531</v>
      </c>
      <c r="BJ60" s="33">
        <v>528</v>
      </c>
      <c r="BK60" s="33">
        <v>0</v>
      </c>
      <c r="BL60" s="33">
        <v>0</v>
      </c>
      <c r="BM60" s="33">
        <v>0</v>
      </c>
      <c r="BN60" s="33">
        <v>526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536</v>
      </c>
      <c r="BX60" s="33">
        <v>0</v>
      </c>
      <c r="BY60" s="33">
        <v>0</v>
      </c>
      <c r="BZ60" s="33">
        <v>0</v>
      </c>
      <c r="CA60" s="33">
        <v>0</v>
      </c>
      <c r="CB60" s="34">
        <v>0</v>
      </c>
    </row>
    <row r="61" spans="1:80" ht="14.1" customHeight="1" x14ac:dyDescent="0.25">
      <c r="A61" s="24">
        <f t="shared" si="0"/>
        <v>48</v>
      </c>
      <c r="B61" s="42" t="s">
        <v>195</v>
      </c>
      <c r="C61" s="36">
        <v>12200</v>
      </c>
      <c r="D61" s="43" t="s">
        <v>94</v>
      </c>
      <c r="E61" s="28">
        <f>MAX(O61:AG61)</f>
        <v>526</v>
      </c>
      <c r="F61" s="28" t="str">
        <f>VLOOKUP(E61,Tab!$A$2:$B$255,2,TRUE)</f>
        <v>Não</v>
      </c>
      <c r="G61" s="29">
        <f>LARGE(O61:CB61,1)</f>
        <v>538</v>
      </c>
      <c r="H61" s="29">
        <f>LARGE(O61:CB61,2)</f>
        <v>532</v>
      </c>
      <c r="I61" s="29">
        <f>LARGE(O61:CB61,3)</f>
        <v>528</v>
      </c>
      <c r="J61" s="29">
        <f>LARGE(O61:CB61,4)</f>
        <v>528</v>
      </c>
      <c r="K61" s="29">
        <f>LARGE(O61:CB61,5)</f>
        <v>526</v>
      </c>
      <c r="L61" s="30">
        <f>SUM(G61:K61)</f>
        <v>2652</v>
      </c>
      <c r="M61" s="31">
        <f>L61/5</f>
        <v>530.4</v>
      </c>
      <c r="N61" s="32"/>
      <c r="O61" s="33">
        <v>526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521</v>
      </c>
      <c r="AG61" s="33">
        <v>0</v>
      </c>
      <c r="AH61" s="33">
        <v>0</v>
      </c>
      <c r="AI61" s="33">
        <v>0</v>
      </c>
      <c r="AJ61" s="33">
        <v>0</v>
      </c>
      <c r="AK61" s="33">
        <v>510</v>
      </c>
      <c r="AL61" s="33">
        <v>0</v>
      </c>
      <c r="AM61" s="33">
        <v>0</v>
      </c>
      <c r="AN61" s="33">
        <v>0</v>
      </c>
      <c r="AO61" s="33">
        <v>0</v>
      </c>
      <c r="AP61" s="33">
        <v>524</v>
      </c>
      <c r="AQ61" s="33">
        <v>0</v>
      </c>
      <c r="AR61" s="33">
        <v>0</v>
      </c>
      <c r="AS61" s="33">
        <v>0</v>
      </c>
      <c r="AT61" s="163">
        <v>0</v>
      </c>
      <c r="AU61" s="158">
        <v>0</v>
      </c>
      <c r="AV61" s="33">
        <v>528</v>
      </c>
      <c r="AW61" s="33">
        <v>0</v>
      </c>
      <c r="AX61" s="33">
        <v>532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528</v>
      </c>
      <c r="BJ61" s="33">
        <v>523</v>
      </c>
      <c r="BK61" s="33">
        <v>0</v>
      </c>
      <c r="BL61" s="33">
        <v>0</v>
      </c>
      <c r="BM61" s="33">
        <v>0</v>
      </c>
      <c r="BN61" s="33">
        <v>538</v>
      </c>
      <c r="BO61" s="33">
        <v>0</v>
      </c>
      <c r="BP61" s="33">
        <v>0</v>
      </c>
      <c r="BQ61" s="33">
        <v>0</v>
      </c>
      <c r="BR61" s="33">
        <v>523</v>
      </c>
      <c r="BS61" s="33">
        <v>0</v>
      </c>
      <c r="BT61" s="33">
        <v>0</v>
      </c>
      <c r="BU61" s="33">
        <v>0</v>
      </c>
      <c r="BV61" s="33">
        <v>0</v>
      </c>
      <c r="BW61" s="33">
        <v>517</v>
      </c>
      <c r="BX61" s="33">
        <v>0</v>
      </c>
      <c r="BY61" s="33">
        <v>0</v>
      </c>
      <c r="BZ61" s="33">
        <v>0</v>
      </c>
      <c r="CA61" s="33">
        <v>0</v>
      </c>
      <c r="CB61" s="34">
        <v>0</v>
      </c>
    </row>
    <row r="62" spans="1:80" ht="14.1" customHeight="1" x14ac:dyDescent="0.25">
      <c r="A62" s="24">
        <f t="shared" si="0"/>
        <v>49</v>
      </c>
      <c r="B62" s="35" t="s">
        <v>61</v>
      </c>
      <c r="C62" s="36">
        <v>553</v>
      </c>
      <c r="D62" s="37" t="s">
        <v>45</v>
      </c>
      <c r="E62" s="28">
        <f>MAX(O62:AG62)</f>
        <v>0</v>
      </c>
      <c r="F62" s="28" t="e">
        <f>VLOOKUP(E62,Tab!$A$2:$B$255,2,TRUE)</f>
        <v>#N/A</v>
      </c>
      <c r="G62" s="29">
        <f>LARGE(O62:CB62,1)</f>
        <v>541</v>
      </c>
      <c r="H62" s="29">
        <f>LARGE(O62:CB62,2)</f>
        <v>539</v>
      </c>
      <c r="I62" s="29">
        <f>LARGE(O62:CB62,3)</f>
        <v>535</v>
      </c>
      <c r="J62" s="29">
        <f>LARGE(O62:CB62,4)</f>
        <v>517</v>
      </c>
      <c r="K62" s="29">
        <f>LARGE(O62:CB62,5)</f>
        <v>516</v>
      </c>
      <c r="L62" s="30">
        <f>SUM(G62:K62)</f>
        <v>2648</v>
      </c>
      <c r="M62" s="31">
        <f>L62/5</f>
        <v>529.6</v>
      </c>
      <c r="N62" s="32"/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541</v>
      </c>
      <c r="AN62" s="33">
        <v>539</v>
      </c>
      <c r="AO62" s="33">
        <v>0</v>
      </c>
      <c r="AP62" s="33">
        <v>0</v>
      </c>
      <c r="AQ62" s="33">
        <v>0</v>
      </c>
      <c r="AR62" s="33">
        <v>0</v>
      </c>
      <c r="AS62" s="33">
        <v>517</v>
      </c>
      <c r="AT62" s="163">
        <v>0</v>
      </c>
      <c r="AU62" s="158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503</v>
      </c>
      <c r="BB62" s="33">
        <v>0</v>
      </c>
      <c r="BC62" s="33">
        <v>0</v>
      </c>
      <c r="BD62" s="33">
        <v>0</v>
      </c>
      <c r="BE62" s="33">
        <v>516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535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  <c r="BZ62" s="33">
        <v>0</v>
      </c>
      <c r="CA62" s="33">
        <v>0</v>
      </c>
      <c r="CB62" s="34">
        <v>0</v>
      </c>
    </row>
    <row r="63" spans="1:80" ht="14.1" customHeight="1" x14ac:dyDescent="0.25">
      <c r="A63" s="24">
        <f t="shared" si="0"/>
        <v>50</v>
      </c>
      <c r="B63" s="35" t="s">
        <v>81</v>
      </c>
      <c r="C63" s="36">
        <v>738</v>
      </c>
      <c r="D63" s="37" t="s">
        <v>82</v>
      </c>
      <c r="E63" s="28">
        <f>MAX(O63:AG63)</f>
        <v>523</v>
      </c>
      <c r="F63" s="28" t="str">
        <f>VLOOKUP(E63,Tab!$A$2:$B$255,2,TRUE)</f>
        <v>Não</v>
      </c>
      <c r="G63" s="29">
        <f>LARGE(O63:CB63,1)</f>
        <v>532</v>
      </c>
      <c r="H63" s="29">
        <f>LARGE(O63:CB63,2)</f>
        <v>530</v>
      </c>
      <c r="I63" s="29">
        <f>LARGE(O63:CB63,3)</f>
        <v>529</v>
      </c>
      <c r="J63" s="29">
        <f>LARGE(O63:CB63,4)</f>
        <v>526</v>
      </c>
      <c r="K63" s="29">
        <f>LARGE(O63:CB63,5)</f>
        <v>526</v>
      </c>
      <c r="L63" s="30">
        <f>SUM(G63:K63)</f>
        <v>2643</v>
      </c>
      <c r="M63" s="31">
        <f>L63/5</f>
        <v>528.6</v>
      </c>
      <c r="N63" s="32"/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523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529</v>
      </c>
      <c r="AJ63" s="33">
        <v>0</v>
      </c>
      <c r="AK63" s="33">
        <v>0</v>
      </c>
      <c r="AL63" s="33">
        <v>0</v>
      </c>
      <c r="AM63" s="33">
        <v>526</v>
      </c>
      <c r="AN63" s="33">
        <v>522</v>
      </c>
      <c r="AO63" s="33">
        <v>0</v>
      </c>
      <c r="AP63" s="33">
        <v>0</v>
      </c>
      <c r="AQ63" s="33">
        <v>0</v>
      </c>
      <c r="AR63" s="33">
        <v>0</v>
      </c>
      <c r="AS63" s="33">
        <v>515</v>
      </c>
      <c r="AT63" s="163">
        <v>0</v>
      </c>
      <c r="AU63" s="158">
        <v>0</v>
      </c>
      <c r="AV63" s="33">
        <v>502</v>
      </c>
      <c r="AW63" s="33">
        <v>0</v>
      </c>
      <c r="AX63" s="33">
        <v>0</v>
      </c>
      <c r="AY63" s="33">
        <v>0</v>
      </c>
      <c r="AZ63" s="33">
        <v>0</v>
      </c>
      <c r="BA63" s="33">
        <v>524</v>
      </c>
      <c r="BB63" s="33">
        <v>0</v>
      </c>
      <c r="BC63" s="33">
        <v>0</v>
      </c>
      <c r="BD63" s="33">
        <v>0</v>
      </c>
      <c r="BE63" s="33">
        <v>526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532</v>
      </c>
      <c r="BN63" s="33">
        <v>0</v>
      </c>
      <c r="BO63" s="33">
        <v>0</v>
      </c>
      <c r="BP63" s="33">
        <v>0</v>
      </c>
      <c r="BQ63" s="33">
        <v>530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  <c r="BZ63" s="33">
        <v>0</v>
      </c>
      <c r="CA63" s="33">
        <v>0</v>
      </c>
      <c r="CB63" s="34">
        <v>0</v>
      </c>
    </row>
    <row r="64" spans="1:80" ht="14.1" customHeight="1" x14ac:dyDescent="0.25">
      <c r="A64" s="24">
        <f t="shared" si="0"/>
        <v>51</v>
      </c>
      <c r="B64" s="35" t="s">
        <v>92</v>
      </c>
      <c r="C64" s="36">
        <v>314</v>
      </c>
      <c r="D64" s="37" t="s">
        <v>27</v>
      </c>
      <c r="E64" s="28">
        <f>MAX(O64:AG64)</f>
        <v>0</v>
      </c>
      <c r="F64" s="28" t="e">
        <f>VLOOKUP(E64,Tab!$A$2:$B$255,2,TRUE)</f>
        <v>#N/A</v>
      </c>
      <c r="G64" s="29">
        <f>LARGE(O64:CB64,1)</f>
        <v>533</v>
      </c>
      <c r="H64" s="29">
        <f>LARGE(O64:CB64,2)</f>
        <v>532</v>
      </c>
      <c r="I64" s="29">
        <f>LARGE(O64:CB64,3)</f>
        <v>528</v>
      </c>
      <c r="J64" s="29">
        <f>LARGE(O64:CB64,4)</f>
        <v>527</v>
      </c>
      <c r="K64" s="29">
        <f>LARGE(O64:CB64,5)</f>
        <v>516</v>
      </c>
      <c r="L64" s="30">
        <f>SUM(G64:K64)</f>
        <v>2636</v>
      </c>
      <c r="M64" s="31">
        <f>L64/5</f>
        <v>527.20000000000005</v>
      </c>
      <c r="N64" s="32"/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163">
        <v>516</v>
      </c>
      <c r="AU64" s="158">
        <v>527</v>
      </c>
      <c r="AV64" s="33">
        <v>533</v>
      </c>
      <c r="AW64" s="33">
        <v>528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532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497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4">
        <v>0</v>
      </c>
    </row>
    <row r="65" spans="1:80" ht="14.1" customHeight="1" x14ac:dyDescent="0.25">
      <c r="A65" s="24">
        <f t="shared" si="0"/>
        <v>52</v>
      </c>
      <c r="B65" s="35" t="s">
        <v>138</v>
      </c>
      <c r="C65" s="36">
        <v>4863</v>
      </c>
      <c r="D65" s="37" t="s">
        <v>51</v>
      </c>
      <c r="E65" s="28">
        <f>MAX(O65:AG65)</f>
        <v>0</v>
      </c>
      <c r="F65" s="28" t="e">
        <f>VLOOKUP(E65,Tab!$A$2:$B$255,2,TRUE)</f>
        <v>#N/A</v>
      </c>
      <c r="G65" s="29">
        <f>LARGE(O65:CB65,1)</f>
        <v>539</v>
      </c>
      <c r="H65" s="29">
        <f>LARGE(O65:CB65,2)</f>
        <v>528</v>
      </c>
      <c r="I65" s="29">
        <f>LARGE(O65:CB65,3)</f>
        <v>527</v>
      </c>
      <c r="J65" s="29">
        <f>LARGE(O65:CB65,4)</f>
        <v>521</v>
      </c>
      <c r="K65" s="29">
        <f>LARGE(O65:CB65,5)</f>
        <v>520</v>
      </c>
      <c r="L65" s="30">
        <f>SUM(G65:K65)</f>
        <v>2635</v>
      </c>
      <c r="M65" s="31">
        <f>L65/5</f>
        <v>527</v>
      </c>
      <c r="N65" s="32"/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521</v>
      </c>
      <c r="AN65" s="33">
        <v>520</v>
      </c>
      <c r="AO65" s="33">
        <v>0</v>
      </c>
      <c r="AP65" s="33">
        <v>0</v>
      </c>
      <c r="AQ65" s="33">
        <v>0</v>
      </c>
      <c r="AR65" s="33">
        <v>0</v>
      </c>
      <c r="AS65" s="33">
        <v>505</v>
      </c>
      <c r="AT65" s="163">
        <v>0</v>
      </c>
      <c r="AU65" s="158">
        <v>0</v>
      </c>
      <c r="AV65" s="33">
        <v>506</v>
      </c>
      <c r="AW65" s="33">
        <v>0</v>
      </c>
      <c r="AX65" s="33">
        <v>0</v>
      </c>
      <c r="AY65" s="33">
        <v>539</v>
      </c>
      <c r="AZ65" s="33">
        <v>0</v>
      </c>
      <c r="BA65" s="33">
        <v>513</v>
      </c>
      <c r="BB65" s="33">
        <v>0</v>
      </c>
      <c r="BC65" s="33">
        <v>0</v>
      </c>
      <c r="BD65" s="33">
        <v>0</v>
      </c>
      <c r="BE65" s="33">
        <v>520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528</v>
      </c>
      <c r="BN65" s="33">
        <v>0</v>
      </c>
      <c r="BO65" s="33">
        <v>0</v>
      </c>
      <c r="BP65" s="33">
        <v>0</v>
      </c>
      <c r="BQ65" s="33">
        <v>527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v>0</v>
      </c>
      <c r="BX65" s="33">
        <v>0</v>
      </c>
      <c r="BY65" s="33">
        <v>0</v>
      </c>
      <c r="BZ65" s="33">
        <v>0</v>
      </c>
      <c r="CA65" s="33">
        <v>0</v>
      </c>
      <c r="CB65" s="34">
        <v>498</v>
      </c>
    </row>
    <row r="66" spans="1:80" ht="14.1" customHeight="1" x14ac:dyDescent="0.25">
      <c r="A66" s="24">
        <f t="shared" si="0"/>
        <v>53</v>
      </c>
      <c r="B66" s="42" t="s">
        <v>201</v>
      </c>
      <c r="C66" s="36">
        <v>14175</v>
      </c>
      <c r="D66" s="43" t="s">
        <v>30</v>
      </c>
      <c r="E66" s="28">
        <f>MAX(O66:AG66)</f>
        <v>534</v>
      </c>
      <c r="F66" s="28" t="str">
        <f>VLOOKUP(E66,Tab!$A$2:$B$255,2,TRUE)</f>
        <v>Não</v>
      </c>
      <c r="G66" s="29">
        <f>LARGE(O66:CB66,1)</f>
        <v>540</v>
      </c>
      <c r="H66" s="29">
        <f>LARGE(O66:CB66,2)</f>
        <v>534</v>
      </c>
      <c r="I66" s="29">
        <f>LARGE(O66:CB66,3)</f>
        <v>526</v>
      </c>
      <c r="J66" s="29">
        <f>LARGE(O66:CB66,4)</f>
        <v>518</v>
      </c>
      <c r="K66" s="29">
        <f>LARGE(O66:CB66,5)</f>
        <v>511</v>
      </c>
      <c r="L66" s="30">
        <f>SUM(G66:K66)</f>
        <v>2629</v>
      </c>
      <c r="M66" s="31">
        <f>L66/5</f>
        <v>525.79999999999995</v>
      </c>
      <c r="N66" s="32"/>
      <c r="O66" s="33">
        <v>534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507</v>
      </c>
      <c r="AL66" s="33">
        <v>0</v>
      </c>
      <c r="AM66" s="33">
        <v>0</v>
      </c>
      <c r="AN66" s="33">
        <v>0</v>
      </c>
      <c r="AO66" s="33">
        <v>0</v>
      </c>
      <c r="AP66" s="33">
        <v>540</v>
      </c>
      <c r="AQ66" s="33">
        <v>518</v>
      </c>
      <c r="AR66" s="33">
        <v>0</v>
      </c>
      <c r="AS66" s="33">
        <v>0</v>
      </c>
      <c r="AT66" s="163">
        <v>0</v>
      </c>
      <c r="AU66" s="158">
        <v>0</v>
      </c>
      <c r="AV66" s="33">
        <v>511</v>
      </c>
      <c r="AW66" s="33">
        <v>0</v>
      </c>
      <c r="AX66" s="33">
        <v>501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511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526</v>
      </c>
      <c r="BX66" s="33">
        <v>0</v>
      </c>
      <c r="BY66" s="33">
        <v>0</v>
      </c>
      <c r="BZ66" s="33">
        <v>0</v>
      </c>
      <c r="CA66" s="33">
        <v>0</v>
      </c>
      <c r="CB66" s="34">
        <v>0</v>
      </c>
    </row>
    <row r="67" spans="1:80" ht="14.1" customHeight="1" x14ac:dyDescent="0.25">
      <c r="A67" s="24">
        <f t="shared" si="0"/>
        <v>54</v>
      </c>
      <c r="B67" s="42" t="s">
        <v>91</v>
      </c>
      <c r="C67" s="36">
        <v>13162</v>
      </c>
      <c r="D67" s="37" t="s">
        <v>43</v>
      </c>
      <c r="E67" s="28">
        <f>MAX(O67:AG67)</f>
        <v>0</v>
      </c>
      <c r="F67" s="28" t="e">
        <f>VLOOKUP(E67,Tab!$A$2:$B$255,2,TRUE)</f>
        <v>#N/A</v>
      </c>
      <c r="G67" s="29">
        <f>LARGE(O67:CB67,1)</f>
        <v>538</v>
      </c>
      <c r="H67" s="29">
        <f>LARGE(O67:CB67,2)</f>
        <v>531</v>
      </c>
      <c r="I67" s="29">
        <f>LARGE(O67:CB67,3)</f>
        <v>526</v>
      </c>
      <c r="J67" s="29">
        <f>LARGE(O67:CB67,4)</f>
        <v>524</v>
      </c>
      <c r="K67" s="29">
        <f>LARGE(O67:CB67,5)</f>
        <v>506</v>
      </c>
      <c r="L67" s="30">
        <f>SUM(G67:K67)</f>
        <v>2625</v>
      </c>
      <c r="M67" s="31">
        <f>L67/5</f>
        <v>525</v>
      </c>
      <c r="N67" s="32"/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506</v>
      </c>
      <c r="AQ67" s="33">
        <v>0</v>
      </c>
      <c r="AR67" s="33">
        <v>0</v>
      </c>
      <c r="AS67" s="33">
        <v>0</v>
      </c>
      <c r="AT67" s="163">
        <v>0</v>
      </c>
      <c r="AU67" s="158">
        <v>0</v>
      </c>
      <c r="AV67" s="33">
        <v>524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531</v>
      </c>
      <c r="BD67" s="33">
        <v>0</v>
      </c>
      <c r="BE67" s="33">
        <v>0</v>
      </c>
      <c r="BF67" s="33">
        <v>0</v>
      </c>
      <c r="BG67" s="33">
        <v>538</v>
      </c>
      <c r="BH67" s="33">
        <v>0</v>
      </c>
      <c r="BI67" s="33">
        <v>526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v>0</v>
      </c>
      <c r="BX67" s="33">
        <v>0</v>
      </c>
      <c r="BY67" s="33">
        <v>0</v>
      </c>
      <c r="BZ67" s="33">
        <v>0</v>
      </c>
      <c r="CA67" s="33">
        <v>0</v>
      </c>
      <c r="CB67" s="34">
        <v>0</v>
      </c>
    </row>
    <row r="68" spans="1:80" ht="14.1" customHeight="1" x14ac:dyDescent="0.25">
      <c r="A68" s="24">
        <f t="shared" si="0"/>
        <v>55</v>
      </c>
      <c r="B68" s="44" t="s">
        <v>452</v>
      </c>
      <c r="C68" s="36">
        <v>14499</v>
      </c>
      <c r="D68" s="41" t="s">
        <v>174</v>
      </c>
      <c r="E68" s="28">
        <f>MAX(O68:AG68)</f>
        <v>514</v>
      </c>
      <c r="F68" s="28" t="str">
        <f>VLOOKUP(E68,Tab!$A$2:$B$255,2,TRUE)</f>
        <v>Não</v>
      </c>
      <c r="G68" s="29">
        <f>LARGE(O68:CB68,1)</f>
        <v>542</v>
      </c>
      <c r="H68" s="29">
        <f>LARGE(O68:CB68,2)</f>
        <v>534</v>
      </c>
      <c r="I68" s="29">
        <f>LARGE(O68:CB68,3)</f>
        <v>517</v>
      </c>
      <c r="J68" s="29">
        <f>LARGE(O68:CB68,4)</f>
        <v>514</v>
      </c>
      <c r="K68" s="29">
        <f>LARGE(O68:CB68,5)</f>
        <v>498</v>
      </c>
      <c r="L68" s="30">
        <f>SUM(G68:K68)</f>
        <v>2605</v>
      </c>
      <c r="M68" s="31">
        <f>L68/5</f>
        <v>521</v>
      </c>
      <c r="N68" s="32"/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514</v>
      </c>
      <c r="AG68" s="33">
        <v>0</v>
      </c>
      <c r="AH68" s="33">
        <v>0</v>
      </c>
      <c r="AI68" s="33">
        <v>0</v>
      </c>
      <c r="AJ68" s="33">
        <v>494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163">
        <v>0</v>
      </c>
      <c r="AU68" s="158">
        <v>0</v>
      </c>
      <c r="AV68" s="33">
        <v>517</v>
      </c>
      <c r="AW68" s="33">
        <v>0</v>
      </c>
      <c r="AX68" s="33">
        <v>534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542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498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  <c r="BZ68" s="33">
        <v>0</v>
      </c>
      <c r="CA68" s="33">
        <v>0</v>
      </c>
      <c r="CB68" s="34">
        <v>0</v>
      </c>
    </row>
    <row r="69" spans="1:80" ht="14.1" customHeight="1" x14ac:dyDescent="0.25">
      <c r="A69" s="24">
        <f t="shared" si="0"/>
        <v>56</v>
      </c>
      <c r="B69" s="35" t="s">
        <v>136</v>
      </c>
      <c r="C69" s="36">
        <v>11680</v>
      </c>
      <c r="D69" s="37" t="s">
        <v>51</v>
      </c>
      <c r="E69" s="28">
        <f>MAX(O69:AG69)</f>
        <v>521</v>
      </c>
      <c r="F69" s="28" t="str">
        <f>VLOOKUP(E69,Tab!$A$2:$B$255,2,TRUE)</f>
        <v>Não</v>
      </c>
      <c r="G69" s="29">
        <f>LARGE(O69:CB69,1)</f>
        <v>529</v>
      </c>
      <c r="H69" s="29">
        <f>LARGE(O69:CB69,2)</f>
        <v>521</v>
      </c>
      <c r="I69" s="29">
        <f>LARGE(O69:CB69,3)</f>
        <v>518</v>
      </c>
      <c r="J69" s="29">
        <f>LARGE(O69:CB69,4)</f>
        <v>518</v>
      </c>
      <c r="K69" s="29">
        <f>LARGE(O69:CB69,5)</f>
        <v>505</v>
      </c>
      <c r="L69" s="30">
        <f>SUM(G69:K69)</f>
        <v>2591</v>
      </c>
      <c r="M69" s="31">
        <f>L69/5</f>
        <v>518.20000000000005</v>
      </c>
      <c r="N69" s="32"/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521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518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529</v>
      </c>
      <c r="AT69" s="163">
        <v>0</v>
      </c>
      <c r="AU69" s="158">
        <v>0</v>
      </c>
      <c r="AV69" s="33">
        <v>518</v>
      </c>
      <c r="AW69" s="33">
        <v>0</v>
      </c>
      <c r="AX69" s="33">
        <v>0</v>
      </c>
      <c r="AY69" s="33">
        <v>0</v>
      </c>
      <c r="AZ69" s="33">
        <v>0</v>
      </c>
      <c r="BA69" s="33">
        <v>237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  <c r="BN69" s="33">
        <v>0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505</v>
      </c>
      <c r="BY69" s="33">
        <v>0</v>
      </c>
      <c r="BZ69" s="33">
        <v>0</v>
      </c>
      <c r="CA69" s="33">
        <v>0</v>
      </c>
      <c r="CB69" s="34">
        <v>0</v>
      </c>
    </row>
    <row r="70" spans="1:80" ht="14.1" customHeight="1" x14ac:dyDescent="0.25">
      <c r="A70" s="24">
        <f t="shared" si="0"/>
        <v>57</v>
      </c>
      <c r="B70" s="42" t="s">
        <v>102</v>
      </c>
      <c r="C70" s="36">
        <v>12745</v>
      </c>
      <c r="D70" s="43" t="s">
        <v>30</v>
      </c>
      <c r="E70" s="28">
        <f>MAX(O70:AG70)</f>
        <v>0</v>
      </c>
      <c r="F70" s="28" t="e">
        <f>VLOOKUP(E70,Tab!$A$2:$B$255,2,TRUE)</f>
        <v>#N/A</v>
      </c>
      <c r="G70" s="29">
        <f>LARGE(O70:CB70,1)</f>
        <v>526</v>
      </c>
      <c r="H70" s="29">
        <f>LARGE(O70:CB70,2)</f>
        <v>519</v>
      </c>
      <c r="I70" s="29">
        <f>LARGE(O70:CB70,3)</f>
        <v>517</v>
      </c>
      <c r="J70" s="29">
        <f>LARGE(O70:CB70,4)</f>
        <v>515</v>
      </c>
      <c r="K70" s="29">
        <f>LARGE(O70:CB70,5)</f>
        <v>501</v>
      </c>
      <c r="L70" s="30">
        <f>SUM(G70:K70)</f>
        <v>2578</v>
      </c>
      <c r="M70" s="31">
        <f>L70/5</f>
        <v>515.6</v>
      </c>
      <c r="N70" s="32"/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501</v>
      </c>
      <c r="AK70" s="33">
        <v>519</v>
      </c>
      <c r="AL70" s="33">
        <v>0</v>
      </c>
      <c r="AM70" s="33">
        <v>0</v>
      </c>
      <c r="AN70" s="33">
        <v>0</v>
      </c>
      <c r="AO70" s="33">
        <v>0</v>
      </c>
      <c r="AP70" s="33">
        <v>515</v>
      </c>
      <c r="AQ70" s="33">
        <v>0</v>
      </c>
      <c r="AR70" s="33">
        <v>0</v>
      </c>
      <c r="AS70" s="33">
        <v>0</v>
      </c>
      <c r="AT70" s="163">
        <v>0</v>
      </c>
      <c r="AU70" s="158">
        <v>0</v>
      </c>
      <c r="AV70" s="33">
        <v>517</v>
      </c>
      <c r="AW70" s="33">
        <v>0</v>
      </c>
      <c r="AX70" s="33">
        <v>526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4">
        <v>0</v>
      </c>
    </row>
    <row r="71" spans="1:80" ht="14.1" customHeight="1" x14ac:dyDescent="0.25">
      <c r="A71" s="24">
        <f t="shared" si="0"/>
        <v>58</v>
      </c>
      <c r="B71" s="35" t="s">
        <v>100</v>
      </c>
      <c r="C71" s="36">
        <v>62</v>
      </c>
      <c r="D71" s="37" t="s">
        <v>49</v>
      </c>
      <c r="E71" s="28">
        <f>MAX(O71:AG71)</f>
        <v>511</v>
      </c>
      <c r="F71" s="28" t="str">
        <f>VLOOKUP(E71,Tab!$A$2:$B$255,2,TRUE)</f>
        <v>Não</v>
      </c>
      <c r="G71" s="29">
        <f>LARGE(O71:CB71,1)</f>
        <v>523</v>
      </c>
      <c r="H71" s="29">
        <f>LARGE(O71:CB71,2)</f>
        <v>515</v>
      </c>
      <c r="I71" s="29">
        <f>LARGE(O71:CB71,3)</f>
        <v>515</v>
      </c>
      <c r="J71" s="29">
        <f>LARGE(O71:CB71,4)</f>
        <v>511</v>
      </c>
      <c r="K71" s="29">
        <f>LARGE(O71:CB71,5)</f>
        <v>511</v>
      </c>
      <c r="L71" s="30">
        <f>SUM(G71:K71)</f>
        <v>2575</v>
      </c>
      <c r="M71" s="31">
        <f>L71/5</f>
        <v>515</v>
      </c>
      <c r="N71" s="32"/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511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488</v>
      </c>
      <c r="AQ71" s="33">
        <v>0</v>
      </c>
      <c r="AR71" s="33">
        <v>0</v>
      </c>
      <c r="AS71" s="33">
        <v>0</v>
      </c>
      <c r="AT71" s="163">
        <v>0</v>
      </c>
      <c r="AU71" s="158">
        <v>0</v>
      </c>
      <c r="AV71" s="33">
        <v>523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511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515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515</v>
      </c>
      <c r="BX71" s="33">
        <v>0</v>
      </c>
      <c r="BY71" s="33">
        <v>0</v>
      </c>
      <c r="BZ71" s="33">
        <v>0</v>
      </c>
      <c r="CA71" s="33">
        <v>0</v>
      </c>
      <c r="CB71" s="34">
        <v>0</v>
      </c>
    </row>
    <row r="72" spans="1:80" ht="14.1" customHeight="1" x14ac:dyDescent="0.25">
      <c r="A72" s="24">
        <f t="shared" si="0"/>
        <v>59</v>
      </c>
      <c r="B72" s="35" t="s">
        <v>109</v>
      </c>
      <c r="C72" s="36">
        <v>11751</v>
      </c>
      <c r="D72" s="37" t="s">
        <v>110</v>
      </c>
      <c r="E72" s="28">
        <f>MAX(O72:AG72)</f>
        <v>0</v>
      </c>
      <c r="F72" s="28" t="e">
        <f>VLOOKUP(E72,Tab!$A$2:$B$255,2,TRUE)</f>
        <v>#N/A</v>
      </c>
      <c r="G72" s="29">
        <f>LARGE(O72:CB72,1)</f>
        <v>521</v>
      </c>
      <c r="H72" s="29">
        <f>LARGE(O72:CB72,2)</f>
        <v>518</v>
      </c>
      <c r="I72" s="29">
        <f>LARGE(O72:CB72,3)</f>
        <v>510</v>
      </c>
      <c r="J72" s="29">
        <f>LARGE(O72:CB72,4)</f>
        <v>510</v>
      </c>
      <c r="K72" s="29">
        <f>LARGE(O72:CB72,5)</f>
        <v>508</v>
      </c>
      <c r="L72" s="30">
        <f>SUM(G72:K72)</f>
        <v>2567</v>
      </c>
      <c r="M72" s="31">
        <f>L72/5</f>
        <v>513.4</v>
      </c>
      <c r="N72" s="32"/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521</v>
      </c>
      <c r="AS72" s="33">
        <v>0</v>
      </c>
      <c r="AT72" s="163">
        <v>0</v>
      </c>
      <c r="AU72" s="158">
        <v>0</v>
      </c>
      <c r="AV72" s="33">
        <v>0</v>
      </c>
      <c r="AW72" s="33">
        <v>510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510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508</v>
      </c>
      <c r="BP72" s="33">
        <v>0</v>
      </c>
      <c r="BQ72" s="33">
        <v>0</v>
      </c>
      <c r="BR72" s="33">
        <v>0</v>
      </c>
      <c r="BS72" s="33">
        <v>518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  <c r="BZ72" s="33">
        <v>0</v>
      </c>
      <c r="CA72" s="33">
        <v>0</v>
      </c>
      <c r="CB72" s="34">
        <v>0</v>
      </c>
    </row>
    <row r="73" spans="1:80" ht="14.1" customHeight="1" x14ac:dyDescent="0.25">
      <c r="A73" s="24">
        <f t="shared" si="0"/>
        <v>60</v>
      </c>
      <c r="B73" s="44" t="s">
        <v>450</v>
      </c>
      <c r="C73" s="36">
        <v>14653</v>
      </c>
      <c r="D73" s="41" t="s">
        <v>618</v>
      </c>
      <c r="E73" s="28">
        <f>MAX(O73:AG73)</f>
        <v>526</v>
      </c>
      <c r="F73" s="28" t="str">
        <f>VLOOKUP(E73,Tab!$A$2:$B$255,2,TRUE)</f>
        <v>Não</v>
      </c>
      <c r="G73" s="29">
        <f>LARGE(O73:CB73,1)</f>
        <v>526</v>
      </c>
      <c r="H73" s="29">
        <f>LARGE(O73:CB73,2)</f>
        <v>525</v>
      </c>
      <c r="I73" s="29">
        <f>LARGE(O73:CB73,3)</f>
        <v>507</v>
      </c>
      <c r="J73" s="29">
        <f>LARGE(O73:CB73,4)</f>
        <v>503</v>
      </c>
      <c r="K73" s="29">
        <f>LARGE(O73:CB73,5)</f>
        <v>501</v>
      </c>
      <c r="L73" s="30">
        <f>SUM(G73:K73)</f>
        <v>2562</v>
      </c>
      <c r="M73" s="31">
        <f>L73/5</f>
        <v>512.4</v>
      </c>
      <c r="N73" s="32"/>
      <c r="O73" s="33">
        <v>0</v>
      </c>
      <c r="P73" s="33">
        <v>503</v>
      </c>
      <c r="Q73" s="33">
        <v>0</v>
      </c>
      <c r="R73" s="33">
        <v>0</v>
      </c>
      <c r="S73" s="33">
        <v>494</v>
      </c>
      <c r="T73" s="33">
        <v>0</v>
      </c>
      <c r="U73" s="33">
        <v>500</v>
      </c>
      <c r="V73" s="33">
        <v>525</v>
      </c>
      <c r="W73" s="33">
        <v>0</v>
      </c>
      <c r="X73" s="33">
        <v>0</v>
      </c>
      <c r="Y73" s="33">
        <v>0</v>
      </c>
      <c r="Z73" s="33">
        <v>526</v>
      </c>
      <c r="AA73" s="33">
        <v>0</v>
      </c>
      <c r="AB73" s="33">
        <v>507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501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488</v>
      </c>
      <c r="AT73" s="163">
        <v>0</v>
      </c>
      <c r="AU73" s="158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0</v>
      </c>
      <c r="BL73" s="33">
        <v>0</v>
      </c>
      <c r="BM73" s="33">
        <v>488</v>
      </c>
      <c r="BN73" s="33">
        <v>0</v>
      </c>
      <c r="BO73" s="33">
        <v>0</v>
      </c>
      <c r="BP73" s="33">
        <v>0</v>
      </c>
      <c r="BQ73" s="33">
        <v>476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  <c r="BZ73" s="33">
        <v>0</v>
      </c>
      <c r="CA73" s="33">
        <v>0</v>
      </c>
      <c r="CB73" s="34">
        <v>0</v>
      </c>
    </row>
    <row r="74" spans="1:80" ht="14.1" customHeight="1" x14ac:dyDescent="0.25">
      <c r="A74" s="24">
        <f t="shared" si="0"/>
        <v>61</v>
      </c>
      <c r="B74" s="35" t="s">
        <v>108</v>
      </c>
      <c r="C74" s="36">
        <v>1012</v>
      </c>
      <c r="D74" s="37" t="s">
        <v>51</v>
      </c>
      <c r="E74" s="28">
        <f>MAX(O74:AG74)</f>
        <v>519</v>
      </c>
      <c r="F74" s="28" t="str">
        <f>VLOOKUP(E74,Tab!$A$2:$B$255,2,TRUE)</f>
        <v>Não</v>
      </c>
      <c r="G74" s="29">
        <f>LARGE(O74:CB74,1)</f>
        <v>519</v>
      </c>
      <c r="H74" s="29">
        <f>LARGE(O74:CB74,2)</f>
        <v>514</v>
      </c>
      <c r="I74" s="29">
        <f>LARGE(O74:CB74,3)</f>
        <v>513</v>
      </c>
      <c r="J74" s="29">
        <f>LARGE(O74:CB74,4)</f>
        <v>504</v>
      </c>
      <c r="K74" s="29">
        <f>LARGE(O74:CB74,5)</f>
        <v>498</v>
      </c>
      <c r="L74" s="30">
        <f>SUM(G74:K74)</f>
        <v>2548</v>
      </c>
      <c r="M74" s="31">
        <f>L74/5</f>
        <v>509.6</v>
      </c>
      <c r="N74" s="32"/>
      <c r="O74" s="33">
        <v>0</v>
      </c>
      <c r="P74" s="33">
        <v>519</v>
      </c>
      <c r="Q74" s="33">
        <v>0</v>
      </c>
      <c r="R74" s="33">
        <v>0</v>
      </c>
      <c r="S74" s="33">
        <v>0</v>
      </c>
      <c r="T74" s="33">
        <v>0</v>
      </c>
      <c r="U74" s="33">
        <v>497</v>
      </c>
      <c r="V74" s="33">
        <v>0</v>
      </c>
      <c r="W74" s="33">
        <v>479</v>
      </c>
      <c r="X74" s="33">
        <v>0</v>
      </c>
      <c r="Y74" s="33">
        <v>0</v>
      </c>
      <c r="Z74" s="33">
        <v>0</v>
      </c>
      <c r="AA74" s="33">
        <v>0</v>
      </c>
      <c r="AB74" s="33">
        <v>477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504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498</v>
      </c>
      <c r="AT74" s="163">
        <v>0</v>
      </c>
      <c r="AU74" s="158">
        <v>0</v>
      </c>
      <c r="AV74" s="33">
        <v>0</v>
      </c>
      <c r="AW74" s="33">
        <v>0</v>
      </c>
      <c r="AX74" s="33">
        <v>0</v>
      </c>
      <c r="AY74" s="33">
        <v>491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513</v>
      </c>
      <c r="BF74" s="33">
        <v>0</v>
      </c>
      <c r="BG74" s="33">
        <v>0</v>
      </c>
      <c r="BH74" s="33">
        <v>0</v>
      </c>
      <c r="BI74" s="33">
        <v>0</v>
      </c>
      <c r="BJ74" s="33">
        <v>0</v>
      </c>
      <c r="BK74" s="33">
        <v>514</v>
      </c>
      <c r="BL74" s="33">
        <v>0</v>
      </c>
      <c r="BM74" s="33">
        <v>0</v>
      </c>
      <c r="BN74" s="33">
        <v>0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v>0</v>
      </c>
      <c r="BX74" s="33">
        <v>0</v>
      </c>
      <c r="BY74" s="33">
        <v>0</v>
      </c>
      <c r="BZ74" s="33">
        <v>0</v>
      </c>
      <c r="CA74" s="33">
        <v>0</v>
      </c>
      <c r="CB74" s="34">
        <v>0</v>
      </c>
    </row>
    <row r="75" spans="1:80" ht="14.1" customHeight="1" x14ac:dyDescent="0.25">
      <c r="A75" s="24">
        <f t="shared" si="0"/>
        <v>62</v>
      </c>
      <c r="B75" s="42" t="s">
        <v>202</v>
      </c>
      <c r="C75" s="36">
        <v>14184</v>
      </c>
      <c r="D75" s="43" t="s">
        <v>200</v>
      </c>
      <c r="E75" s="28">
        <f>MAX(O75:AG75)</f>
        <v>517</v>
      </c>
      <c r="F75" s="28" t="str">
        <f>VLOOKUP(E75,Tab!$A$2:$B$255,2,TRUE)</f>
        <v>Não</v>
      </c>
      <c r="G75" s="29">
        <f>LARGE(O75:CB75,1)</f>
        <v>517</v>
      </c>
      <c r="H75" s="29">
        <f>LARGE(O75:CB75,2)</f>
        <v>508</v>
      </c>
      <c r="I75" s="29">
        <f>LARGE(O75:CB75,3)</f>
        <v>508</v>
      </c>
      <c r="J75" s="29">
        <f>LARGE(O75:CB75,4)</f>
        <v>507</v>
      </c>
      <c r="K75" s="29">
        <f>LARGE(O75:CB75,5)</f>
        <v>499</v>
      </c>
      <c r="L75" s="30">
        <f>SUM(G75:K75)</f>
        <v>2539</v>
      </c>
      <c r="M75" s="31">
        <f>L75/5</f>
        <v>507.8</v>
      </c>
      <c r="N75" s="32"/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517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508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163">
        <v>0</v>
      </c>
      <c r="AU75" s="158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499</v>
      </c>
      <c r="BB75" s="33">
        <v>0</v>
      </c>
      <c r="BC75" s="33">
        <v>0</v>
      </c>
      <c r="BD75" s="33">
        <v>0</v>
      </c>
      <c r="BE75" s="33">
        <v>507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498</v>
      </c>
      <c r="BL75" s="33">
        <v>0</v>
      </c>
      <c r="BM75" s="33">
        <v>498</v>
      </c>
      <c r="BN75" s="33">
        <v>0</v>
      </c>
      <c r="BO75" s="33">
        <v>0</v>
      </c>
      <c r="BP75" s="33">
        <v>0</v>
      </c>
      <c r="BQ75" s="33">
        <v>508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v>0</v>
      </c>
      <c r="BX75" s="33">
        <v>0</v>
      </c>
      <c r="BY75" s="33">
        <v>0</v>
      </c>
      <c r="BZ75" s="33">
        <v>0</v>
      </c>
      <c r="CA75" s="33">
        <v>0</v>
      </c>
      <c r="CB75" s="34">
        <v>468</v>
      </c>
    </row>
    <row r="76" spans="1:80" s="5" customFormat="1" ht="14.1" customHeight="1" x14ac:dyDescent="0.25">
      <c r="A76" s="24">
        <f t="shared" si="0"/>
        <v>63</v>
      </c>
      <c r="B76" s="42" t="s">
        <v>107</v>
      </c>
      <c r="C76" s="36">
        <v>7899</v>
      </c>
      <c r="D76" s="43" t="s">
        <v>45</v>
      </c>
      <c r="E76" s="28">
        <f>MAX(O76:AG76)</f>
        <v>0</v>
      </c>
      <c r="F76" s="28" t="e">
        <f>VLOOKUP(E76,Tab!$A$2:$B$255,2,TRUE)</f>
        <v>#N/A</v>
      </c>
      <c r="G76" s="29">
        <f>LARGE(O76:CB76,1)</f>
        <v>513</v>
      </c>
      <c r="H76" s="29">
        <f>LARGE(O76:CB76,2)</f>
        <v>510</v>
      </c>
      <c r="I76" s="29">
        <f>LARGE(O76:CB76,3)</f>
        <v>509</v>
      </c>
      <c r="J76" s="29">
        <f>LARGE(O76:CB76,4)</f>
        <v>501</v>
      </c>
      <c r="K76" s="29">
        <f>LARGE(O76:CB76,5)</f>
        <v>484</v>
      </c>
      <c r="L76" s="30">
        <f>SUM(G76:K76)</f>
        <v>2517</v>
      </c>
      <c r="M76" s="31">
        <f>L76/5</f>
        <v>503.4</v>
      </c>
      <c r="N76" s="32"/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510</v>
      </c>
      <c r="AN76" s="33">
        <v>513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163">
        <v>0</v>
      </c>
      <c r="AU76" s="158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477</v>
      </c>
      <c r="BB76" s="33">
        <v>0</v>
      </c>
      <c r="BC76" s="33">
        <v>0</v>
      </c>
      <c r="BD76" s="33">
        <v>0</v>
      </c>
      <c r="BE76" s="33">
        <v>484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509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501</v>
      </c>
      <c r="BY76" s="33">
        <v>0</v>
      </c>
      <c r="BZ76" s="33">
        <v>0</v>
      </c>
      <c r="CA76" s="33">
        <v>0</v>
      </c>
      <c r="CB76" s="34">
        <v>484</v>
      </c>
    </row>
    <row r="77" spans="1:80" ht="14.1" customHeight="1" x14ac:dyDescent="0.25">
      <c r="A77" s="24">
        <f t="shared" si="0"/>
        <v>64</v>
      </c>
      <c r="B77" s="42" t="s">
        <v>116</v>
      </c>
      <c r="C77" s="36">
        <v>9289</v>
      </c>
      <c r="D77" s="43" t="s">
        <v>23</v>
      </c>
      <c r="E77" s="28">
        <f>MAX(O77:AG77)</f>
        <v>516</v>
      </c>
      <c r="F77" s="28" t="str">
        <f>VLOOKUP(E77,Tab!$A$2:$B$255,2,TRUE)</f>
        <v>Não</v>
      </c>
      <c r="G77" s="29">
        <f>LARGE(O77:CB77,1)</f>
        <v>516</v>
      </c>
      <c r="H77" s="29">
        <f>LARGE(O77:CB77,2)</f>
        <v>504</v>
      </c>
      <c r="I77" s="29">
        <f>LARGE(O77:CB77,3)</f>
        <v>500</v>
      </c>
      <c r="J77" s="29">
        <f>LARGE(O77:CB77,4)</f>
        <v>494</v>
      </c>
      <c r="K77" s="29">
        <f>LARGE(O77:CB77,5)</f>
        <v>480</v>
      </c>
      <c r="L77" s="30">
        <f>SUM(G77:K77)</f>
        <v>2494</v>
      </c>
      <c r="M77" s="31">
        <f>L77/5</f>
        <v>498.8</v>
      </c>
      <c r="N77" s="32"/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516</v>
      </c>
      <c r="Z77" s="33">
        <v>0</v>
      </c>
      <c r="AA77" s="33">
        <v>0</v>
      </c>
      <c r="AB77" s="33">
        <v>0</v>
      </c>
      <c r="AC77" s="33">
        <v>0</v>
      </c>
      <c r="AD77" s="33">
        <v>504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163">
        <v>0</v>
      </c>
      <c r="AU77" s="158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500</v>
      </c>
      <c r="BA77" s="33">
        <v>0</v>
      </c>
      <c r="BB77" s="33">
        <v>0</v>
      </c>
      <c r="BC77" s="33">
        <v>0</v>
      </c>
      <c r="BD77" s="33">
        <v>480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475</v>
      </c>
      <c r="BU77" s="33">
        <v>0</v>
      </c>
      <c r="BV77" s="33">
        <v>494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4">
        <v>0</v>
      </c>
    </row>
    <row r="78" spans="1:80" ht="14.1" customHeight="1" x14ac:dyDescent="0.25">
      <c r="A78" s="24">
        <f t="shared" ref="A78:A141" si="1">A77+1</f>
        <v>65</v>
      </c>
      <c r="B78" s="42" t="s">
        <v>210</v>
      </c>
      <c r="C78" s="36">
        <v>14196</v>
      </c>
      <c r="D78" s="43" t="s">
        <v>200</v>
      </c>
      <c r="E78" s="28">
        <f>MAX(O78:AG78)</f>
        <v>495</v>
      </c>
      <c r="F78" s="28" t="e">
        <f>VLOOKUP(E78,Tab!$A$2:$B$255,2,TRUE)</f>
        <v>#N/A</v>
      </c>
      <c r="G78" s="29">
        <f>LARGE(O78:CB78,1)</f>
        <v>497</v>
      </c>
      <c r="H78" s="29">
        <f>LARGE(O78:CB78,2)</f>
        <v>496</v>
      </c>
      <c r="I78" s="29">
        <f>LARGE(O78:CB78,3)</f>
        <v>495</v>
      </c>
      <c r="J78" s="29">
        <f>LARGE(O78:CB78,4)</f>
        <v>490</v>
      </c>
      <c r="K78" s="29">
        <f>LARGE(O78:CB78,5)</f>
        <v>488</v>
      </c>
      <c r="L78" s="30">
        <f>SUM(G78:K78)</f>
        <v>2466</v>
      </c>
      <c r="M78" s="31">
        <f>L78/5</f>
        <v>493.2</v>
      </c>
      <c r="N78" s="32"/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495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163">
        <v>0</v>
      </c>
      <c r="AU78" s="158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487</v>
      </c>
      <c r="BB78" s="33">
        <v>0</v>
      </c>
      <c r="BC78" s="33">
        <v>0</v>
      </c>
      <c r="BD78" s="33">
        <v>0</v>
      </c>
      <c r="BE78" s="33">
        <v>497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490</v>
      </c>
      <c r="BL78" s="33">
        <v>0</v>
      </c>
      <c r="BM78" s="33">
        <v>488</v>
      </c>
      <c r="BN78" s="33">
        <v>0</v>
      </c>
      <c r="BO78" s="33">
        <v>0</v>
      </c>
      <c r="BP78" s="33">
        <v>0</v>
      </c>
      <c r="BQ78" s="33">
        <v>496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4">
        <v>484</v>
      </c>
    </row>
    <row r="79" spans="1:80" ht="14.1" customHeight="1" x14ac:dyDescent="0.25">
      <c r="A79" s="24">
        <f t="shared" si="1"/>
        <v>66</v>
      </c>
      <c r="B79" s="42" t="s">
        <v>112</v>
      </c>
      <c r="C79" s="36">
        <v>6304</v>
      </c>
      <c r="D79" s="43" t="s">
        <v>45</v>
      </c>
      <c r="E79" s="28">
        <f>MAX(O79:AG79)</f>
        <v>0</v>
      </c>
      <c r="F79" s="28" t="e">
        <f>VLOOKUP(E79,Tab!$A$2:$B$255,2,TRUE)</f>
        <v>#N/A</v>
      </c>
      <c r="G79" s="29">
        <f>LARGE(O79:CB79,1)</f>
        <v>495</v>
      </c>
      <c r="H79" s="29">
        <f>LARGE(O79:CB79,2)</f>
        <v>494</v>
      </c>
      <c r="I79" s="29">
        <f>LARGE(O79:CB79,3)</f>
        <v>486</v>
      </c>
      <c r="J79" s="29">
        <f>LARGE(O79:CB79,4)</f>
        <v>483</v>
      </c>
      <c r="K79" s="29">
        <f>LARGE(O79:CB79,5)</f>
        <v>463</v>
      </c>
      <c r="L79" s="30">
        <f>SUM(G79:K79)</f>
        <v>2421</v>
      </c>
      <c r="M79" s="31">
        <f>L79/5</f>
        <v>484.2</v>
      </c>
      <c r="N79" s="32"/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452</v>
      </c>
      <c r="AN79" s="33">
        <v>483</v>
      </c>
      <c r="AO79" s="33">
        <v>0</v>
      </c>
      <c r="AP79" s="33">
        <v>0</v>
      </c>
      <c r="AQ79" s="33">
        <v>0</v>
      </c>
      <c r="AR79" s="33">
        <v>0</v>
      </c>
      <c r="AS79" s="33">
        <v>486</v>
      </c>
      <c r="AT79" s="163">
        <v>0</v>
      </c>
      <c r="AU79" s="158">
        <v>0</v>
      </c>
      <c r="AV79" s="33">
        <v>463</v>
      </c>
      <c r="AW79" s="33">
        <v>0</v>
      </c>
      <c r="AX79" s="33">
        <v>0</v>
      </c>
      <c r="AY79" s="33">
        <v>0</v>
      </c>
      <c r="AZ79" s="33">
        <v>0</v>
      </c>
      <c r="BA79" s="33">
        <v>494</v>
      </c>
      <c r="BB79" s="33">
        <v>0</v>
      </c>
      <c r="BC79" s="33">
        <v>0</v>
      </c>
      <c r="BD79" s="33">
        <v>0</v>
      </c>
      <c r="BE79" s="33">
        <v>460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422</v>
      </c>
      <c r="BN79" s="33">
        <v>0</v>
      </c>
      <c r="BO79" s="33">
        <v>0</v>
      </c>
      <c r="BP79" s="33">
        <v>0</v>
      </c>
      <c r="BQ79" s="33">
        <v>276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4">
        <v>495</v>
      </c>
    </row>
    <row r="80" spans="1:80" ht="14.1" customHeight="1" x14ac:dyDescent="0.25">
      <c r="A80" s="24">
        <f t="shared" si="1"/>
        <v>67</v>
      </c>
      <c r="B80" s="35" t="s">
        <v>99</v>
      </c>
      <c r="C80" s="36">
        <v>1498</v>
      </c>
      <c r="D80" s="37" t="s">
        <v>85</v>
      </c>
      <c r="E80" s="28">
        <f>MAX(O80:AG80)</f>
        <v>495</v>
      </c>
      <c r="F80" s="28" t="e">
        <f>VLOOKUP(E80,Tab!$A$2:$B$255,2,TRUE)</f>
        <v>#N/A</v>
      </c>
      <c r="G80" s="29">
        <f>LARGE(O80:CB80,1)</f>
        <v>507</v>
      </c>
      <c r="H80" s="29">
        <f>LARGE(O80:CB80,2)</f>
        <v>495</v>
      </c>
      <c r="I80" s="29">
        <f>LARGE(O80:CB80,3)</f>
        <v>482</v>
      </c>
      <c r="J80" s="29">
        <f>LARGE(O80:CB80,4)</f>
        <v>476</v>
      </c>
      <c r="K80" s="29">
        <f>LARGE(O80:CB80,5)</f>
        <v>443</v>
      </c>
      <c r="L80" s="30">
        <f>SUM(G80:K80)</f>
        <v>2403</v>
      </c>
      <c r="M80" s="31">
        <f>L80/5</f>
        <v>480.6</v>
      </c>
      <c r="N80" s="32"/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495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476</v>
      </c>
      <c r="AN80" s="33">
        <v>482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163">
        <v>0</v>
      </c>
      <c r="AU80" s="158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507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4">
        <v>443</v>
      </c>
    </row>
    <row r="81" spans="1:80" ht="14.1" customHeight="1" x14ac:dyDescent="0.25">
      <c r="A81" s="24">
        <f t="shared" si="1"/>
        <v>68</v>
      </c>
      <c r="B81" s="44" t="s">
        <v>453</v>
      </c>
      <c r="C81" s="36">
        <v>14670</v>
      </c>
      <c r="D81" s="41" t="s">
        <v>65</v>
      </c>
      <c r="E81" s="28">
        <f>MAX(O81:AG81)</f>
        <v>490</v>
      </c>
      <c r="F81" s="28" t="e">
        <f>VLOOKUP(E81,Tab!$A$2:$B$255,2,TRUE)</f>
        <v>#N/A</v>
      </c>
      <c r="G81" s="29">
        <f>LARGE(O81:CB81,1)</f>
        <v>490</v>
      </c>
      <c r="H81" s="29">
        <f>LARGE(O81:CB81,2)</f>
        <v>478</v>
      </c>
      <c r="I81" s="29">
        <f>LARGE(O81:CB81,3)</f>
        <v>474</v>
      </c>
      <c r="J81" s="29">
        <f>LARGE(O81:CB81,4)</f>
        <v>472</v>
      </c>
      <c r="K81" s="29">
        <f>LARGE(O81:CB81,5)</f>
        <v>468</v>
      </c>
      <c r="L81" s="30">
        <f>SUM(G81:K81)</f>
        <v>2382</v>
      </c>
      <c r="M81" s="31">
        <f>L81/5</f>
        <v>476.4</v>
      </c>
      <c r="N81" s="32"/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490</v>
      </c>
      <c r="U81" s="33">
        <v>0</v>
      </c>
      <c r="V81" s="33">
        <v>468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438</v>
      </c>
      <c r="AL81" s="33">
        <v>0</v>
      </c>
      <c r="AM81" s="33">
        <v>0</v>
      </c>
      <c r="AN81" s="33">
        <v>0</v>
      </c>
      <c r="AO81" s="33">
        <v>0</v>
      </c>
      <c r="AP81" s="33">
        <v>434</v>
      </c>
      <c r="AQ81" s="33">
        <v>478</v>
      </c>
      <c r="AR81" s="33">
        <v>0</v>
      </c>
      <c r="AS81" s="33">
        <v>0</v>
      </c>
      <c r="AT81" s="163">
        <v>0</v>
      </c>
      <c r="AU81" s="158">
        <v>0</v>
      </c>
      <c r="AV81" s="33">
        <v>445</v>
      </c>
      <c r="AW81" s="33">
        <v>0</v>
      </c>
      <c r="AX81" s="33">
        <v>472</v>
      </c>
      <c r="AY81" s="33">
        <v>0</v>
      </c>
      <c r="AZ81" s="33">
        <v>0</v>
      </c>
      <c r="BA81" s="33">
        <v>0</v>
      </c>
      <c r="BB81" s="33">
        <v>0</v>
      </c>
      <c r="BC81" s="33">
        <v>437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451</v>
      </c>
      <c r="BK81" s="33">
        <v>0</v>
      </c>
      <c r="BL81" s="33">
        <v>0</v>
      </c>
      <c r="BM81" s="33">
        <v>0</v>
      </c>
      <c r="BN81" s="33">
        <v>457</v>
      </c>
      <c r="BO81" s="33">
        <v>0</v>
      </c>
      <c r="BP81" s="33">
        <v>0</v>
      </c>
      <c r="BQ81" s="33">
        <v>0</v>
      </c>
      <c r="BR81" s="33">
        <v>474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4">
        <v>0</v>
      </c>
    </row>
    <row r="82" spans="1:80" ht="14.1" customHeight="1" x14ac:dyDescent="0.25">
      <c r="A82" s="24">
        <f t="shared" si="1"/>
        <v>69</v>
      </c>
      <c r="B82" s="42" t="s">
        <v>348</v>
      </c>
      <c r="C82" s="36">
        <v>14057</v>
      </c>
      <c r="D82" s="43" t="s">
        <v>94</v>
      </c>
      <c r="E82" s="28">
        <f>MAX(O82:AG82)</f>
        <v>461</v>
      </c>
      <c r="F82" s="28" t="e">
        <f>VLOOKUP(E82,Tab!$A$2:$B$255,2,TRUE)</f>
        <v>#N/A</v>
      </c>
      <c r="G82" s="29">
        <f>LARGE(O82:CB82,1)</f>
        <v>486</v>
      </c>
      <c r="H82" s="29">
        <f>LARGE(O82:CB82,2)</f>
        <v>478</v>
      </c>
      <c r="I82" s="29">
        <f>LARGE(O82:CB82,3)</f>
        <v>461</v>
      </c>
      <c r="J82" s="29">
        <f>LARGE(O82:CB82,4)</f>
        <v>453</v>
      </c>
      <c r="K82" s="29">
        <f>LARGE(O82:CB82,5)</f>
        <v>436</v>
      </c>
      <c r="L82" s="30">
        <f>SUM(G82:K82)</f>
        <v>2314</v>
      </c>
      <c r="M82" s="31">
        <f>L82/5</f>
        <v>462.8</v>
      </c>
      <c r="N82" s="32"/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461</v>
      </c>
      <c r="AG82" s="33">
        <v>0</v>
      </c>
      <c r="AH82" s="33">
        <v>0</v>
      </c>
      <c r="AI82" s="33">
        <v>0</v>
      </c>
      <c r="AJ82" s="33">
        <v>0</v>
      </c>
      <c r="AK82" s="33">
        <v>486</v>
      </c>
      <c r="AL82" s="33">
        <v>0</v>
      </c>
      <c r="AM82" s="33">
        <v>0</v>
      </c>
      <c r="AN82" s="33">
        <v>0</v>
      </c>
      <c r="AO82" s="33">
        <v>0</v>
      </c>
      <c r="AP82" s="33">
        <v>453</v>
      </c>
      <c r="AQ82" s="33">
        <v>0</v>
      </c>
      <c r="AR82" s="33">
        <v>0</v>
      </c>
      <c r="AS82" s="33">
        <v>0</v>
      </c>
      <c r="AT82" s="163">
        <v>0</v>
      </c>
      <c r="AU82" s="158">
        <v>0</v>
      </c>
      <c r="AV82" s="33">
        <v>478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436</v>
      </c>
      <c r="BX82" s="33">
        <v>0</v>
      </c>
      <c r="BY82" s="33">
        <v>0</v>
      </c>
      <c r="BZ82" s="33">
        <v>0</v>
      </c>
      <c r="CA82" s="33">
        <v>0</v>
      </c>
      <c r="CB82" s="34">
        <v>0</v>
      </c>
    </row>
    <row r="83" spans="1:80" ht="14.1" customHeight="1" x14ac:dyDescent="0.25">
      <c r="A83" s="24">
        <f t="shared" si="1"/>
        <v>70</v>
      </c>
      <c r="B83" s="42" t="s">
        <v>145</v>
      </c>
      <c r="C83" s="36">
        <v>13149</v>
      </c>
      <c r="D83" s="43" t="s">
        <v>49</v>
      </c>
      <c r="E83" s="28">
        <f>MAX(O83:AG83)</f>
        <v>0</v>
      </c>
      <c r="F83" s="28" t="e">
        <f>VLOOKUP(E83,Tab!$A$2:$B$255,2,TRUE)</f>
        <v>#N/A</v>
      </c>
      <c r="G83" s="29">
        <f>LARGE(O83:CB83,1)</f>
        <v>472</v>
      </c>
      <c r="H83" s="29">
        <f>LARGE(O83:CB83,2)</f>
        <v>450</v>
      </c>
      <c r="I83" s="29">
        <f>LARGE(O83:CB83,3)</f>
        <v>448</v>
      </c>
      <c r="J83" s="29">
        <f>LARGE(O83:CB83,4)</f>
        <v>444</v>
      </c>
      <c r="K83" s="29">
        <f>LARGE(O83:CB83,5)</f>
        <v>442</v>
      </c>
      <c r="L83" s="30">
        <f>SUM(G83:K83)</f>
        <v>2256</v>
      </c>
      <c r="M83" s="31">
        <f>L83/5</f>
        <v>451.2</v>
      </c>
      <c r="N83" s="32"/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472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440</v>
      </c>
      <c r="AQ83" s="33">
        <v>0</v>
      </c>
      <c r="AR83" s="33">
        <v>0</v>
      </c>
      <c r="AS83" s="33">
        <v>0</v>
      </c>
      <c r="AT83" s="163">
        <v>0</v>
      </c>
      <c r="AU83" s="158">
        <v>0</v>
      </c>
      <c r="AV83" s="33">
        <v>448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442</v>
      </c>
      <c r="BJ83" s="33">
        <v>0</v>
      </c>
      <c r="BK83" s="33">
        <v>0</v>
      </c>
      <c r="BL83" s="33">
        <v>0</v>
      </c>
      <c r="BM83" s="33">
        <v>0</v>
      </c>
      <c r="BN83" s="33">
        <v>450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444</v>
      </c>
      <c r="BX83" s="33">
        <v>0</v>
      </c>
      <c r="BY83" s="33">
        <v>0</v>
      </c>
      <c r="BZ83" s="33">
        <v>0</v>
      </c>
      <c r="CA83" s="33">
        <v>0</v>
      </c>
      <c r="CB83" s="34">
        <v>0</v>
      </c>
    </row>
    <row r="84" spans="1:80" ht="14.1" customHeight="1" x14ac:dyDescent="0.25">
      <c r="A84" s="24">
        <f t="shared" si="1"/>
        <v>71</v>
      </c>
      <c r="B84" s="35" t="s">
        <v>128</v>
      </c>
      <c r="C84" s="36">
        <v>978</v>
      </c>
      <c r="D84" s="37" t="s">
        <v>129</v>
      </c>
      <c r="E84" s="28">
        <f>MAX(O84:AG84)</f>
        <v>0</v>
      </c>
      <c r="F84" s="28" t="e">
        <f>VLOOKUP(E84,Tab!$A$2:$B$255,2,TRUE)</f>
        <v>#N/A</v>
      </c>
      <c r="G84" s="29">
        <f>LARGE(O84:CB84,1)</f>
        <v>569</v>
      </c>
      <c r="H84" s="29">
        <f>LARGE(O84:CB84,2)</f>
        <v>562</v>
      </c>
      <c r="I84" s="29">
        <f>LARGE(O84:CB84,3)</f>
        <v>552</v>
      </c>
      <c r="J84" s="29">
        <f>LARGE(O84:CB84,4)</f>
        <v>551</v>
      </c>
      <c r="K84" s="29">
        <f>LARGE(O84:CB84,5)</f>
        <v>0</v>
      </c>
      <c r="L84" s="30">
        <f>SUM(G84:K84)</f>
        <v>2234</v>
      </c>
      <c r="M84" s="31">
        <f>L84/5</f>
        <v>446.8</v>
      </c>
      <c r="N84" s="32"/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163">
        <v>0</v>
      </c>
      <c r="AU84" s="158">
        <v>0</v>
      </c>
      <c r="AV84" s="33">
        <v>551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562</v>
      </c>
      <c r="BG84" s="33">
        <v>0</v>
      </c>
      <c r="BH84" s="33">
        <v>569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552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4">
        <v>0</v>
      </c>
    </row>
    <row r="85" spans="1:80" ht="14.1" customHeight="1" x14ac:dyDescent="0.25">
      <c r="A85" s="24">
        <f t="shared" si="1"/>
        <v>72</v>
      </c>
      <c r="B85" s="35" t="s">
        <v>292</v>
      </c>
      <c r="C85" s="36">
        <v>13965</v>
      </c>
      <c r="D85" s="37" t="s">
        <v>45</v>
      </c>
      <c r="E85" s="28">
        <f>MAX(O85:AG85)</f>
        <v>551</v>
      </c>
      <c r="F85" s="28" t="str">
        <f>VLOOKUP(E85,Tab!$A$2:$B$255,2,TRUE)</f>
        <v>Não</v>
      </c>
      <c r="G85" s="29">
        <f>LARGE(O85:CB85,1)</f>
        <v>560</v>
      </c>
      <c r="H85" s="29">
        <f>LARGE(O85:CB85,2)</f>
        <v>551</v>
      </c>
      <c r="I85" s="29">
        <f>LARGE(O85:CB85,3)</f>
        <v>551</v>
      </c>
      <c r="J85" s="29">
        <f>LARGE(O85:CB85,4)</f>
        <v>546</v>
      </c>
      <c r="K85" s="29">
        <f>LARGE(O85:CB85,5)</f>
        <v>0</v>
      </c>
      <c r="L85" s="30">
        <f>SUM(G85:K85)</f>
        <v>2208</v>
      </c>
      <c r="M85" s="31">
        <f>L85/5</f>
        <v>441.6</v>
      </c>
      <c r="N85" s="32"/>
      <c r="O85" s="33">
        <v>0</v>
      </c>
      <c r="P85" s="33">
        <v>551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546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551</v>
      </c>
      <c r="AJ85" s="33">
        <v>0</v>
      </c>
      <c r="AK85" s="33">
        <v>0</v>
      </c>
      <c r="AL85" s="33">
        <v>0</v>
      </c>
      <c r="AM85" s="33">
        <v>0</v>
      </c>
      <c r="AN85" s="33">
        <v>560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163">
        <v>0</v>
      </c>
      <c r="AU85" s="158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  <c r="BZ85" s="33">
        <v>0</v>
      </c>
      <c r="CA85" s="33">
        <v>0</v>
      </c>
      <c r="CB85" s="34">
        <v>0</v>
      </c>
    </row>
    <row r="86" spans="1:80" ht="14.1" customHeight="1" x14ac:dyDescent="0.25">
      <c r="A86" s="24">
        <f t="shared" si="1"/>
        <v>73</v>
      </c>
      <c r="B86" s="35" t="s">
        <v>185</v>
      </c>
      <c r="C86" s="36">
        <v>362</v>
      </c>
      <c r="D86" s="37" t="s">
        <v>72</v>
      </c>
      <c r="E86" s="28">
        <f>MAX(O86:AG86)</f>
        <v>0</v>
      </c>
      <c r="F86" s="28" t="e">
        <f>VLOOKUP(E86,Tab!$A$2:$B$255,2,TRUE)</f>
        <v>#N/A</v>
      </c>
      <c r="G86" s="29">
        <f>LARGE(O86:CB86,1)</f>
        <v>543</v>
      </c>
      <c r="H86" s="29">
        <f>LARGE(O86:CB86,2)</f>
        <v>542</v>
      </c>
      <c r="I86" s="29">
        <f>LARGE(O86:CB86,3)</f>
        <v>541</v>
      </c>
      <c r="J86" s="29">
        <f>LARGE(O86:CB86,4)</f>
        <v>529</v>
      </c>
      <c r="K86" s="29">
        <f>LARGE(O86:CB86,5)</f>
        <v>0</v>
      </c>
      <c r="L86" s="30">
        <f>SUM(G86:K86)</f>
        <v>2155</v>
      </c>
      <c r="M86" s="31">
        <f>L86/5</f>
        <v>431</v>
      </c>
      <c r="N86" s="32"/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542</v>
      </c>
      <c r="AR86" s="33">
        <v>0</v>
      </c>
      <c r="AS86" s="33">
        <v>0</v>
      </c>
      <c r="AT86" s="163">
        <v>0</v>
      </c>
      <c r="AU86" s="158">
        <v>0</v>
      </c>
      <c r="AV86" s="33">
        <v>529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543</v>
      </c>
      <c r="BJ86" s="33">
        <v>541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0</v>
      </c>
      <c r="BX86" s="33">
        <v>0</v>
      </c>
      <c r="BY86" s="33">
        <v>0</v>
      </c>
      <c r="BZ86" s="33">
        <v>0</v>
      </c>
      <c r="CA86" s="33">
        <v>0</v>
      </c>
      <c r="CB86" s="34">
        <v>0</v>
      </c>
    </row>
    <row r="87" spans="1:80" ht="14.1" customHeight="1" x14ac:dyDescent="0.25">
      <c r="A87" s="24">
        <f t="shared" si="1"/>
        <v>74</v>
      </c>
      <c r="B87" s="44" t="s">
        <v>161</v>
      </c>
      <c r="C87" s="36">
        <v>11217</v>
      </c>
      <c r="D87" s="41" t="s">
        <v>129</v>
      </c>
      <c r="E87" s="28">
        <f>MAX(O87:AG87)</f>
        <v>0</v>
      </c>
      <c r="F87" s="28" t="e">
        <f>VLOOKUP(E87,Tab!$A$2:$B$255,2,TRUE)</f>
        <v>#N/A</v>
      </c>
      <c r="G87" s="29">
        <f>LARGE(O87:CB87,1)</f>
        <v>542</v>
      </c>
      <c r="H87" s="29">
        <f>LARGE(O87:CB87,2)</f>
        <v>536</v>
      </c>
      <c r="I87" s="29">
        <f>LARGE(O87:CB87,3)</f>
        <v>536</v>
      </c>
      <c r="J87" s="29">
        <f>LARGE(O87:CB87,4)</f>
        <v>522</v>
      </c>
      <c r="K87" s="29">
        <f>LARGE(O87:CB87,5)</f>
        <v>0</v>
      </c>
      <c r="L87" s="30">
        <f>SUM(G87:K87)</f>
        <v>2136</v>
      </c>
      <c r="M87" s="31">
        <f>L87/5</f>
        <v>427.2</v>
      </c>
      <c r="N87" s="32"/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163">
        <v>0</v>
      </c>
      <c r="AU87" s="158">
        <v>0</v>
      </c>
      <c r="AV87" s="33">
        <v>522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536</v>
      </c>
      <c r="BG87" s="33">
        <v>0</v>
      </c>
      <c r="BH87" s="33">
        <v>536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v>0</v>
      </c>
      <c r="BX87" s="33">
        <v>0</v>
      </c>
      <c r="BY87" s="33">
        <v>542</v>
      </c>
      <c r="BZ87" s="33">
        <v>0</v>
      </c>
      <c r="CA87" s="33">
        <v>0</v>
      </c>
      <c r="CB87" s="34">
        <v>0</v>
      </c>
    </row>
    <row r="88" spans="1:80" s="45" customFormat="1" ht="14.1" customHeight="1" x14ac:dyDescent="0.25">
      <c r="A88" s="24">
        <f t="shared" si="1"/>
        <v>75</v>
      </c>
      <c r="B88" s="42" t="s">
        <v>188</v>
      </c>
      <c r="C88" s="36">
        <v>360</v>
      </c>
      <c r="D88" s="43" t="s">
        <v>85</v>
      </c>
      <c r="E88" s="28">
        <f>MAX(O88:AG88)</f>
        <v>0</v>
      </c>
      <c r="F88" s="28" t="e">
        <f>VLOOKUP(E88,Tab!$A$2:$B$255,2,TRUE)</f>
        <v>#N/A</v>
      </c>
      <c r="G88" s="29">
        <f>LARGE(O88:CB88,1)</f>
        <v>539</v>
      </c>
      <c r="H88" s="29">
        <f>LARGE(O88:CB88,2)</f>
        <v>533</v>
      </c>
      <c r="I88" s="29">
        <f>LARGE(O88:CB88,3)</f>
        <v>527</v>
      </c>
      <c r="J88" s="29">
        <f>LARGE(O88:CB88,4)</f>
        <v>525</v>
      </c>
      <c r="K88" s="29">
        <f>LARGE(O88:CB88,5)</f>
        <v>0</v>
      </c>
      <c r="L88" s="30">
        <f>SUM(G88:K88)</f>
        <v>2124</v>
      </c>
      <c r="M88" s="31">
        <f>L88/5</f>
        <v>424.8</v>
      </c>
      <c r="N88" s="32"/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525</v>
      </c>
      <c r="AN88" s="33">
        <v>527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163">
        <v>0</v>
      </c>
      <c r="AU88" s="158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539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J88" s="33">
        <v>0</v>
      </c>
      <c r="BK88" s="33">
        <v>0</v>
      </c>
      <c r="BL88" s="33">
        <v>0</v>
      </c>
      <c r="BM88" s="33">
        <v>533</v>
      </c>
      <c r="BN88" s="33">
        <v>0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v>0</v>
      </c>
      <c r="BX88" s="33">
        <v>0</v>
      </c>
      <c r="BY88" s="33">
        <v>0</v>
      </c>
      <c r="BZ88" s="33">
        <v>0</v>
      </c>
      <c r="CA88" s="33">
        <v>0</v>
      </c>
      <c r="CB88" s="34">
        <v>0</v>
      </c>
    </row>
    <row r="89" spans="1:80" ht="14.1" customHeight="1" x14ac:dyDescent="0.25">
      <c r="A89" s="24">
        <f t="shared" si="1"/>
        <v>76</v>
      </c>
      <c r="B89" s="44" t="s">
        <v>198</v>
      </c>
      <c r="C89" s="36">
        <v>13684</v>
      </c>
      <c r="D89" s="41" t="s">
        <v>72</v>
      </c>
      <c r="E89" s="28">
        <f>MAX(O89:AG89)</f>
        <v>0</v>
      </c>
      <c r="F89" s="28" t="e">
        <f>VLOOKUP(E89,Tab!$A$2:$B$255,2,TRUE)</f>
        <v>#N/A</v>
      </c>
      <c r="G89" s="29">
        <f>LARGE(O89:CB89,1)</f>
        <v>533</v>
      </c>
      <c r="H89" s="29">
        <f>LARGE(O89:CB89,2)</f>
        <v>530</v>
      </c>
      <c r="I89" s="29">
        <f>LARGE(O89:CB89,3)</f>
        <v>527</v>
      </c>
      <c r="J89" s="29">
        <f>LARGE(O89:CB89,4)</f>
        <v>518</v>
      </c>
      <c r="K89" s="29">
        <f>LARGE(O89:CB89,5)</f>
        <v>0</v>
      </c>
      <c r="L89" s="30">
        <f>SUM(G89:K89)</f>
        <v>2108</v>
      </c>
      <c r="M89" s="31">
        <f>L89/5</f>
        <v>421.6</v>
      </c>
      <c r="N89" s="32"/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163">
        <v>0</v>
      </c>
      <c r="AU89" s="158">
        <v>0</v>
      </c>
      <c r="AV89" s="33">
        <v>533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530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527</v>
      </c>
      <c r="BS89" s="33">
        <v>0</v>
      </c>
      <c r="BT89" s="33">
        <v>0</v>
      </c>
      <c r="BU89" s="33">
        <v>0</v>
      </c>
      <c r="BV89" s="33">
        <v>0</v>
      </c>
      <c r="BW89" s="33">
        <v>518</v>
      </c>
      <c r="BX89" s="33">
        <v>0</v>
      </c>
      <c r="BY89" s="33">
        <v>0</v>
      </c>
      <c r="BZ89" s="33">
        <v>0</v>
      </c>
      <c r="CA89" s="33">
        <v>0</v>
      </c>
      <c r="CB89" s="34">
        <v>0</v>
      </c>
    </row>
    <row r="90" spans="1:80" ht="14.1" customHeight="1" x14ac:dyDescent="0.25">
      <c r="A90" s="24">
        <f t="shared" si="1"/>
        <v>77</v>
      </c>
      <c r="B90" s="35" t="s">
        <v>486</v>
      </c>
      <c r="C90" s="36">
        <v>14394</v>
      </c>
      <c r="D90" s="37" t="s">
        <v>49</v>
      </c>
      <c r="E90" s="28">
        <f>MAX(O90:AG90)</f>
        <v>453</v>
      </c>
      <c r="F90" s="28" t="e">
        <f>VLOOKUP(E90,Tab!$A$2:$B$255,2,TRUE)</f>
        <v>#N/A</v>
      </c>
      <c r="G90" s="29">
        <f>LARGE(O90:CB90,1)</f>
        <v>453</v>
      </c>
      <c r="H90" s="29">
        <f>LARGE(O90:CB90,2)</f>
        <v>444</v>
      </c>
      <c r="I90" s="29">
        <f>LARGE(O90:CB90,3)</f>
        <v>422</v>
      </c>
      <c r="J90" s="29">
        <f>LARGE(O90:CB90,4)</f>
        <v>407</v>
      </c>
      <c r="K90" s="29">
        <f>LARGE(O90:CB90,5)</f>
        <v>374</v>
      </c>
      <c r="L90" s="30">
        <f>SUM(G90:K90)</f>
        <v>2100</v>
      </c>
      <c r="M90" s="31">
        <f>L90/5</f>
        <v>420</v>
      </c>
      <c r="N90" s="32"/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453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444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407</v>
      </c>
      <c r="AQ90" s="33">
        <v>0</v>
      </c>
      <c r="AR90" s="33">
        <v>0</v>
      </c>
      <c r="AS90" s="33">
        <v>0</v>
      </c>
      <c r="AT90" s="163">
        <v>0</v>
      </c>
      <c r="AU90" s="158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374</v>
      </c>
      <c r="BJ90" s="33">
        <v>0</v>
      </c>
      <c r="BK90" s="33">
        <v>0</v>
      </c>
      <c r="BL90" s="33">
        <v>0</v>
      </c>
      <c r="BM90" s="33">
        <v>0</v>
      </c>
      <c r="BN90" s="33">
        <v>422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  <c r="BZ90" s="33">
        <v>0</v>
      </c>
      <c r="CA90" s="33">
        <v>0</v>
      </c>
      <c r="CB90" s="34">
        <v>0</v>
      </c>
    </row>
    <row r="91" spans="1:80" ht="14.1" customHeight="1" x14ac:dyDescent="0.25">
      <c r="A91" s="24">
        <f t="shared" si="1"/>
        <v>78</v>
      </c>
      <c r="B91" s="35" t="s">
        <v>167</v>
      </c>
      <c r="C91" s="36">
        <v>7914</v>
      </c>
      <c r="D91" s="37" t="s">
        <v>163</v>
      </c>
      <c r="E91" s="28">
        <f>MAX(O91:AG91)</f>
        <v>0</v>
      </c>
      <c r="F91" s="28" t="e">
        <f>VLOOKUP(E91,Tab!$A$2:$B$255,2,TRUE)</f>
        <v>#N/A</v>
      </c>
      <c r="G91" s="29">
        <f>LARGE(O91:CB91,1)</f>
        <v>539</v>
      </c>
      <c r="H91" s="29">
        <f>LARGE(O91:CB91,2)</f>
        <v>530</v>
      </c>
      <c r="I91" s="29">
        <f>LARGE(O91:CB91,3)</f>
        <v>519</v>
      </c>
      <c r="J91" s="29">
        <f>LARGE(O91:CB91,4)</f>
        <v>512</v>
      </c>
      <c r="K91" s="29">
        <f>LARGE(O91:CB91,5)</f>
        <v>0</v>
      </c>
      <c r="L91" s="30">
        <f>SUM(G91:K91)</f>
        <v>2100</v>
      </c>
      <c r="M91" s="31">
        <f>L91/5</f>
        <v>420</v>
      </c>
      <c r="N91" s="32"/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163">
        <v>0</v>
      </c>
      <c r="AU91" s="158">
        <v>0</v>
      </c>
      <c r="AV91" s="33">
        <v>512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539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  <c r="BN91" s="33">
        <v>0</v>
      </c>
      <c r="BO91" s="33">
        <v>0</v>
      </c>
      <c r="BP91" s="33">
        <v>530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v>0</v>
      </c>
      <c r="BX91" s="33">
        <v>0</v>
      </c>
      <c r="BY91" s="33">
        <v>519</v>
      </c>
      <c r="BZ91" s="33">
        <v>0</v>
      </c>
      <c r="CA91" s="33">
        <v>0</v>
      </c>
      <c r="CB91" s="34">
        <v>0</v>
      </c>
    </row>
    <row r="92" spans="1:80" ht="14.1" customHeight="1" x14ac:dyDescent="0.25">
      <c r="A92" s="24">
        <f t="shared" si="1"/>
        <v>79</v>
      </c>
      <c r="B92" s="35" t="s">
        <v>504</v>
      </c>
      <c r="C92" s="36">
        <v>12175</v>
      </c>
      <c r="D92" s="37" t="s">
        <v>72</v>
      </c>
      <c r="E92" s="28">
        <f>MAX(O92:AG92)</f>
        <v>0</v>
      </c>
      <c r="F92" s="28" t="e">
        <f>VLOOKUP(E92,Tab!$A$2:$B$255,2,TRUE)</f>
        <v>#N/A</v>
      </c>
      <c r="G92" s="29">
        <f>LARGE(O92:CB92,1)</f>
        <v>539</v>
      </c>
      <c r="H92" s="29">
        <f>LARGE(O92:CB92,2)</f>
        <v>529</v>
      </c>
      <c r="I92" s="29">
        <f>LARGE(O92:CB92,3)</f>
        <v>516</v>
      </c>
      <c r="J92" s="29">
        <f>LARGE(O92:CB92,4)</f>
        <v>511</v>
      </c>
      <c r="K92" s="29">
        <f>LARGE(O92:CB92,5)</f>
        <v>0</v>
      </c>
      <c r="L92" s="30">
        <f>SUM(G92:K92)</f>
        <v>2095</v>
      </c>
      <c r="M92" s="31">
        <f>L92/5</f>
        <v>419</v>
      </c>
      <c r="N92" s="32"/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516</v>
      </c>
      <c r="AK92" s="33">
        <v>529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539</v>
      </c>
      <c r="AR92" s="33">
        <v>0</v>
      </c>
      <c r="AS92" s="33">
        <v>0</v>
      </c>
      <c r="AT92" s="163">
        <v>0</v>
      </c>
      <c r="AU92" s="158">
        <v>0</v>
      </c>
      <c r="AV92" s="33">
        <v>511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0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v>0</v>
      </c>
      <c r="BX92" s="33">
        <v>0</v>
      </c>
      <c r="BY92" s="33">
        <v>0</v>
      </c>
      <c r="BZ92" s="33">
        <v>0</v>
      </c>
      <c r="CA92" s="33">
        <v>0</v>
      </c>
      <c r="CB92" s="34">
        <v>0</v>
      </c>
    </row>
    <row r="93" spans="1:80" ht="14.1" customHeight="1" x14ac:dyDescent="0.25">
      <c r="A93" s="24">
        <f t="shared" si="1"/>
        <v>80</v>
      </c>
      <c r="B93" s="44" t="s">
        <v>162</v>
      </c>
      <c r="C93" s="36">
        <v>7913</v>
      </c>
      <c r="D93" s="41" t="s">
        <v>163</v>
      </c>
      <c r="E93" s="28">
        <f>MAX(O93:AG93)</f>
        <v>0</v>
      </c>
      <c r="F93" s="28" t="e">
        <f>VLOOKUP(E93,Tab!$A$2:$B$255,2,TRUE)</f>
        <v>#N/A</v>
      </c>
      <c r="G93" s="29">
        <f>LARGE(O93:CB93,1)</f>
        <v>536</v>
      </c>
      <c r="H93" s="29">
        <f>LARGE(O93:CB93,2)</f>
        <v>530</v>
      </c>
      <c r="I93" s="29">
        <f>LARGE(O93:CB93,3)</f>
        <v>526</v>
      </c>
      <c r="J93" s="29">
        <f>LARGE(O93:CB93,4)</f>
        <v>499</v>
      </c>
      <c r="K93" s="29">
        <f>LARGE(O93:CB93,5)</f>
        <v>0</v>
      </c>
      <c r="L93" s="30">
        <f>SUM(G93:K93)</f>
        <v>2091</v>
      </c>
      <c r="M93" s="31">
        <f>L93/5</f>
        <v>418.2</v>
      </c>
      <c r="N93" s="32"/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163">
        <v>0</v>
      </c>
      <c r="AU93" s="158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530</v>
      </c>
      <c r="BG93" s="33">
        <v>0</v>
      </c>
      <c r="BH93" s="33">
        <v>536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499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526</v>
      </c>
      <c r="BZ93" s="33">
        <v>0</v>
      </c>
      <c r="CA93" s="33">
        <v>0</v>
      </c>
      <c r="CB93" s="34">
        <v>0</v>
      </c>
    </row>
    <row r="94" spans="1:80" ht="14.1" customHeight="1" x14ac:dyDescent="0.25">
      <c r="A94" s="24">
        <f t="shared" si="1"/>
        <v>81</v>
      </c>
      <c r="B94" s="35" t="s">
        <v>111</v>
      </c>
      <c r="C94" s="36">
        <v>10535</v>
      </c>
      <c r="D94" s="37" t="s">
        <v>30</v>
      </c>
      <c r="E94" s="28">
        <f>MAX(O94:AG94)</f>
        <v>0</v>
      </c>
      <c r="F94" s="28" t="e">
        <f>VLOOKUP(E94,Tab!$A$2:$B$255,2,TRUE)</f>
        <v>#N/A</v>
      </c>
      <c r="G94" s="29">
        <f>LARGE(O94:CB94,1)</f>
        <v>515</v>
      </c>
      <c r="H94" s="29">
        <f>LARGE(O94:CB94,2)</f>
        <v>503</v>
      </c>
      <c r="I94" s="29">
        <f>LARGE(O94:CB94,3)</f>
        <v>492</v>
      </c>
      <c r="J94" s="29">
        <f>LARGE(O94:CB94,4)</f>
        <v>487</v>
      </c>
      <c r="K94" s="29">
        <f>LARGE(O94:CB94,5)</f>
        <v>0</v>
      </c>
      <c r="L94" s="30">
        <f>SUM(G94:K94)</f>
        <v>1997</v>
      </c>
      <c r="M94" s="31">
        <f>L94/5</f>
        <v>399.4</v>
      </c>
      <c r="N94" s="32"/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492</v>
      </c>
      <c r="AL94" s="33">
        <v>0</v>
      </c>
      <c r="AM94" s="33">
        <v>0</v>
      </c>
      <c r="AN94" s="33">
        <v>0</v>
      </c>
      <c r="AO94" s="33">
        <v>0</v>
      </c>
      <c r="AP94" s="33">
        <v>487</v>
      </c>
      <c r="AQ94" s="33">
        <v>0</v>
      </c>
      <c r="AR94" s="33">
        <v>0</v>
      </c>
      <c r="AS94" s="33">
        <v>0</v>
      </c>
      <c r="AT94" s="163">
        <v>0</v>
      </c>
      <c r="AU94" s="158">
        <v>0</v>
      </c>
      <c r="AV94" s="33">
        <v>503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0</v>
      </c>
      <c r="BI94" s="33">
        <v>515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  <c r="BZ94" s="33">
        <v>0</v>
      </c>
      <c r="CA94" s="33">
        <v>0</v>
      </c>
      <c r="CB94" s="34">
        <v>0</v>
      </c>
    </row>
    <row r="95" spans="1:80" ht="14.1" customHeight="1" x14ac:dyDescent="0.25">
      <c r="A95" s="24">
        <f t="shared" si="1"/>
        <v>82</v>
      </c>
      <c r="B95" s="35" t="s">
        <v>279</v>
      </c>
      <c r="C95" s="36">
        <v>14775</v>
      </c>
      <c r="D95" s="37" t="s">
        <v>49</v>
      </c>
      <c r="E95" s="28">
        <f>MAX(O95:AG95)</f>
        <v>518</v>
      </c>
      <c r="F95" s="28" t="str">
        <f>VLOOKUP(E95,Tab!$A$2:$B$255,2,TRUE)</f>
        <v>Não</v>
      </c>
      <c r="G95" s="29">
        <f>LARGE(O95:CB95,1)</f>
        <v>518</v>
      </c>
      <c r="H95" s="29">
        <f>LARGE(O95:CB95,2)</f>
        <v>497</v>
      </c>
      <c r="I95" s="29">
        <f>LARGE(O95:CB95,3)</f>
        <v>497</v>
      </c>
      <c r="J95" s="29">
        <f>LARGE(O95:CB95,4)</f>
        <v>477</v>
      </c>
      <c r="K95" s="29">
        <f>LARGE(O95:CB95,5)</f>
        <v>0</v>
      </c>
      <c r="L95" s="30">
        <f>SUM(G95:K95)</f>
        <v>1989</v>
      </c>
      <c r="M95" s="31">
        <f>L95/5</f>
        <v>397.8</v>
      </c>
      <c r="N95" s="32"/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518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497</v>
      </c>
      <c r="AI95" s="33">
        <v>0</v>
      </c>
      <c r="AJ95" s="33">
        <v>497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477</v>
      </c>
      <c r="AQ95" s="33">
        <v>0</v>
      </c>
      <c r="AR95" s="33">
        <v>0</v>
      </c>
      <c r="AS95" s="33">
        <v>0</v>
      </c>
      <c r="AT95" s="163">
        <v>0</v>
      </c>
      <c r="AU95" s="158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  <c r="BZ95" s="33">
        <v>0</v>
      </c>
      <c r="CA95" s="33">
        <v>0</v>
      </c>
      <c r="CB95" s="34">
        <v>0</v>
      </c>
    </row>
    <row r="96" spans="1:80" ht="14.1" customHeight="1" x14ac:dyDescent="0.25">
      <c r="A96" s="24">
        <f t="shared" si="1"/>
        <v>83</v>
      </c>
      <c r="B96" s="44" t="s">
        <v>419</v>
      </c>
      <c r="C96" s="36">
        <v>14052</v>
      </c>
      <c r="D96" s="41" t="s">
        <v>129</v>
      </c>
      <c r="E96" s="28">
        <f>MAX(O96:AG96)</f>
        <v>0</v>
      </c>
      <c r="F96" s="28" t="e">
        <f>VLOOKUP(E96,Tab!$A$2:$B$255,2,TRUE)</f>
        <v>#N/A</v>
      </c>
      <c r="G96" s="29">
        <f>LARGE(O96:CB96,1)</f>
        <v>509</v>
      </c>
      <c r="H96" s="29">
        <f>LARGE(O96:CB96,2)</f>
        <v>501</v>
      </c>
      <c r="I96" s="29">
        <f>LARGE(O96:CB96,3)</f>
        <v>490</v>
      </c>
      <c r="J96" s="29">
        <f>LARGE(O96:CB96,4)</f>
        <v>471</v>
      </c>
      <c r="K96" s="29">
        <f>LARGE(O96:CB96,5)</f>
        <v>0</v>
      </c>
      <c r="L96" s="30">
        <f>SUM(G96:K96)</f>
        <v>1971</v>
      </c>
      <c r="M96" s="31">
        <f>L96/5</f>
        <v>394.2</v>
      </c>
      <c r="N96" s="32"/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163">
        <v>0</v>
      </c>
      <c r="AU96" s="158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501</v>
      </c>
      <c r="BG96" s="33">
        <v>0</v>
      </c>
      <c r="BH96" s="33">
        <v>509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471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490</v>
      </c>
      <c r="BZ96" s="33">
        <v>0</v>
      </c>
      <c r="CA96" s="33">
        <v>0</v>
      </c>
      <c r="CB96" s="34">
        <v>0</v>
      </c>
    </row>
    <row r="97" spans="1:80" ht="14.1" customHeight="1" x14ac:dyDescent="0.25">
      <c r="A97" s="24">
        <f t="shared" si="1"/>
        <v>84</v>
      </c>
      <c r="B97" s="46" t="s">
        <v>206</v>
      </c>
      <c r="C97" s="36">
        <v>5090</v>
      </c>
      <c r="D97" s="47" t="s">
        <v>174</v>
      </c>
      <c r="E97" s="28">
        <f>MAX(O97:AG97)</f>
        <v>485</v>
      </c>
      <c r="F97" s="28" t="e">
        <f>VLOOKUP(E97,Tab!$A$2:$B$255,2,TRUE)</f>
        <v>#N/A</v>
      </c>
      <c r="G97" s="29">
        <f>LARGE(O97:CB97,1)</f>
        <v>496</v>
      </c>
      <c r="H97" s="29">
        <f>LARGE(O97:CB97,2)</f>
        <v>493</v>
      </c>
      <c r="I97" s="29">
        <f>LARGE(O97:CB97,3)</f>
        <v>485</v>
      </c>
      <c r="J97" s="29">
        <f>LARGE(O97:CB97,4)</f>
        <v>483</v>
      </c>
      <c r="K97" s="29">
        <f>LARGE(O97:CB97,5)</f>
        <v>0</v>
      </c>
      <c r="L97" s="30">
        <f>SUM(G97:K97)</f>
        <v>1957</v>
      </c>
      <c r="M97" s="31">
        <f>L97/5</f>
        <v>391.4</v>
      </c>
      <c r="N97" s="32"/>
      <c r="O97" s="33">
        <v>485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493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163">
        <v>0</v>
      </c>
      <c r="AU97" s="158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496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0</v>
      </c>
      <c r="BO97" s="33">
        <v>0</v>
      </c>
      <c r="BP97" s="33">
        <v>0</v>
      </c>
      <c r="BQ97" s="33">
        <v>0</v>
      </c>
      <c r="BR97" s="33">
        <v>483</v>
      </c>
      <c r="BS97" s="33">
        <v>0</v>
      </c>
      <c r="BT97" s="33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  <c r="BZ97" s="33">
        <v>0</v>
      </c>
      <c r="CA97" s="33">
        <v>0</v>
      </c>
      <c r="CB97" s="34">
        <v>0</v>
      </c>
    </row>
    <row r="98" spans="1:80" ht="14.1" customHeight="1" x14ac:dyDescent="0.25">
      <c r="A98" s="24">
        <f t="shared" si="1"/>
        <v>85</v>
      </c>
      <c r="B98" s="38" t="s">
        <v>114</v>
      </c>
      <c r="C98" s="26">
        <v>11853</v>
      </c>
      <c r="D98" s="27" t="s">
        <v>94</v>
      </c>
      <c r="E98" s="28">
        <f>MAX(O98:AG98)</f>
        <v>508</v>
      </c>
      <c r="F98" s="28" t="str">
        <f>VLOOKUP(E98,Tab!$A$2:$B$255,2,TRUE)</f>
        <v>Não</v>
      </c>
      <c r="G98" s="29">
        <f>LARGE(O98:CB98,1)</f>
        <v>508</v>
      </c>
      <c r="H98" s="29">
        <f>LARGE(O98:CB98,2)</f>
        <v>486</v>
      </c>
      <c r="I98" s="29">
        <f>LARGE(O98:CB98,3)</f>
        <v>484</v>
      </c>
      <c r="J98" s="29">
        <f>LARGE(O98:CB98,4)</f>
        <v>476</v>
      </c>
      <c r="K98" s="29">
        <f>LARGE(O98:CB98,5)</f>
        <v>0</v>
      </c>
      <c r="L98" s="30">
        <f>SUM(G98:K98)</f>
        <v>1954</v>
      </c>
      <c r="M98" s="31">
        <f>L98/5</f>
        <v>390.8</v>
      </c>
      <c r="N98" s="32"/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508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163">
        <v>0</v>
      </c>
      <c r="AU98" s="158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484</v>
      </c>
      <c r="BJ98" s="33">
        <v>486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476</v>
      </c>
      <c r="BX98" s="33">
        <v>0</v>
      </c>
      <c r="BY98" s="33">
        <v>0</v>
      </c>
      <c r="BZ98" s="33">
        <v>0</v>
      </c>
      <c r="CA98" s="33">
        <v>0</v>
      </c>
      <c r="CB98" s="34">
        <v>0</v>
      </c>
    </row>
    <row r="99" spans="1:80" ht="14.1" customHeight="1" x14ac:dyDescent="0.25">
      <c r="A99" s="24">
        <f t="shared" si="1"/>
        <v>86</v>
      </c>
      <c r="B99" s="44" t="s">
        <v>106</v>
      </c>
      <c r="C99" s="36">
        <v>11623</v>
      </c>
      <c r="D99" s="37" t="s">
        <v>43</v>
      </c>
      <c r="E99" s="28">
        <f>MAX(O99:AG99)</f>
        <v>472</v>
      </c>
      <c r="F99" s="28" t="e">
        <f>VLOOKUP(E99,Tab!$A$2:$B$255,2,TRUE)</f>
        <v>#N/A</v>
      </c>
      <c r="G99" s="29">
        <f>LARGE(O99:CB99,1)</f>
        <v>513</v>
      </c>
      <c r="H99" s="29">
        <f>LARGE(O99:CB99,2)</f>
        <v>487</v>
      </c>
      <c r="I99" s="29">
        <f>LARGE(O99:CB99,3)</f>
        <v>480</v>
      </c>
      <c r="J99" s="29">
        <f>LARGE(O99:CB99,4)</f>
        <v>472</v>
      </c>
      <c r="K99" s="29">
        <f>LARGE(O99:CB99,5)</f>
        <v>0</v>
      </c>
      <c r="L99" s="30">
        <f>SUM(G99:K99)</f>
        <v>1952</v>
      </c>
      <c r="M99" s="31">
        <f>L99/5</f>
        <v>390.4</v>
      </c>
      <c r="N99" s="32"/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472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163">
        <v>0</v>
      </c>
      <c r="AU99" s="158">
        <v>0</v>
      </c>
      <c r="AV99" s="33">
        <v>487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513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480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  <c r="BZ99" s="33">
        <v>0</v>
      </c>
      <c r="CA99" s="33">
        <v>0</v>
      </c>
      <c r="CB99" s="34">
        <v>0</v>
      </c>
    </row>
    <row r="100" spans="1:80" ht="14.1" customHeight="1" x14ac:dyDescent="0.25">
      <c r="A100" s="24">
        <f t="shared" si="1"/>
        <v>87</v>
      </c>
      <c r="B100" s="51" t="s">
        <v>173</v>
      </c>
      <c r="C100" s="52">
        <v>928</v>
      </c>
      <c r="D100" s="54" t="s">
        <v>49</v>
      </c>
      <c r="E100" s="28">
        <f>MAX(O100:AG100)</f>
        <v>0</v>
      </c>
      <c r="F100" s="28" t="e">
        <f>VLOOKUP(E100,Tab!$A$2:$B$255,2,TRUE)</f>
        <v>#N/A</v>
      </c>
      <c r="G100" s="29">
        <f>LARGE(O100:CB100,1)</f>
        <v>501</v>
      </c>
      <c r="H100" s="29">
        <f>LARGE(O100:CB100,2)</f>
        <v>478</v>
      </c>
      <c r="I100" s="29">
        <f>LARGE(O100:CB100,3)</f>
        <v>475</v>
      </c>
      <c r="J100" s="29">
        <f>LARGE(O100:CB100,4)</f>
        <v>460</v>
      </c>
      <c r="K100" s="29">
        <f>LARGE(O100:CB100,5)</f>
        <v>0</v>
      </c>
      <c r="L100" s="30">
        <f>SUM(G100:K100)</f>
        <v>1914</v>
      </c>
      <c r="M100" s="31">
        <f>L100/5</f>
        <v>382.8</v>
      </c>
      <c r="N100" s="32"/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163">
        <v>0</v>
      </c>
      <c r="AU100" s="158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475</v>
      </c>
      <c r="BG100" s="33">
        <v>0</v>
      </c>
      <c r="BH100" s="33">
        <v>501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478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v>0</v>
      </c>
      <c r="BX100" s="33">
        <v>0</v>
      </c>
      <c r="BY100" s="33">
        <v>460</v>
      </c>
      <c r="BZ100" s="33">
        <v>0</v>
      </c>
      <c r="CA100" s="33">
        <v>0</v>
      </c>
      <c r="CB100" s="34">
        <v>0</v>
      </c>
    </row>
    <row r="101" spans="1:80" ht="14.1" customHeight="1" x14ac:dyDescent="0.25">
      <c r="A101" s="24">
        <f t="shared" si="1"/>
        <v>88</v>
      </c>
      <c r="B101" s="44" t="s">
        <v>124</v>
      </c>
      <c r="C101" s="36">
        <v>11077</v>
      </c>
      <c r="D101" s="41" t="s">
        <v>49</v>
      </c>
      <c r="E101" s="28">
        <f>MAX(O101:AG101)</f>
        <v>0</v>
      </c>
      <c r="F101" s="28" t="e">
        <f>VLOOKUP(E101,Tab!$A$2:$B$255,2,TRUE)</f>
        <v>#N/A</v>
      </c>
      <c r="G101" s="29">
        <f>LARGE(O101:CB101,1)</f>
        <v>433</v>
      </c>
      <c r="H101" s="29">
        <f>LARGE(O101:CB101,2)</f>
        <v>398</v>
      </c>
      <c r="I101" s="29">
        <f>LARGE(O101:CB101,3)</f>
        <v>387</v>
      </c>
      <c r="J101" s="29">
        <f>LARGE(O101:CB101,4)</f>
        <v>367</v>
      </c>
      <c r="K101" s="29">
        <f>LARGE(O101:CB101,5)</f>
        <v>326</v>
      </c>
      <c r="L101" s="30">
        <f>SUM(G101:K101)</f>
        <v>1911</v>
      </c>
      <c r="M101" s="31">
        <f>L101/5</f>
        <v>382.2</v>
      </c>
      <c r="N101" s="32"/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367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326</v>
      </c>
      <c r="AQ101" s="33">
        <v>0</v>
      </c>
      <c r="AR101" s="33">
        <v>0</v>
      </c>
      <c r="AS101" s="33">
        <v>0</v>
      </c>
      <c r="AT101" s="163">
        <v>0</v>
      </c>
      <c r="AU101" s="158">
        <v>0</v>
      </c>
      <c r="AV101" s="33">
        <v>398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433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0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v>387</v>
      </c>
      <c r="BX101" s="33">
        <v>0</v>
      </c>
      <c r="BY101" s="33">
        <v>0</v>
      </c>
      <c r="BZ101" s="33">
        <v>0</v>
      </c>
      <c r="CA101" s="33">
        <v>0</v>
      </c>
      <c r="CB101" s="34">
        <v>0</v>
      </c>
    </row>
    <row r="102" spans="1:80" ht="14.1" customHeight="1" x14ac:dyDescent="0.25">
      <c r="A102" s="24">
        <f t="shared" si="1"/>
        <v>89</v>
      </c>
      <c r="B102" s="44" t="s">
        <v>422</v>
      </c>
      <c r="C102" s="36">
        <v>7503</v>
      </c>
      <c r="D102" s="41" t="s">
        <v>226</v>
      </c>
      <c r="E102" s="28">
        <f>MAX(O102:AG102)</f>
        <v>468</v>
      </c>
      <c r="F102" s="28" t="e">
        <f>VLOOKUP(E102,Tab!$A$2:$B$255,2,TRUE)</f>
        <v>#N/A</v>
      </c>
      <c r="G102" s="29">
        <f>LARGE(O102:CB102,1)</f>
        <v>486</v>
      </c>
      <c r="H102" s="29">
        <f>LARGE(O102:CB102,2)</f>
        <v>468</v>
      </c>
      <c r="I102" s="29">
        <f>LARGE(O102:CB102,3)</f>
        <v>457</v>
      </c>
      <c r="J102" s="29">
        <f>LARGE(O102:CB102,4)</f>
        <v>454</v>
      </c>
      <c r="K102" s="29">
        <f>LARGE(O102:CB102,5)</f>
        <v>0</v>
      </c>
      <c r="L102" s="30">
        <f>SUM(G102:K102)</f>
        <v>1865</v>
      </c>
      <c r="M102" s="31">
        <f>L102/5</f>
        <v>373</v>
      </c>
      <c r="N102" s="32"/>
      <c r="O102" s="33">
        <v>0</v>
      </c>
      <c r="P102" s="33">
        <v>0</v>
      </c>
      <c r="Q102" s="33">
        <v>0</v>
      </c>
      <c r="R102" s="33">
        <v>0</v>
      </c>
      <c r="S102" s="33">
        <v>457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468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163">
        <v>0</v>
      </c>
      <c r="AU102" s="158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486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  <c r="BZ102" s="33">
        <v>0</v>
      </c>
      <c r="CA102" s="33">
        <v>454</v>
      </c>
      <c r="CB102" s="34">
        <v>0</v>
      </c>
    </row>
    <row r="103" spans="1:80" ht="14.1" customHeight="1" x14ac:dyDescent="0.25">
      <c r="A103" s="24">
        <f t="shared" si="1"/>
        <v>90</v>
      </c>
      <c r="B103" s="35" t="s">
        <v>527</v>
      </c>
      <c r="C103" s="36">
        <v>14061</v>
      </c>
      <c r="D103" s="37" t="s">
        <v>526</v>
      </c>
      <c r="E103" s="28">
        <f>MAX(O103:AG103)</f>
        <v>0</v>
      </c>
      <c r="F103" s="28" t="e">
        <f>VLOOKUP(E103,Tab!$A$2:$B$255,2,TRUE)</f>
        <v>#N/A</v>
      </c>
      <c r="G103" s="29">
        <f>LARGE(O103:CB103,1)</f>
        <v>470</v>
      </c>
      <c r="H103" s="29">
        <f>LARGE(O103:CB103,2)</f>
        <v>468</v>
      </c>
      <c r="I103" s="29">
        <f>LARGE(O103:CB103,3)</f>
        <v>452</v>
      </c>
      <c r="J103" s="29">
        <f>LARGE(O103:CB103,4)</f>
        <v>417</v>
      </c>
      <c r="K103" s="29">
        <f>LARGE(O103:CB103,5)</f>
        <v>0</v>
      </c>
      <c r="L103" s="30">
        <f>SUM(G103:K103)</f>
        <v>1807</v>
      </c>
      <c r="M103" s="31">
        <f>L103/5</f>
        <v>361.4</v>
      </c>
      <c r="N103" s="32"/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468</v>
      </c>
      <c r="AK103" s="33">
        <v>0</v>
      </c>
      <c r="AL103" s="33">
        <v>0</v>
      </c>
      <c r="AM103" s="33">
        <v>0</v>
      </c>
      <c r="AN103" s="33">
        <v>0</v>
      </c>
      <c r="AO103" s="33">
        <v>417</v>
      </c>
      <c r="AP103" s="33">
        <v>452</v>
      </c>
      <c r="AQ103" s="33">
        <v>470</v>
      </c>
      <c r="AR103" s="33">
        <v>0</v>
      </c>
      <c r="AS103" s="33">
        <v>0</v>
      </c>
      <c r="AT103" s="163">
        <v>0</v>
      </c>
      <c r="AU103" s="158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33">
        <v>0</v>
      </c>
      <c r="BJ103" s="33">
        <v>0</v>
      </c>
      <c r="BK103" s="33">
        <v>0</v>
      </c>
      <c r="BL103" s="33">
        <v>0</v>
      </c>
      <c r="BM103" s="33">
        <v>0</v>
      </c>
      <c r="BN103" s="33">
        <v>0</v>
      </c>
      <c r="BO103" s="33">
        <v>0</v>
      </c>
      <c r="BP103" s="33">
        <v>0</v>
      </c>
      <c r="BQ103" s="33">
        <v>0</v>
      </c>
      <c r="BR103" s="33">
        <v>0</v>
      </c>
      <c r="BS103" s="33">
        <v>0</v>
      </c>
      <c r="BT103" s="33">
        <v>0</v>
      </c>
      <c r="BU103" s="33">
        <v>0</v>
      </c>
      <c r="BV103" s="33">
        <v>0</v>
      </c>
      <c r="BW103" s="33">
        <v>0</v>
      </c>
      <c r="BX103" s="33">
        <v>0</v>
      </c>
      <c r="BY103" s="33">
        <v>0</v>
      </c>
      <c r="BZ103" s="33">
        <v>0</v>
      </c>
      <c r="CA103" s="33">
        <v>0</v>
      </c>
      <c r="CB103" s="34">
        <v>0</v>
      </c>
    </row>
    <row r="104" spans="1:80" ht="14.1" customHeight="1" x14ac:dyDescent="0.25">
      <c r="A104" s="24">
        <f t="shared" si="1"/>
        <v>91</v>
      </c>
      <c r="B104" s="46" t="s">
        <v>123</v>
      </c>
      <c r="C104" s="36">
        <v>10858</v>
      </c>
      <c r="D104" s="47" t="s">
        <v>85</v>
      </c>
      <c r="E104" s="28">
        <f>MAX(O104:AG104)</f>
        <v>350</v>
      </c>
      <c r="F104" s="28" t="e">
        <f>VLOOKUP(E104,Tab!$A$2:$B$255,2,TRUE)</f>
        <v>#N/A</v>
      </c>
      <c r="G104" s="29">
        <f>LARGE(O104:CB104,1)</f>
        <v>387</v>
      </c>
      <c r="H104" s="29">
        <f>LARGE(O104:CB104,2)</f>
        <v>358</v>
      </c>
      <c r="I104" s="29">
        <f>LARGE(O104:CB104,3)</f>
        <v>356</v>
      </c>
      <c r="J104" s="29">
        <f>LARGE(O104:CB104,4)</f>
        <v>350</v>
      </c>
      <c r="K104" s="29">
        <f>LARGE(O104:CB104,5)</f>
        <v>348</v>
      </c>
      <c r="L104" s="30">
        <f>SUM(G104:K104)</f>
        <v>1799</v>
      </c>
      <c r="M104" s="31">
        <f>L104/5</f>
        <v>359.8</v>
      </c>
      <c r="N104" s="32"/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350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348</v>
      </c>
      <c r="AN104" s="33">
        <v>358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163">
        <v>0</v>
      </c>
      <c r="AU104" s="158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356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  <c r="BN104" s="33">
        <v>0</v>
      </c>
      <c r="BO104" s="33">
        <v>0</v>
      </c>
      <c r="BP104" s="33">
        <v>0</v>
      </c>
      <c r="BQ104" s="33">
        <v>0</v>
      </c>
      <c r="BR104" s="33">
        <v>0</v>
      </c>
      <c r="BS104" s="33">
        <v>0</v>
      </c>
      <c r="BT104" s="33">
        <v>0</v>
      </c>
      <c r="BU104" s="33">
        <v>0</v>
      </c>
      <c r="BV104" s="33">
        <v>0</v>
      </c>
      <c r="BW104" s="33">
        <v>0</v>
      </c>
      <c r="BX104" s="33">
        <v>0</v>
      </c>
      <c r="BY104" s="33">
        <v>0</v>
      </c>
      <c r="BZ104" s="33">
        <v>0</v>
      </c>
      <c r="CA104" s="33">
        <v>0</v>
      </c>
      <c r="CB104" s="34">
        <v>387</v>
      </c>
    </row>
    <row r="105" spans="1:80" ht="14.1" customHeight="1" x14ac:dyDescent="0.25">
      <c r="A105" s="24">
        <f t="shared" si="1"/>
        <v>92</v>
      </c>
      <c r="B105" s="46" t="s">
        <v>148</v>
      </c>
      <c r="C105" s="36">
        <v>7447</v>
      </c>
      <c r="D105" s="47" t="s">
        <v>30</v>
      </c>
      <c r="E105" s="28">
        <f>MAX(O105:AG105)</f>
        <v>0</v>
      </c>
      <c r="F105" s="28" t="e">
        <f>VLOOKUP(E105,Tab!$A$2:$B$255,2,TRUE)</f>
        <v>#N/A</v>
      </c>
      <c r="G105" s="29">
        <f>LARGE(O105:CB105,1)</f>
        <v>549</v>
      </c>
      <c r="H105" s="29">
        <f>LARGE(O105:CB105,2)</f>
        <v>549</v>
      </c>
      <c r="I105" s="29">
        <f>LARGE(O105:CB105,3)</f>
        <v>543</v>
      </c>
      <c r="J105" s="29">
        <f>LARGE(O105:CB105,4)</f>
        <v>0</v>
      </c>
      <c r="K105" s="29">
        <f>LARGE(O105:CB105,5)</f>
        <v>0</v>
      </c>
      <c r="L105" s="30">
        <f>SUM(G105:K105)</f>
        <v>1641</v>
      </c>
      <c r="M105" s="31">
        <f>L105/5</f>
        <v>328.2</v>
      </c>
      <c r="N105" s="32"/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163">
        <v>0</v>
      </c>
      <c r="AU105" s="158">
        <v>0</v>
      </c>
      <c r="AV105" s="33">
        <v>543</v>
      </c>
      <c r="AW105" s="33">
        <v>0</v>
      </c>
      <c r="AX105" s="33">
        <v>549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549</v>
      </c>
      <c r="BJ105" s="33">
        <v>0</v>
      </c>
      <c r="BK105" s="33">
        <v>0</v>
      </c>
      <c r="BL105" s="33">
        <v>0</v>
      </c>
      <c r="BM105" s="33">
        <v>0</v>
      </c>
      <c r="BN105" s="33">
        <v>0</v>
      </c>
      <c r="BO105" s="33">
        <v>0</v>
      </c>
      <c r="BP105" s="33">
        <v>0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v>0</v>
      </c>
      <c r="BX105" s="33">
        <v>0</v>
      </c>
      <c r="BY105" s="33">
        <v>0</v>
      </c>
      <c r="BZ105" s="33">
        <v>0</v>
      </c>
      <c r="CA105" s="33">
        <v>0</v>
      </c>
      <c r="CB105" s="34">
        <v>0</v>
      </c>
    </row>
    <row r="106" spans="1:80" ht="14.1" customHeight="1" x14ac:dyDescent="0.25">
      <c r="A106" s="24">
        <f t="shared" si="1"/>
        <v>93</v>
      </c>
      <c r="B106" s="42" t="s">
        <v>60</v>
      </c>
      <c r="C106" s="36">
        <v>12787</v>
      </c>
      <c r="D106" s="37" t="s">
        <v>43</v>
      </c>
      <c r="E106" s="28">
        <f>MAX(O106:AG106)</f>
        <v>0</v>
      </c>
      <c r="F106" s="28" t="e">
        <f>VLOOKUP(E106,Tab!$A$2:$B$255,2,TRUE)</f>
        <v>#N/A</v>
      </c>
      <c r="G106" s="29">
        <f>LARGE(O106:CB106,1)</f>
        <v>548</v>
      </c>
      <c r="H106" s="29">
        <f>LARGE(O106:CB106,2)</f>
        <v>548</v>
      </c>
      <c r="I106" s="29">
        <f>LARGE(O106:CB106,3)</f>
        <v>542</v>
      </c>
      <c r="J106" s="29">
        <f>LARGE(O106:CB106,4)</f>
        <v>0</v>
      </c>
      <c r="K106" s="29">
        <f>LARGE(O106:CB106,5)</f>
        <v>0</v>
      </c>
      <c r="L106" s="30">
        <f>SUM(G106:K106)</f>
        <v>1638</v>
      </c>
      <c r="M106" s="31">
        <f>L106/5</f>
        <v>327.60000000000002</v>
      </c>
      <c r="N106" s="32"/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163">
        <v>0</v>
      </c>
      <c r="AU106" s="158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542</v>
      </c>
      <c r="BH106" s="33">
        <v>0</v>
      </c>
      <c r="BI106" s="33">
        <v>548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v>548</v>
      </c>
      <c r="BX106" s="33">
        <v>0</v>
      </c>
      <c r="BY106" s="33">
        <v>0</v>
      </c>
      <c r="BZ106" s="33">
        <v>0</v>
      </c>
      <c r="CA106" s="33">
        <v>0</v>
      </c>
      <c r="CB106" s="34">
        <v>0</v>
      </c>
    </row>
    <row r="107" spans="1:80" ht="14.1" customHeight="1" x14ac:dyDescent="0.25">
      <c r="A107" s="24">
        <f t="shared" si="1"/>
        <v>94</v>
      </c>
      <c r="B107" s="35" t="s">
        <v>484</v>
      </c>
      <c r="C107" s="36">
        <v>8760</v>
      </c>
      <c r="D107" s="37" t="s">
        <v>30</v>
      </c>
      <c r="E107" s="28">
        <f>MAX(O107:AG107)</f>
        <v>0</v>
      </c>
      <c r="F107" s="28" t="e">
        <f>VLOOKUP(E107,Tab!$A$2:$B$255,2,TRUE)</f>
        <v>#N/A</v>
      </c>
      <c r="G107" s="29">
        <f>LARGE(O107:CB107,1)</f>
        <v>543</v>
      </c>
      <c r="H107" s="29">
        <f>LARGE(O107:CB107,2)</f>
        <v>540</v>
      </c>
      <c r="I107" s="29">
        <f>LARGE(O107:CB107,3)</f>
        <v>534</v>
      </c>
      <c r="J107" s="29">
        <f>LARGE(O107:CB107,4)</f>
        <v>0</v>
      </c>
      <c r="K107" s="29">
        <f>LARGE(O107:CB107,5)</f>
        <v>0</v>
      </c>
      <c r="L107" s="30">
        <f>SUM(G107:K107)</f>
        <v>1617</v>
      </c>
      <c r="M107" s="31">
        <f>L107/5</f>
        <v>323.39999999999998</v>
      </c>
      <c r="N107" s="32"/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163">
        <v>0</v>
      </c>
      <c r="AU107" s="158">
        <v>0</v>
      </c>
      <c r="AV107" s="33">
        <v>534</v>
      </c>
      <c r="AW107" s="33">
        <v>0</v>
      </c>
      <c r="AX107" s="33">
        <v>543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540</v>
      </c>
      <c r="BJ107" s="33">
        <v>0</v>
      </c>
      <c r="BK107" s="33">
        <v>0</v>
      </c>
      <c r="BL107" s="33">
        <v>0</v>
      </c>
      <c r="BM107" s="33">
        <v>0</v>
      </c>
      <c r="BN107" s="33">
        <v>0</v>
      </c>
      <c r="BO107" s="33">
        <v>0</v>
      </c>
      <c r="BP107" s="33">
        <v>0</v>
      </c>
      <c r="BQ107" s="33">
        <v>0</v>
      </c>
      <c r="BR107" s="33">
        <v>0</v>
      </c>
      <c r="BS107" s="33">
        <v>0</v>
      </c>
      <c r="BT107" s="33">
        <v>0</v>
      </c>
      <c r="BU107" s="33">
        <v>0</v>
      </c>
      <c r="BV107" s="33">
        <v>0</v>
      </c>
      <c r="BW107" s="33">
        <v>0</v>
      </c>
      <c r="BX107" s="33">
        <v>0</v>
      </c>
      <c r="BY107" s="33">
        <v>0</v>
      </c>
      <c r="BZ107" s="33">
        <v>0</v>
      </c>
      <c r="CA107" s="33">
        <v>0</v>
      </c>
      <c r="CB107" s="34">
        <v>0</v>
      </c>
    </row>
    <row r="108" spans="1:80" ht="14.1" customHeight="1" x14ac:dyDescent="0.25">
      <c r="A108" s="24">
        <f t="shared" si="1"/>
        <v>95</v>
      </c>
      <c r="B108" s="38" t="s">
        <v>153</v>
      </c>
      <c r="C108" s="26">
        <v>358</v>
      </c>
      <c r="D108" s="27" t="s">
        <v>65</v>
      </c>
      <c r="E108" s="28">
        <f>MAX(O108:AG108)</f>
        <v>0</v>
      </c>
      <c r="F108" s="28" t="e">
        <f>VLOOKUP(E108,Tab!$A$2:$B$255,2,TRUE)</f>
        <v>#N/A</v>
      </c>
      <c r="G108" s="29">
        <f>LARGE(O108:CB108,1)</f>
        <v>545</v>
      </c>
      <c r="H108" s="29">
        <f>LARGE(O108:CB108,2)</f>
        <v>533</v>
      </c>
      <c r="I108" s="29">
        <f>LARGE(O108:CB108,3)</f>
        <v>532</v>
      </c>
      <c r="J108" s="29">
        <f>LARGE(O108:CB108,4)</f>
        <v>0</v>
      </c>
      <c r="K108" s="29">
        <f>LARGE(O108:CB108,5)</f>
        <v>0</v>
      </c>
      <c r="L108" s="30">
        <f>SUM(G108:K108)</f>
        <v>1610</v>
      </c>
      <c r="M108" s="31">
        <f>L108/5</f>
        <v>322</v>
      </c>
      <c r="N108" s="32"/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163">
        <v>0</v>
      </c>
      <c r="AU108" s="158">
        <v>0</v>
      </c>
      <c r="AV108" s="33">
        <v>532</v>
      </c>
      <c r="AW108" s="33">
        <v>0</v>
      </c>
      <c r="AX108" s="33">
        <v>533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545</v>
      </c>
      <c r="BJ108" s="33">
        <v>0</v>
      </c>
      <c r="BK108" s="33">
        <v>0</v>
      </c>
      <c r="BL108" s="33">
        <v>0</v>
      </c>
      <c r="BM108" s="33">
        <v>0</v>
      </c>
      <c r="BN108" s="33">
        <v>0</v>
      </c>
      <c r="BO108" s="33">
        <v>0</v>
      </c>
      <c r="BP108" s="33">
        <v>0</v>
      </c>
      <c r="BQ108" s="33">
        <v>0</v>
      </c>
      <c r="BR108" s="33">
        <v>0</v>
      </c>
      <c r="BS108" s="33">
        <v>0</v>
      </c>
      <c r="BT108" s="33">
        <v>0</v>
      </c>
      <c r="BU108" s="33">
        <v>0</v>
      </c>
      <c r="BV108" s="33">
        <v>0</v>
      </c>
      <c r="BW108" s="33">
        <v>0</v>
      </c>
      <c r="BX108" s="33">
        <v>0</v>
      </c>
      <c r="BY108" s="33">
        <v>0</v>
      </c>
      <c r="BZ108" s="33">
        <v>0</v>
      </c>
      <c r="CA108" s="33">
        <v>0</v>
      </c>
      <c r="CB108" s="34">
        <v>0</v>
      </c>
    </row>
    <row r="109" spans="1:80" ht="14.1" customHeight="1" x14ac:dyDescent="0.25">
      <c r="A109" s="24">
        <f t="shared" si="1"/>
        <v>96</v>
      </c>
      <c r="B109" s="55" t="s">
        <v>187</v>
      </c>
      <c r="C109" s="36">
        <v>11359</v>
      </c>
      <c r="D109" s="37" t="s">
        <v>72</v>
      </c>
      <c r="E109" s="28">
        <f>MAX(O109:AG109)</f>
        <v>0</v>
      </c>
      <c r="F109" s="28" t="e">
        <f>VLOOKUP(E109,Tab!$A$2:$B$255,2,TRUE)</f>
        <v>#N/A</v>
      </c>
      <c r="G109" s="40">
        <f>LARGE(O109:CB109,1)</f>
        <v>544</v>
      </c>
      <c r="H109" s="40">
        <f>LARGE(O109:CB109,2)</f>
        <v>533</v>
      </c>
      <c r="I109" s="40">
        <f>LARGE(O109:CB109,3)</f>
        <v>532</v>
      </c>
      <c r="J109" s="40">
        <f>LARGE(O109:CB109,4)</f>
        <v>0</v>
      </c>
      <c r="K109" s="40">
        <f>LARGE(O109:CB109,5)</f>
        <v>0</v>
      </c>
      <c r="L109" s="30">
        <f>SUM(G109:K109)</f>
        <v>1609</v>
      </c>
      <c r="M109" s="31">
        <f>L109/5</f>
        <v>321.8</v>
      </c>
      <c r="N109" s="32"/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163">
        <v>0</v>
      </c>
      <c r="AU109" s="158">
        <v>0</v>
      </c>
      <c r="AV109" s="33">
        <v>544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533</v>
      </c>
      <c r="BJ109" s="33">
        <v>532</v>
      </c>
      <c r="BK109" s="33">
        <v>0</v>
      </c>
      <c r="BL109" s="33">
        <v>0</v>
      </c>
      <c r="BM109" s="33">
        <v>0</v>
      </c>
      <c r="BN109" s="33">
        <v>0</v>
      </c>
      <c r="BO109" s="33">
        <v>0</v>
      </c>
      <c r="BP109" s="33">
        <v>0</v>
      </c>
      <c r="BQ109" s="33">
        <v>0</v>
      </c>
      <c r="BR109" s="33">
        <v>0</v>
      </c>
      <c r="BS109" s="33">
        <v>0</v>
      </c>
      <c r="BT109" s="33">
        <v>0</v>
      </c>
      <c r="BU109" s="33">
        <v>0</v>
      </c>
      <c r="BV109" s="33">
        <v>0</v>
      </c>
      <c r="BW109" s="33">
        <v>0</v>
      </c>
      <c r="BX109" s="33">
        <v>0</v>
      </c>
      <c r="BY109" s="33">
        <v>0</v>
      </c>
      <c r="BZ109" s="33">
        <v>0</v>
      </c>
      <c r="CA109" s="33">
        <v>0</v>
      </c>
      <c r="CB109" s="34">
        <v>0</v>
      </c>
    </row>
    <row r="110" spans="1:80" ht="14.1" customHeight="1" x14ac:dyDescent="0.25">
      <c r="A110" s="24">
        <f t="shared" si="1"/>
        <v>97</v>
      </c>
      <c r="B110" s="35" t="s">
        <v>498</v>
      </c>
      <c r="C110" s="36">
        <v>758</v>
      </c>
      <c r="D110" s="37" t="s">
        <v>27</v>
      </c>
      <c r="E110" s="28">
        <f>MAX(O110:AG110)</f>
        <v>530</v>
      </c>
      <c r="F110" s="28" t="str">
        <f>VLOOKUP(E110,Tab!$A$2:$B$255,2,TRUE)</f>
        <v>Não</v>
      </c>
      <c r="G110" s="29">
        <f>LARGE(O110:CB110,1)</f>
        <v>535</v>
      </c>
      <c r="H110" s="29">
        <f>LARGE(O110:CB110,2)</f>
        <v>532</v>
      </c>
      <c r="I110" s="29">
        <f>LARGE(O110:CB110,3)</f>
        <v>530</v>
      </c>
      <c r="J110" s="29">
        <f>LARGE(O110:CB110,4)</f>
        <v>0</v>
      </c>
      <c r="K110" s="29">
        <f>LARGE(O110:CB110,5)</f>
        <v>0</v>
      </c>
      <c r="L110" s="30">
        <f>SUM(G110:K110)</f>
        <v>1597</v>
      </c>
      <c r="M110" s="31">
        <f>L110/5</f>
        <v>319.39999999999998</v>
      </c>
      <c r="N110" s="32"/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530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163">
        <v>532</v>
      </c>
      <c r="AU110" s="158">
        <v>535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  <c r="BN110" s="33">
        <v>0</v>
      </c>
      <c r="BO110" s="33">
        <v>0</v>
      </c>
      <c r="BP110" s="33">
        <v>0</v>
      </c>
      <c r="BQ110" s="33">
        <v>0</v>
      </c>
      <c r="BR110" s="33">
        <v>0</v>
      </c>
      <c r="BS110" s="33">
        <v>0</v>
      </c>
      <c r="BT110" s="33">
        <v>0</v>
      </c>
      <c r="BU110" s="33">
        <v>0</v>
      </c>
      <c r="BV110" s="33">
        <v>0</v>
      </c>
      <c r="BW110" s="33">
        <v>0</v>
      </c>
      <c r="BX110" s="33">
        <v>0</v>
      </c>
      <c r="BY110" s="33">
        <v>0</v>
      </c>
      <c r="BZ110" s="33">
        <v>0</v>
      </c>
      <c r="CA110" s="33">
        <v>0</v>
      </c>
      <c r="CB110" s="34">
        <v>0</v>
      </c>
    </row>
    <row r="111" spans="1:80" ht="14.1" customHeight="1" x14ac:dyDescent="0.25">
      <c r="A111" s="24">
        <f t="shared" si="1"/>
        <v>98</v>
      </c>
      <c r="B111" s="35" t="s">
        <v>155</v>
      </c>
      <c r="C111" s="36">
        <v>9796</v>
      </c>
      <c r="D111" s="37" t="s">
        <v>65</v>
      </c>
      <c r="E111" s="28">
        <f>MAX(O111:AG111)</f>
        <v>0</v>
      </c>
      <c r="F111" s="28" t="e">
        <f>VLOOKUP(E111,Tab!$A$2:$B$255,2,TRUE)</f>
        <v>#N/A</v>
      </c>
      <c r="G111" s="29">
        <f>LARGE(O111:CB111,1)</f>
        <v>538</v>
      </c>
      <c r="H111" s="29">
        <f>LARGE(O111:CB111,2)</f>
        <v>531</v>
      </c>
      <c r="I111" s="29">
        <f>LARGE(O111:CB111,3)</f>
        <v>525</v>
      </c>
      <c r="J111" s="29">
        <f>LARGE(O111:CB111,4)</f>
        <v>0</v>
      </c>
      <c r="K111" s="29">
        <f>LARGE(O111:CB111,5)</f>
        <v>0</v>
      </c>
      <c r="L111" s="30">
        <f>SUM(G111:K111)</f>
        <v>1594</v>
      </c>
      <c r="M111" s="31">
        <f>L111/5</f>
        <v>318.8</v>
      </c>
      <c r="N111" s="32"/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163">
        <v>0</v>
      </c>
      <c r="AU111" s="158">
        <v>0</v>
      </c>
      <c r="AV111" s="33">
        <v>531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538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525</v>
      </c>
      <c r="BJ111" s="33">
        <v>0</v>
      </c>
      <c r="BK111" s="33">
        <v>0</v>
      </c>
      <c r="BL111" s="33">
        <v>0</v>
      </c>
      <c r="BM111" s="33">
        <v>0</v>
      </c>
      <c r="BN111" s="33">
        <v>0</v>
      </c>
      <c r="BO111" s="33">
        <v>0</v>
      </c>
      <c r="BP111" s="33">
        <v>0</v>
      </c>
      <c r="BQ111" s="33">
        <v>0</v>
      </c>
      <c r="BR111" s="33">
        <v>0</v>
      </c>
      <c r="BS111" s="33">
        <v>0</v>
      </c>
      <c r="BT111" s="33">
        <v>0</v>
      </c>
      <c r="BU111" s="33">
        <v>0</v>
      </c>
      <c r="BV111" s="33">
        <v>0</v>
      </c>
      <c r="BW111" s="33">
        <v>0</v>
      </c>
      <c r="BX111" s="33">
        <v>0</v>
      </c>
      <c r="BY111" s="33">
        <v>0</v>
      </c>
      <c r="BZ111" s="33">
        <v>0</v>
      </c>
      <c r="CA111" s="33">
        <v>0</v>
      </c>
      <c r="CB111" s="34">
        <v>0</v>
      </c>
    </row>
    <row r="112" spans="1:80" ht="14.1" customHeight="1" x14ac:dyDescent="0.25">
      <c r="A112" s="24">
        <f t="shared" si="1"/>
        <v>99</v>
      </c>
      <c r="B112" s="42" t="s">
        <v>190</v>
      </c>
      <c r="C112" s="36">
        <v>2191</v>
      </c>
      <c r="D112" s="43" t="s">
        <v>191</v>
      </c>
      <c r="E112" s="28">
        <f>MAX(O112:AG112)</f>
        <v>531</v>
      </c>
      <c r="F112" s="28" t="str">
        <f>VLOOKUP(E112,Tab!$A$2:$B$255,2,TRUE)</f>
        <v>Não</v>
      </c>
      <c r="G112" s="29">
        <f>LARGE(O112:CB112,1)</f>
        <v>535</v>
      </c>
      <c r="H112" s="29">
        <f>LARGE(O112:CB112,2)</f>
        <v>531</v>
      </c>
      <c r="I112" s="29">
        <f>LARGE(O112:CB112,3)</f>
        <v>520</v>
      </c>
      <c r="J112" s="29">
        <f>LARGE(O112:CB112,4)</f>
        <v>0</v>
      </c>
      <c r="K112" s="29">
        <f>LARGE(O112:CB112,5)</f>
        <v>0</v>
      </c>
      <c r="L112" s="30">
        <f>SUM(G112:K112)</f>
        <v>1586</v>
      </c>
      <c r="M112" s="31">
        <f>L112/5</f>
        <v>317.2</v>
      </c>
      <c r="N112" s="32"/>
      <c r="O112" s="33">
        <v>0</v>
      </c>
      <c r="P112" s="33">
        <v>0</v>
      </c>
      <c r="Q112" s="33">
        <v>0</v>
      </c>
      <c r="R112" s="33">
        <v>0</v>
      </c>
      <c r="S112" s="33">
        <v>531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520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163">
        <v>0</v>
      </c>
      <c r="AU112" s="158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  <c r="BZ112" s="33">
        <v>0</v>
      </c>
      <c r="CA112" s="33">
        <v>535</v>
      </c>
      <c r="CB112" s="34">
        <v>0</v>
      </c>
    </row>
    <row r="113" spans="1:80" ht="14.1" customHeight="1" x14ac:dyDescent="0.25">
      <c r="A113" s="24">
        <f t="shared" si="1"/>
        <v>100</v>
      </c>
      <c r="B113" s="35" t="s">
        <v>216</v>
      </c>
      <c r="C113" s="36">
        <v>14343</v>
      </c>
      <c r="D113" s="37" t="s">
        <v>525</v>
      </c>
      <c r="E113" s="28">
        <f>MAX(O113:AG113)</f>
        <v>0</v>
      </c>
      <c r="F113" s="28" t="e">
        <f>VLOOKUP(E113,Tab!$A$2:$B$255,2,TRUE)</f>
        <v>#N/A</v>
      </c>
      <c r="G113" s="29">
        <f>LARGE(O113:CB113,1)</f>
        <v>536</v>
      </c>
      <c r="H113" s="29">
        <f>LARGE(O113:CB113,2)</f>
        <v>525</v>
      </c>
      <c r="I113" s="29">
        <f>LARGE(O113:CB113,3)</f>
        <v>521</v>
      </c>
      <c r="J113" s="29">
        <f>LARGE(O113:CB113,4)</f>
        <v>0</v>
      </c>
      <c r="K113" s="29">
        <f>LARGE(O113:CB113,5)</f>
        <v>0</v>
      </c>
      <c r="L113" s="30">
        <f>SUM(G113:K113)</f>
        <v>1582</v>
      </c>
      <c r="M113" s="31">
        <f>L113/5</f>
        <v>316.39999999999998</v>
      </c>
      <c r="N113" s="32"/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521</v>
      </c>
      <c r="AK113" s="33">
        <v>525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536</v>
      </c>
      <c r="AR113" s="33">
        <v>0</v>
      </c>
      <c r="AS113" s="33">
        <v>0</v>
      </c>
      <c r="AT113" s="163">
        <v>0</v>
      </c>
      <c r="AU113" s="158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  <c r="BN113" s="33">
        <v>0</v>
      </c>
      <c r="BO113" s="33">
        <v>0</v>
      </c>
      <c r="BP113" s="33">
        <v>0</v>
      </c>
      <c r="BQ113" s="33">
        <v>0</v>
      </c>
      <c r="BR113" s="33">
        <v>0</v>
      </c>
      <c r="BS113" s="33">
        <v>0</v>
      </c>
      <c r="BT113" s="33">
        <v>0</v>
      </c>
      <c r="BU113" s="33">
        <v>0</v>
      </c>
      <c r="BV113" s="33">
        <v>0</v>
      </c>
      <c r="BW113" s="33">
        <v>0</v>
      </c>
      <c r="BX113" s="33">
        <v>0</v>
      </c>
      <c r="BY113" s="33">
        <v>0</v>
      </c>
      <c r="BZ113" s="33">
        <v>0</v>
      </c>
      <c r="CA113" s="33">
        <v>0</v>
      </c>
      <c r="CB113" s="34">
        <v>0</v>
      </c>
    </row>
    <row r="114" spans="1:80" ht="14.1" customHeight="1" x14ac:dyDescent="0.25">
      <c r="A114" s="24">
        <f t="shared" si="1"/>
        <v>101</v>
      </c>
      <c r="B114" s="44" t="s">
        <v>439</v>
      </c>
      <c r="C114" s="36">
        <v>13652</v>
      </c>
      <c r="D114" s="41" t="s">
        <v>49</v>
      </c>
      <c r="E114" s="28">
        <f>MAX(O114:AG114)</f>
        <v>0</v>
      </c>
      <c r="F114" s="28" t="e">
        <f>VLOOKUP(E114,Tab!$A$2:$B$255,2,TRUE)</f>
        <v>#N/A</v>
      </c>
      <c r="G114" s="29">
        <f>LARGE(O114:CB114,1)</f>
        <v>538</v>
      </c>
      <c r="H114" s="29">
        <f>LARGE(O114:CB114,2)</f>
        <v>533</v>
      </c>
      <c r="I114" s="29">
        <f>LARGE(O114:CB114,3)</f>
        <v>501</v>
      </c>
      <c r="J114" s="29">
        <f>LARGE(O114:CB114,4)</f>
        <v>0</v>
      </c>
      <c r="K114" s="29">
        <f>LARGE(O114:CB114,5)</f>
        <v>0</v>
      </c>
      <c r="L114" s="30">
        <f>SUM(G114:K114)</f>
        <v>1572</v>
      </c>
      <c r="M114" s="31">
        <f>L114/5</f>
        <v>314.39999999999998</v>
      </c>
      <c r="N114" s="32"/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33">
        <v>0</v>
      </c>
      <c r="AT114" s="163">
        <v>0</v>
      </c>
      <c r="AU114" s="158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0</v>
      </c>
      <c r="BI114" s="33">
        <v>0</v>
      </c>
      <c r="BJ114" s="33">
        <v>0</v>
      </c>
      <c r="BK114" s="33">
        <v>0</v>
      </c>
      <c r="BL114" s="33">
        <v>0</v>
      </c>
      <c r="BM114" s="33">
        <v>0</v>
      </c>
      <c r="BN114" s="33">
        <v>533</v>
      </c>
      <c r="BO114" s="33">
        <v>0</v>
      </c>
      <c r="BP114" s="33">
        <v>0</v>
      </c>
      <c r="BQ114" s="33">
        <v>0</v>
      </c>
      <c r="BR114" s="33">
        <v>538</v>
      </c>
      <c r="BS114" s="33">
        <v>0</v>
      </c>
      <c r="BT114" s="33">
        <v>0</v>
      </c>
      <c r="BU114" s="33">
        <v>0</v>
      </c>
      <c r="BV114" s="33">
        <v>0</v>
      </c>
      <c r="BW114" s="33">
        <v>501</v>
      </c>
      <c r="BX114" s="33">
        <v>0</v>
      </c>
      <c r="BY114" s="33">
        <v>0</v>
      </c>
      <c r="BZ114" s="33">
        <v>0</v>
      </c>
      <c r="CA114" s="33">
        <v>0</v>
      </c>
      <c r="CB114" s="34">
        <v>0</v>
      </c>
    </row>
    <row r="115" spans="1:80" ht="14.1" customHeight="1" x14ac:dyDescent="0.25">
      <c r="A115" s="24">
        <f t="shared" si="1"/>
        <v>102</v>
      </c>
      <c r="B115" s="42" t="s">
        <v>307</v>
      </c>
      <c r="C115" s="36">
        <v>599</v>
      </c>
      <c r="D115" s="43" t="s">
        <v>45</v>
      </c>
      <c r="E115" s="28">
        <f>MAX(O115:AG115)</f>
        <v>0</v>
      </c>
      <c r="F115" s="28" t="e">
        <f>VLOOKUP(E115,Tab!$A$2:$B$255,2,TRUE)</f>
        <v>#N/A</v>
      </c>
      <c r="G115" s="29">
        <f>LARGE(O115:CB115,1)</f>
        <v>525</v>
      </c>
      <c r="H115" s="29">
        <f>LARGE(O115:CB115,2)</f>
        <v>517</v>
      </c>
      <c r="I115" s="29">
        <f>LARGE(O115:CB115,3)</f>
        <v>510</v>
      </c>
      <c r="J115" s="29">
        <f>LARGE(O115:CB115,4)</f>
        <v>0</v>
      </c>
      <c r="K115" s="29">
        <f>LARGE(O115:CB115,5)</f>
        <v>0</v>
      </c>
      <c r="L115" s="30">
        <f>SUM(G115:K115)</f>
        <v>1552</v>
      </c>
      <c r="M115" s="31">
        <f>L115/5</f>
        <v>310.39999999999998</v>
      </c>
      <c r="N115" s="32"/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517</v>
      </c>
      <c r="AT115" s="163">
        <v>0</v>
      </c>
      <c r="AU115" s="158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525</v>
      </c>
      <c r="BB115" s="33">
        <v>0</v>
      </c>
      <c r="BC115" s="33">
        <v>0</v>
      </c>
      <c r="BD115" s="33">
        <v>0</v>
      </c>
      <c r="BE115" s="33">
        <v>510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  <c r="BZ115" s="33">
        <v>0</v>
      </c>
      <c r="CA115" s="33">
        <v>0</v>
      </c>
      <c r="CB115" s="34">
        <v>0</v>
      </c>
    </row>
    <row r="116" spans="1:80" ht="14.1" customHeight="1" x14ac:dyDescent="0.25">
      <c r="A116" s="24">
        <f t="shared" si="1"/>
        <v>103</v>
      </c>
      <c r="B116" s="35" t="s">
        <v>158</v>
      </c>
      <c r="C116" s="36">
        <v>629</v>
      </c>
      <c r="D116" s="37" t="s">
        <v>129</v>
      </c>
      <c r="E116" s="28">
        <f>MAX(O116:AG116)</f>
        <v>0</v>
      </c>
      <c r="F116" s="28" t="e">
        <f>VLOOKUP(E116,Tab!$A$2:$B$255,2,TRUE)</f>
        <v>#N/A</v>
      </c>
      <c r="G116" s="29">
        <f>LARGE(O116:CB116,1)</f>
        <v>527</v>
      </c>
      <c r="H116" s="29">
        <f>LARGE(O116:CB116,2)</f>
        <v>517</v>
      </c>
      <c r="I116" s="29">
        <f>LARGE(O116:CB116,3)</f>
        <v>507</v>
      </c>
      <c r="J116" s="29">
        <f>LARGE(O116:CB116,4)</f>
        <v>0</v>
      </c>
      <c r="K116" s="29">
        <f>LARGE(O116:CB116,5)</f>
        <v>0</v>
      </c>
      <c r="L116" s="30">
        <f>SUM(G116:K116)</f>
        <v>1551</v>
      </c>
      <c r="M116" s="31">
        <f>L116/5</f>
        <v>310.2</v>
      </c>
      <c r="N116" s="32"/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163">
        <v>0</v>
      </c>
      <c r="AU116" s="158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517</v>
      </c>
      <c r="BG116" s="33">
        <v>0</v>
      </c>
      <c r="BH116" s="33">
        <v>527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  <c r="BN116" s="33">
        <v>0</v>
      </c>
      <c r="BO116" s="33">
        <v>0</v>
      </c>
      <c r="BP116" s="33">
        <v>507</v>
      </c>
      <c r="BQ116" s="33">
        <v>0</v>
      </c>
      <c r="BR116" s="33">
        <v>0</v>
      </c>
      <c r="BS116" s="33">
        <v>0</v>
      </c>
      <c r="BT116" s="33">
        <v>0</v>
      </c>
      <c r="BU116" s="33">
        <v>0</v>
      </c>
      <c r="BV116" s="33">
        <v>0</v>
      </c>
      <c r="BW116" s="33">
        <v>0</v>
      </c>
      <c r="BX116" s="33">
        <v>0</v>
      </c>
      <c r="BY116" s="33">
        <v>0</v>
      </c>
      <c r="BZ116" s="33">
        <v>0</v>
      </c>
      <c r="CA116" s="33">
        <v>0</v>
      </c>
      <c r="CB116" s="34">
        <v>0</v>
      </c>
    </row>
    <row r="117" spans="1:80" ht="14.1" customHeight="1" x14ac:dyDescent="0.25">
      <c r="A117" s="24">
        <f t="shared" si="1"/>
        <v>104</v>
      </c>
      <c r="B117" s="35" t="s">
        <v>103</v>
      </c>
      <c r="C117" s="36">
        <v>7488</v>
      </c>
      <c r="D117" s="41" t="s">
        <v>85</v>
      </c>
      <c r="E117" s="28">
        <f>MAX(O117:AG117)</f>
        <v>515</v>
      </c>
      <c r="F117" s="28" t="str">
        <f>VLOOKUP(E117,Tab!$A$2:$B$255,2,TRUE)</f>
        <v>Não</v>
      </c>
      <c r="G117" s="29">
        <f>LARGE(O117:CB117,1)</f>
        <v>515</v>
      </c>
      <c r="H117" s="29">
        <f>LARGE(O117:CB117,2)</f>
        <v>508</v>
      </c>
      <c r="I117" s="29">
        <f>LARGE(O117:CB117,3)</f>
        <v>498</v>
      </c>
      <c r="J117" s="29">
        <f>LARGE(O117:CB117,4)</f>
        <v>0</v>
      </c>
      <c r="K117" s="29">
        <f>LARGE(O117:CB117,5)</f>
        <v>0</v>
      </c>
      <c r="L117" s="30">
        <f>SUM(G117:K117)</f>
        <v>1521</v>
      </c>
      <c r="M117" s="31">
        <f>L117/5</f>
        <v>304.2</v>
      </c>
      <c r="N117" s="32"/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515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163">
        <v>0</v>
      </c>
      <c r="AU117" s="158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  <c r="BN117" s="33">
        <v>0</v>
      </c>
      <c r="BO117" s="33">
        <v>0</v>
      </c>
      <c r="BP117" s="33">
        <v>0</v>
      </c>
      <c r="BQ117" s="33">
        <v>498</v>
      </c>
      <c r="BR117" s="33">
        <v>0</v>
      </c>
      <c r="BS117" s="33">
        <v>0</v>
      </c>
      <c r="BT117" s="33">
        <v>0</v>
      </c>
      <c r="BU117" s="33">
        <v>0</v>
      </c>
      <c r="BV117" s="33">
        <v>0</v>
      </c>
      <c r="BW117" s="33">
        <v>0</v>
      </c>
      <c r="BX117" s="33">
        <v>0</v>
      </c>
      <c r="BY117" s="33">
        <v>0</v>
      </c>
      <c r="BZ117" s="33">
        <v>0</v>
      </c>
      <c r="CA117" s="33">
        <v>0</v>
      </c>
      <c r="CB117" s="34">
        <v>508</v>
      </c>
    </row>
    <row r="118" spans="1:80" ht="14.1" customHeight="1" x14ac:dyDescent="0.25">
      <c r="A118" s="24">
        <f t="shared" si="1"/>
        <v>105</v>
      </c>
      <c r="B118" s="46" t="s">
        <v>120</v>
      </c>
      <c r="C118" s="36">
        <v>7613</v>
      </c>
      <c r="D118" s="47" t="s">
        <v>49</v>
      </c>
      <c r="E118" s="28">
        <f>MAX(O118:AG118)</f>
        <v>0</v>
      </c>
      <c r="F118" s="28" t="e">
        <f>VLOOKUP(E118,Tab!$A$2:$B$255,2,TRUE)</f>
        <v>#N/A</v>
      </c>
      <c r="G118" s="29">
        <f>LARGE(O118:CB118,1)</f>
        <v>511</v>
      </c>
      <c r="H118" s="29">
        <f>LARGE(O118:CB118,2)</f>
        <v>505</v>
      </c>
      <c r="I118" s="29">
        <f>LARGE(O118:CB118,3)</f>
        <v>501</v>
      </c>
      <c r="J118" s="29">
        <f>LARGE(O118:CB118,4)</f>
        <v>0</v>
      </c>
      <c r="K118" s="29">
        <f>LARGE(O118:CB118,5)</f>
        <v>0</v>
      </c>
      <c r="L118" s="30">
        <f>SUM(G118:K118)</f>
        <v>1517</v>
      </c>
      <c r="M118" s="31">
        <f>L118/5</f>
        <v>303.39999999999998</v>
      </c>
      <c r="N118" s="32"/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501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511</v>
      </c>
      <c r="AQ118" s="33">
        <v>0</v>
      </c>
      <c r="AR118" s="33">
        <v>0</v>
      </c>
      <c r="AS118" s="33">
        <v>0</v>
      </c>
      <c r="AT118" s="163">
        <v>0</v>
      </c>
      <c r="AU118" s="158">
        <v>0</v>
      </c>
      <c r="AV118" s="33">
        <v>505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  <c r="BN118" s="33">
        <v>0</v>
      </c>
      <c r="BO118" s="33">
        <v>0</v>
      </c>
      <c r="BP118" s="33">
        <v>0</v>
      </c>
      <c r="BQ118" s="33">
        <v>0</v>
      </c>
      <c r="BR118" s="33">
        <v>0</v>
      </c>
      <c r="BS118" s="33">
        <v>0</v>
      </c>
      <c r="BT118" s="33">
        <v>0</v>
      </c>
      <c r="BU118" s="33">
        <v>0</v>
      </c>
      <c r="BV118" s="33">
        <v>0</v>
      </c>
      <c r="BW118" s="33">
        <v>0</v>
      </c>
      <c r="BX118" s="33">
        <v>0</v>
      </c>
      <c r="BY118" s="33">
        <v>0</v>
      </c>
      <c r="BZ118" s="33">
        <v>0</v>
      </c>
      <c r="CA118" s="33">
        <v>0</v>
      </c>
      <c r="CB118" s="34">
        <v>0</v>
      </c>
    </row>
    <row r="119" spans="1:80" ht="14.1" customHeight="1" x14ac:dyDescent="0.25">
      <c r="A119" s="24">
        <f t="shared" si="1"/>
        <v>106</v>
      </c>
      <c r="B119" s="44" t="s">
        <v>230</v>
      </c>
      <c r="C119" s="36">
        <v>5443</v>
      </c>
      <c r="D119" s="41" t="s">
        <v>163</v>
      </c>
      <c r="E119" s="28">
        <f>MAX(O119:AG119)</f>
        <v>0</v>
      </c>
      <c r="F119" s="28" t="e">
        <f>VLOOKUP(E119,Tab!$A$2:$B$255,2,TRUE)</f>
        <v>#N/A</v>
      </c>
      <c r="G119" s="29">
        <f>LARGE(O119:CB119,1)</f>
        <v>515</v>
      </c>
      <c r="H119" s="29">
        <f>LARGE(O119:CB119,2)</f>
        <v>496</v>
      </c>
      <c r="I119" s="29">
        <f>LARGE(O119:CB119,3)</f>
        <v>490</v>
      </c>
      <c r="J119" s="29">
        <f>LARGE(O119:CB119,4)</f>
        <v>0</v>
      </c>
      <c r="K119" s="29">
        <f>LARGE(O119:CB119,5)</f>
        <v>0</v>
      </c>
      <c r="L119" s="30">
        <f>SUM(G119:K119)</f>
        <v>1501</v>
      </c>
      <c r="M119" s="31">
        <f>L119/5</f>
        <v>300.2</v>
      </c>
      <c r="N119" s="32"/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163">
        <v>0</v>
      </c>
      <c r="AU119" s="158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515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490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v>0</v>
      </c>
      <c r="BX119" s="33">
        <v>0</v>
      </c>
      <c r="BY119" s="33">
        <v>496</v>
      </c>
      <c r="BZ119" s="33">
        <v>0</v>
      </c>
      <c r="CA119" s="33">
        <v>0</v>
      </c>
      <c r="CB119" s="34">
        <v>0</v>
      </c>
    </row>
    <row r="120" spans="1:80" ht="14.1" customHeight="1" x14ac:dyDescent="0.25">
      <c r="A120" s="24">
        <f t="shared" si="1"/>
        <v>107</v>
      </c>
      <c r="B120" s="46" t="s">
        <v>104</v>
      </c>
      <c r="C120" s="36">
        <v>192</v>
      </c>
      <c r="D120" s="47" t="s">
        <v>27</v>
      </c>
      <c r="E120" s="28">
        <f>MAX(O120:AG120)</f>
        <v>496</v>
      </c>
      <c r="F120" s="28" t="e">
        <f>VLOOKUP(E120,Tab!$A$2:$B$255,2,TRUE)</f>
        <v>#N/A</v>
      </c>
      <c r="G120" s="29">
        <f>LARGE(O120:CB120,1)</f>
        <v>511</v>
      </c>
      <c r="H120" s="29">
        <f>LARGE(O120:CB120,2)</f>
        <v>496</v>
      </c>
      <c r="I120" s="29">
        <f>LARGE(O120:CB120,3)</f>
        <v>484</v>
      </c>
      <c r="J120" s="29">
        <f>LARGE(O120:CB120,4)</f>
        <v>0</v>
      </c>
      <c r="K120" s="29">
        <f>LARGE(O120:CB120,5)</f>
        <v>0</v>
      </c>
      <c r="L120" s="30">
        <f>SUM(G120:K120)</f>
        <v>1491</v>
      </c>
      <c r="M120" s="31">
        <f>L120/5</f>
        <v>298.2</v>
      </c>
      <c r="N120" s="32"/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496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511</v>
      </c>
      <c r="AS120" s="33">
        <v>0</v>
      </c>
      <c r="AT120" s="163">
        <v>484</v>
      </c>
      <c r="AU120" s="158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0</v>
      </c>
      <c r="BW120" s="33">
        <v>0</v>
      </c>
      <c r="BX120" s="33">
        <v>0</v>
      </c>
      <c r="BY120" s="33">
        <v>0</v>
      </c>
      <c r="BZ120" s="33">
        <v>0</v>
      </c>
      <c r="CA120" s="33">
        <v>0</v>
      </c>
      <c r="CB120" s="34">
        <v>0</v>
      </c>
    </row>
    <row r="121" spans="1:80" s="5" customFormat="1" ht="14.1" customHeight="1" x14ac:dyDescent="0.25">
      <c r="A121" s="24">
        <f t="shared" si="1"/>
        <v>108</v>
      </c>
      <c r="B121" s="42" t="s">
        <v>199</v>
      </c>
      <c r="C121" s="36">
        <v>14194</v>
      </c>
      <c r="D121" s="43" t="s">
        <v>200</v>
      </c>
      <c r="E121" s="28">
        <f>MAX(O121:AG121)</f>
        <v>0</v>
      </c>
      <c r="F121" s="28" t="e">
        <f>VLOOKUP(E121,Tab!$A$2:$B$255,2,TRUE)</f>
        <v>#N/A</v>
      </c>
      <c r="G121" s="29">
        <f>LARGE(O121:CB121,1)</f>
        <v>496</v>
      </c>
      <c r="H121" s="29">
        <f>LARGE(O121:CB121,2)</f>
        <v>494</v>
      </c>
      <c r="I121" s="29">
        <f>LARGE(O121:CB121,3)</f>
        <v>493</v>
      </c>
      <c r="J121" s="29">
        <f>LARGE(O121:CB121,4)</f>
        <v>0</v>
      </c>
      <c r="K121" s="29">
        <f>LARGE(O121:CB121,5)</f>
        <v>0</v>
      </c>
      <c r="L121" s="30">
        <f>SUM(G121:K121)</f>
        <v>1483</v>
      </c>
      <c r="M121" s="31">
        <f>L121/5</f>
        <v>296.60000000000002</v>
      </c>
      <c r="N121" s="32"/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494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163">
        <v>0</v>
      </c>
      <c r="AU121" s="158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  <c r="BN121" s="33">
        <v>0</v>
      </c>
      <c r="BO121" s="33">
        <v>0</v>
      </c>
      <c r="BP121" s="33">
        <v>0</v>
      </c>
      <c r="BQ121" s="33">
        <v>496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v>0</v>
      </c>
      <c r="BX121" s="33">
        <v>0</v>
      </c>
      <c r="BY121" s="33">
        <v>0</v>
      </c>
      <c r="BZ121" s="33">
        <v>0</v>
      </c>
      <c r="CA121" s="33">
        <v>0</v>
      </c>
      <c r="CB121" s="34">
        <v>493</v>
      </c>
    </row>
    <row r="122" spans="1:80" ht="14.1" customHeight="1" x14ac:dyDescent="0.25">
      <c r="A122" s="24">
        <f t="shared" si="1"/>
        <v>109</v>
      </c>
      <c r="B122" s="42" t="s">
        <v>203</v>
      </c>
      <c r="C122" s="36">
        <v>14195</v>
      </c>
      <c r="D122" s="43" t="s">
        <v>200</v>
      </c>
      <c r="E122" s="28">
        <f>MAX(O122:AG122)</f>
        <v>0</v>
      </c>
      <c r="F122" s="28" t="e">
        <f>VLOOKUP(E122,Tab!$A$2:$B$255,2,TRUE)</f>
        <v>#N/A</v>
      </c>
      <c r="G122" s="29">
        <f>LARGE(O122:CB122,1)</f>
        <v>498</v>
      </c>
      <c r="H122" s="29">
        <f>LARGE(O122:CB122,2)</f>
        <v>490</v>
      </c>
      <c r="I122" s="29">
        <f>LARGE(O122:CB122,3)</f>
        <v>473</v>
      </c>
      <c r="J122" s="29">
        <f>LARGE(O122:CB122,4)</f>
        <v>0</v>
      </c>
      <c r="K122" s="29">
        <f>LARGE(O122:CB122,5)</f>
        <v>0</v>
      </c>
      <c r="L122" s="30">
        <f>SUM(G122:K122)</f>
        <v>1461</v>
      </c>
      <c r="M122" s="31">
        <f>L122/5</f>
        <v>292.2</v>
      </c>
      <c r="N122" s="32"/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490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163">
        <v>0</v>
      </c>
      <c r="AU122" s="158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  <c r="BN122" s="33">
        <v>0</v>
      </c>
      <c r="BO122" s="33">
        <v>0</v>
      </c>
      <c r="BP122" s="33">
        <v>0</v>
      </c>
      <c r="BQ122" s="33">
        <v>498</v>
      </c>
      <c r="BR122" s="33">
        <v>0</v>
      </c>
      <c r="BS122" s="33">
        <v>0</v>
      </c>
      <c r="BT122" s="33">
        <v>0</v>
      </c>
      <c r="BU122" s="33">
        <v>0</v>
      </c>
      <c r="BV122" s="33">
        <v>0</v>
      </c>
      <c r="BW122" s="33">
        <v>0</v>
      </c>
      <c r="BX122" s="33">
        <v>0</v>
      </c>
      <c r="BY122" s="33">
        <v>0</v>
      </c>
      <c r="BZ122" s="33">
        <v>0</v>
      </c>
      <c r="CA122" s="33">
        <v>0</v>
      </c>
      <c r="CB122" s="34">
        <v>473</v>
      </c>
    </row>
    <row r="123" spans="1:80" ht="14.1" customHeight="1" x14ac:dyDescent="0.25">
      <c r="A123" s="24">
        <f t="shared" si="1"/>
        <v>110</v>
      </c>
      <c r="B123" s="42" t="s">
        <v>205</v>
      </c>
      <c r="C123" s="36">
        <v>13795</v>
      </c>
      <c r="D123" s="43" t="s">
        <v>49</v>
      </c>
      <c r="E123" s="28">
        <f>MAX(O123:AG123)</f>
        <v>0</v>
      </c>
      <c r="F123" s="28" t="e">
        <f>VLOOKUP(E123,Tab!$A$2:$B$255,2,TRUE)</f>
        <v>#N/A</v>
      </c>
      <c r="G123" s="29">
        <f>LARGE(O123:CB123,1)</f>
        <v>490</v>
      </c>
      <c r="H123" s="29">
        <f>LARGE(O123:CB123,2)</f>
        <v>489</v>
      </c>
      <c r="I123" s="29">
        <f>LARGE(O123:CB123,3)</f>
        <v>479</v>
      </c>
      <c r="J123" s="29">
        <f>LARGE(O123:CB123,4)</f>
        <v>0</v>
      </c>
      <c r="K123" s="29">
        <f>LARGE(O123:CB123,5)</f>
        <v>0</v>
      </c>
      <c r="L123" s="30">
        <f>SUM(G123:K123)</f>
        <v>1458</v>
      </c>
      <c r="M123" s="31">
        <f>L123/5</f>
        <v>291.60000000000002</v>
      </c>
      <c r="N123" s="32"/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490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489</v>
      </c>
      <c r="AQ123" s="33">
        <v>0</v>
      </c>
      <c r="AR123" s="33">
        <v>0</v>
      </c>
      <c r="AS123" s="33">
        <v>0</v>
      </c>
      <c r="AT123" s="163">
        <v>0</v>
      </c>
      <c r="AU123" s="158">
        <v>0</v>
      </c>
      <c r="AV123" s="33">
        <v>479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0</v>
      </c>
      <c r="BT123" s="33">
        <v>0</v>
      </c>
      <c r="BU123" s="33">
        <v>0</v>
      </c>
      <c r="BV123" s="33">
        <v>0</v>
      </c>
      <c r="BW123" s="33">
        <v>0</v>
      </c>
      <c r="BX123" s="33">
        <v>0</v>
      </c>
      <c r="BY123" s="33">
        <v>0</v>
      </c>
      <c r="BZ123" s="33">
        <v>0</v>
      </c>
      <c r="CA123" s="33">
        <v>0</v>
      </c>
      <c r="CB123" s="34">
        <v>0</v>
      </c>
    </row>
    <row r="124" spans="1:80" ht="14.1" customHeight="1" x14ac:dyDescent="0.25">
      <c r="A124" s="24">
        <f t="shared" si="1"/>
        <v>111</v>
      </c>
      <c r="B124" s="35" t="s">
        <v>362</v>
      </c>
      <c r="C124" s="36">
        <v>14776</v>
      </c>
      <c r="D124" s="37" t="s">
        <v>49</v>
      </c>
      <c r="E124" s="28">
        <f>MAX(O124:AG124)</f>
        <v>485</v>
      </c>
      <c r="F124" s="28" t="e">
        <f>VLOOKUP(E124,Tab!$A$2:$B$255,2,TRUE)</f>
        <v>#N/A</v>
      </c>
      <c r="G124" s="29">
        <f>LARGE(O124:CB124,1)</f>
        <v>485</v>
      </c>
      <c r="H124" s="29">
        <f>LARGE(O124:CB124,2)</f>
        <v>481</v>
      </c>
      <c r="I124" s="29">
        <f>LARGE(O124:CB124,3)</f>
        <v>472</v>
      </c>
      <c r="J124" s="29">
        <f>LARGE(O124:CB124,4)</f>
        <v>0</v>
      </c>
      <c r="K124" s="29">
        <f>LARGE(O124:CB124,5)</f>
        <v>0</v>
      </c>
      <c r="L124" s="30">
        <f>SUM(G124:K124)</f>
        <v>1438</v>
      </c>
      <c r="M124" s="31">
        <f>L124/5</f>
        <v>287.60000000000002</v>
      </c>
      <c r="N124" s="32"/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485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472</v>
      </c>
      <c r="AI124" s="33">
        <v>0</v>
      </c>
      <c r="AJ124" s="33">
        <v>481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163">
        <v>0</v>
      </c>
      <c r="AU124" s="158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33">
        <v>0</v>
      </c>
      <c r="BM124" s="33">
        <v>0</v>
      </c>
      <c r="BN124" s="33">
        <v>0</v>
      </c>
      <c r="BO124" s="33">
        <v>0</v>
      </c>
      <c r="BP124" s="33">
        <v>0</v>
      </c>
      <c r="BQ124" s="33">
        <v>0</v>
      </c>
      <c r="BR124" s="33">
        <v>0</v>
      </c>
      <c r="BS124" s="33">
        <v>0</v>
      </c>
      <c r="BT124" s="33">
        <v>0</v>
      </c>
      <c r="BU124" s="33">
        <v>0</v>
      </c>
      <c r="BV124" s="33">
        <v>0</v>
      </c>
      <c r="BW124" s="33">
        <v>0</v>
      </c>
      <c r="BX124" s="33">
        <v>0</v>
      </c>
      <c r="BY124" s="33">
        <v>0</v>
      </c>
      <c r="BZ124" s="33">
        <v>0</v>
      </c>
      <c r="CA124" s="33">
        <v>0</v>
      </c>
      <c r="CB124" s="34">
        <v>0</v>
      </c>
    </row>
    <row r="125" spans="1:80" ht="14.1" customHeight="1" x14ac:dyDescent="0.25">
      <c r="A125" s="24">
        <f t="shared" si="1"/>
        <v>112</v>
      </c>
      <c r="B125" s="42" t="s">
        <v>352</v>
      </c>
      <c r="C125" s="36">
        <v>14402</v>
      </c>
      <c r="D125" s="43" t="s">
        <v>43</v>
      </c>
      <c r="E125" s="28">
        <f>MAX(O125:AG125)</f>
        <v>0</v>
      </c>
      <c r="F125" s="28" t="e">
        <f>VLOOKUP(E125,Tab!$A$2:$B$255,2,TRUE)</f>
        <v>#N/A</v>
      </c>
      <c r="G125" s="29">
        <f>LARGE(O125:CB125,1)</f>
        <v>481</v>
      </c>
      <c r="H125" s="29">
        <f>LARGE(O125:CB125,2)</f>
        <v>468</v>
      </c>
      <c r="I125" s="29">
        <f>LARGE(O125:CB125,3)</f>
        <v>464</v>
      </c>
      <c r="J125" s="29">
        <f>LARGE(O125:CB125,4)</f>
        <v>0</v>
      </c>
      <c r="K125" s="29">
        <f>LARGE(O125:CB125,5)</f>
        <v>0</v>
      </c>
      <c r="L125" s="30">
        <f>SUM(G125:K125)</f>
        <v>1413</v>
      </c>
      <c r="M125" s="31">
        <f>L125/5</f>
        <v>282.60000000000002</v>
      </c>
      <c r="N125" s="32"/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163">
        <v>0</v>
      </c>
      <c r="AU125" s="158">
        <v>0</v>
      </c>
      <c r="AV125" s="33">
        <v>468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481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v>464</v>
      </c>
      <c r="BX125" s="33">
        <v>0</v>
      </c>
      <c r="BY125" s="33">
        <v>0</v>
      </c>
      <c r="BZ125" s="33">
        <v>0</v>
      </c>
      <c r="CA125" s="33">
        <v>0</v>
      </c>
      <c r="CB125" s="34">
        <v>0</v>
      </c>
    </row>
    <row r="126" spans="1:80" ht="14.1" customHeight="1" x14ac:dyDescent="0.25">
      <c r="A126" s="24">
        <f t="shared" si="1"/>
        <v>113</v>
      </c>
      <c r="B126" s="44" t="s">
        <v>392</v>
      </c>
      <c r="C126" s="36">
        <v>14053</v>
      </c>
      <c r="D126" s="41" t="s">
        <v>129</v>
      </c>
      <c r="E126" s="28">
        <f>MAX(O126:AG126)</f>
        <v>0</v>
      </c>
      <c r="F126" s="28" t="e">
        <f>VLOOKUP(E126,Tab!$A$2:$B$255,2,TRUE)</f>
        <v>#N/A</v>
      </c>
      <c r="G126" s="29">
        <f>LARGE(O126:CB126,1)</f>
        <v>477</v>
      </c>
      <c r="H126" s="29">
        <f>LARGE(O126:CB126,2)</f>
        <v>474</v>
      </c>
      <c r="I126" s="29">
        <f>LARGE(O126:CB126,3)</f>
        <v>449</v>
      </c>
      <c r="J126" s="29">
        <f>LARGE(O126:CB126,4)</f>
        <v>0</v>
      </c>
      <c r="K126" s="29">
        <f>LARGE(O126:CB126,5)</f>
        <v>0</v>
      </c>
      <c r="L126" s="30">
        <f>SUM(G126:K126)</f>
        <v>1400</v>
      </c>
      <c r="M126" s="31">
        <f>L126/5</f>
        <v>280</v>
      </c>
      <c r="N126" s="32"/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163">
        <v>0</v>
      </c>
      <c r="AU126" s="158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474</v>
      </c>
      <c r="BG126" s="33">
        <v>0</v>
      </c>
      <c r="BH126" s="33">
        <v>477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  <c r="BN126" s="33">
        <v>0</v>
      </c>
      <c r="BO126" s="33">
        <v>0</v>
      </c>
      <c r="BP126" s="33">
        <v>0</v>
      </c>
      <c r="BQ126" s="33">
        <v>0</v>
      </c>
      <c r="BR126" s="33">
        <v>0</v>
      </c>
      <c r="BS126" s="33">
        <v>0</v>
      </c>
      <c r="BT126" s="33">
        <v>0</v>
      </c>
      <c r="BU126" s="33">
        <v>0</v>
      </c>
      <c r="BV126" s="33">
        <v>0</v>
      </c>
      <c r="BW126" s="33">
        <v>0</v>
      </c>
      <c r="BX126" s="33">
        <v>0</v>
      </c>
      <c r="BY126" s="33">
        <v>449</v>
      </c>
      <c r="BZ126" s="33">
        <v>0</v>
      </c>
      <c r="CA126" s="33">
        <v>0</v>
      </c>
      <c r="CB126" s="34">
        <v>0</v>
      </c>
    </row>
    <row r="127" spans="1:80" ht="14.1" customHeight="1" x14ac:dyDescent="0.25">
      <c r="A127" s="24">
        <f t="shared" si="1"/>
        <v>114</v>
      </c>
      <c r="B127" s="42" t="s">
        <v>211</v>
      </c>
      <c r="C127" s="36">
        <v>11554</v>
      </c>
      <c r="D127" s="43" t="s">
        <v>30</v>
      </c>
      <c r="E127" s="28">
        <f>MAX(O127:AG127)</f>
        <v>0</v>
      </c>
      <c r="F127" s="28" t="e">
        <f>VLOOKUP(E127,Tab!$A$2:$B$255,2,TRUE)</f>
        <v>#N/A</v>
      </c>
      <c r="G127" s="29">
        <f>LARGE(O127:CB127,1)</f>
        <v>466</v>
      </c>
      <c r="H127" s="29">
        <f>LARGE(O127:CB127,2)</f>
        <v>438</v>
      </c>
      <c r="I127" s="29">
        <f>LARGE(O127:CB127,3)</f>
        <v>431</v>
      </c>
      <c r="J127" s="29">
        <f>LARGE(O127:CB127,4)</f>
        <v>0</v>
      </c>
      <c r="K127" s="29">
        <f>LARGE(O127:CB127,5)</f>
        <v>0</v>
      </c>
      <c r="L127" s="30">
        <f>SUM(G127:K127)</f>
        <v>1335</v>
      </c>
      <c r="M127" s="31">
        <f>L127/5</f>
        <v>267</v>
      </c>
      <c r="N127" s="32"/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466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163">
        <v>0</v>
      </c>
      <c r="AU127" s="158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  <c r="BN127" s="33">
        <v>431</v>
      </c>
      <c r="BO127" s="33">
        <v>0</v>
      </c>
      <c r="BP127" s="33">
        <v>0</v>
      </c>
      <c r="BQ127" s="33">
        <v>0</v>
      </c>
      <c r="BR127" s="33">
        <v>0</v>
      </c>
      <c r="BS127" s="33">
        <v>0</v>
      </c>
      <c r="BT127" s="33">
        <v>0</v>
      </c>
      <c r="BU127" s="33">
        <v>0</v>
      </c>
      <c r="BV127" s="33">
        <v>0</v>
      </c>
      <c r="BW127" s="33">
        <v>438</v>
      </c>
      <c r="BX127" s="33">
        <v>0</v>
      </c>
      <c r="BY127" s="33">
        <v>0</v>
      </c>
      <c r="BZ127" s="33">
        <v>0</v>
      </c>
      <c r="CA127" s="33">
        <v>0</v>
      </c>
      <c r="CB127" s="34">
        <v>0</v>
      </c>
    </row>
    <row r="128" spans="1:80" ht="14.1" customHeight="1" x14ac:dyDescent="0.25">
      <c r="A128" s="24">
        <f t="shared" si="1"/>
        <v>115</v>
      </c>
      <c r="B128" s="46" t="s">
        <v>121</v>
      </c>
      <c r="C128" s="36">
        <v>8856</v>
      </c>
      <c r="D128" s="47" t="s">
        <v>122</v>
      </c>
      <c r="E128" s="28">
        <f>MAX(O128:AG128)</f>
        <v>373</v>
      </c>
      <c r="F128" s="28" t="e">
        <f>VLOOKUP(E128,Tab!$A$2:$B$255,2,TRUE)</f>
        <v>#N/A</v>
      </c>
      <c r="G128" s="29">
        <f>LARGE(O128:CB128,1)</f>
        <v>381</v>
      </c>
      <c r="H128" s="29">
        <f>LARGE(O128:CB128,2)</f>
        <v>378</v>
      </c>
      <c r="I128" s="29">
        <f>LARGE(O128:CB128,3)</f>
        <v>373</v>
      </c>
      <c r="J128" s="29">
        <f>LARGE(O128:CB128,4)</f>
        <v>0</v>
      </c>
      <c r="K128" s="29">
        <f>LARGE(O128:CB128,5)</f>
        <v>0</v>
      </c>
      <c r="L128" s="30">
        <f>SUM(G128:K128)</f>
        <v>1132</v>
      </c>
      <c r="M128" s="31">
        <f>L128/5</f>
        <v>226.4</v>
      </c>
      <c r="N128" s="32"/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373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163">
        <v>0</v>
      </c>
      <c r="AU128" s="158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378</v>
      </c>
      <c r="BJ128" s="33">
        <v>0</v>
      </c>
      <c r="BK128" s="33">
        <v>0</v>
      </c>
      <c r="BL128" s="33">
        <v>0</v>
      </c>
      <c r="BM128" s="33">
        <v>0</v>
      </c>
      <c r="BN128" s="33">
        <v>0</v>
      </c>
      <c r="BO128" s="33">
        <v>0</v>
      </c>
      <c r="BP128" s="33">
        <v>0</v>
      </c>
      <c r="BQ128" s="33">
        <v>0</v>
      </c>
      <c r="BR128" s="33">
        <v>0</v>
      </c>
      <c r="BS128" s="33">
        <v>0</v>
      </c>
      <c r="BT128" s="33">
        <v>0</v>
      </c>
      <c r="BU128" s="33">
        <v>0</v>
      </c>
      <c r="BV128" s="33">
        <v>0</v>
      </c>
      <c r="BW128" s="33">
        <v>381</v>
      </c>
      <c r="BX128" s="33">
        <v>0</v>
      </c>
      <c r="BY128" s="33">
        <v>0</v>
      </c>
      <c r="BZ128" s="33">
        <v>0</v>
      </c>
      <c r="CA128" s="33">
        <v>0</v>
      </c>
      <c r="CB128" s="34">
        <v>0</v>
      </c>
    </row>
    <row r="129" spans="1:80" ht="14.1" customHeight="1" x14ac:dyDescent="0.25">
      <c r="A129" s="24">
        <f t="shared" si="1"/>
        <v>116</v>
      </c>
      <c r="B129" s="38" t="s">
        <v>125</v>
      </c>
      <c r="C129" s="26">
        <v>3276</v>
      </c>
      <c r="D129" s="27" t="s">
        <v>72</v>
      </c>
      <c r="E129" s="28">
        <f>MAX(O129:AG129)</f>
        <v>0</v>
      </c>
      <c r="F129" s="28" t="e">
        <f>VLOOKUP(E129,Tab!$A$2:$B$255,2,TRUE)</f>
        <v>#N/A</v>
      </c>
      <c r="G129" s="29">
        <f>LARGE(O129:CB129,1)</f>
        <v>554</v>
      </c>
      <c r="H129" s="29">
        <f>LARGE(O129:CB129,2)</f>
        <v>551</v>
      </c>
      <c r="I129" s="29">
        <f>LARGE(O129:CB129,3)</f>
        <v>0</v>
      </c>
      <c r="J129" s="29">
        <f>LARGE(O129:CB129,4)</f>
        <v>0</v>
      </c>
      <c r="K129" s="29">
        <f>LARGE(O129:CB129,5)</f>
        <v>0</v>
      </c>
      <c r="L129" s="30">
        <f>SUM(G129:K129)</f>
        <v>1105</v>
      </c>
      <c r="M129" s="31">
        <f>L129/5</f>
        <v>221</v>
      </c>
      <c r="N129" s="32"/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163">
        <v>0</v>
      </c>
      <c r="AU129" s="158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551</v>
      </c>
      <c r="BJ129" s="33">
        <v>554</v>
      </c>
      <c r="BK129" s="33">
        <v>0</v>
      </c>
      <c r="BL129" s="33">
        <v>0</v>
      </c>
      <c r="BM129" s="33">
        <v>0</v>
      </c>
      <c r="BN129" s="33">
        <v>0</v>
      </c>
      <c r="BO129" s="33">
        <v>0</v>
      </c>
      <c r="BP129" s="33">
        <v>0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v>0</v>
      </c>
      <c r="BX129" s="33">
        <v>0</v>
      </c>
      <c r="BY129" s="33">
        <v>0</v>
      </c>
      <c r="BZ129" s="33">
        <v>0</v>
      </c>
      <c r="CA129" s="33">
        <v>0</v>
      </c>
      <c r="CB129" s="34">
        <v>0</v>
      </c>
    </row>
    <row r="130" spans="1:80" ht="14.1" customHeight="1" x14ac:dyDescent="0.25">
      <c r="A130" s="24">
        <f t="shared" si="1"/>
        <v>117</v>
      </c>
      <c r="B130" s="35" t="s">
        <v>184</v>
      </c>
      <c r="C130" s="36">
        <v>3268</v>
      </c>
      <c r="D130" s="37" t="s">
        <v>49</v>
      </c>
      <c r="E130" s="28">
        <f>MAX(O130:AG130)</f>
        <v>0</v>
      </c>
      <c r="F130" s="28" t="e">
        <f>VLOOKUP(E130,Tab!$A$2:$B$255,2,TRUE)</f>
        <v>#N/A</v>
      </c>
      <c r="G130" s="29">
        <f>LARGE(O130:CB130,1)</f>
        <v>545</v>
      </c>
      <c r="H130" s="29">
        <f>LARGE(O130:CB130,2)</f>
        <v>545</v>
      </c>
      <c r="I130" s="29">
        <f>LARGE(O130:CB130,3)</f>
        <v>0</v>
      </c>
      <c r="J130" s="29">
        <f>LARGE(O130:CB130,4)</f>
        <v>0</v>
      </c>
      <c r="K130" s="29">
        <f>LARGE(O130:CB130,5)</f>
        <v>0</v>
      </c>
      <c r="L130" s="30">
        <f>SUM(G130:K130)</f>
        <v>1090</v>
      </c>
      <c r="M130" s="31">
        <f>L130/5</f>
        <v>218</v>
      </c>
      <c r="N130" s="32"/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163">
        <v>0</v>
      </c>
      <c r="AU130" s="158">
        <v>0</v>
      </c>
      <c r="AV130" s="33">
        <v>545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  <c r="BN130" s="33">
        <v>0</v>
      </c>
      <c r="BO130" s="33">
        <v>0</v>
      </c>
      <c r="BP130" s="33">
        <v>0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0</v>
      </c>
      <c r="BW130" s="33">
        <v>545</v>
      </c>
      <c r="BX130" s="33">
        <v>0</v>
      </c>
      <c r="BY130" s="33">
        <v>0</v>
      </c>
      <c r="BZ130" s="33">
        <v>0</v>
      </c>
      <c r="CA130" s="33">
        <v>0</v>
      </c>
      <c r="CB130" s="34">
        <v>0</v>
      </c>
    </row>
    <row r="131" spans="1:80" ht="14.1" customHeight="1" x14ac:dyDescent="0.25">
      <c r="A131" s="24">
        <f t="shared" si="1"/>
        <v>118</v>
      </c>
      <c r="B131" s="44" t="s">
        <v>89</v>
      </c>
      <c r="C131" s="36">
        <v>11482</v>
      </c>
      <c r="D131" s="41" t="s">
        <v>90</v>
      </c>
      <c r="E131" s="28">
        <f>MAX(O131:AG131)</f>
        <v>0</v>
      </c>
      <c r="F131" s="28" t="e">
        <f>VLOOKUP(E131,Tab!$A$2:$B$255,2,TRUE)</f>
        <v>#N/A</v>
      </c>
      <c r="G131" s="29">
        <f>LARGE(O131:CB131,1)</f>
        <v>551</v>
      </c>
      <c r="H131" s="29">
        <f>LARGE(O131:CB131,2)</f>
        <v>535</v>
      </c>
      <c r="I131" s="29">
        <f>LARGE(O131:CB131,3)</f>
        <v>0</v>
      </c>
      <c r="J131" s="29">
        <f>LARGE(O131:CB131,4)</f>
        <v>0</v>
      </c>
      <c r="K131" s="29">
        <f>LARGE(O131:CB131,5)</f>
        <v>0</v>
      </c>
      <c r="L131" s="30">
        <f>SUM(G131:K131)</f>
        <v>1086</v>
      </c>
      <c r="M131" s="31">
        <f>L131/5</f>
        <v>217.2</v>
      </c>
      <c r="N131" s="32"/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163">
        <v>0</v>
      </c>
      <c r="AU131" s="158">
        <v>0</v>
      </c>
      <c r="AV131" s="33">
        <v>535</v>
      </c>
      <c r="AW131" s="33">
        <v>0</v>
      </c>
      <c r="AX131" s="33">
        <v>551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  <c r="BN131" s="33">
        <v>0</v>
      </c>
      <c r="BO131" s="33">
        <v>0</v>
      </c>
      <c r="BP131" s="33">
        <v>0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v>0</v>
      </c>
      <c r="BX131" s="33">
        <v>0</v>
      </c>
      <c r="BY131" s="33">
        <v>0</v>
      </c>
      <c r="BZ131" s="33">
        <v>0</v>
      </c>
      <c r="CA131" s="33">
        <v>0</v>
      </c>
      <c r="CB131" s="34">
        <v>0</v>
      </c>
    </row>
    <row r="132" spans="1:80" ht="14.1" customHeight="1" x14ac:dyDescent="0.25">
      <c r="A132" s="24">
        <f t="shared" si="1"/>
        <v>119</v>
      </c>
      <c r="B132" s="42" t="s">
        <v>351</v>
      </c>
      <c r="C132" s="36">
        <v>13505</v>
      </c>
      <c r="D132" s="43" t="s">
        <v>30</v>
      </c>
      <c r="E132" s="28">
        <f>MAX(O132:AG132)</f>
        <v>0</v>
      </c>
      <c r="F132" s="28" t="e">
        <f>VLOOKUP(E132,Tab!$A$2:$B$255,2,TRUE)</f>
        <v>#N/A</v>
      </c>
      <c r="G132" s="29">
        <f>LARGE(O132:CB132,1)</f>
        <v>548</v>
      </c>
      <c r="H132" s="29">
        <f>LARGE(O132:CB132,2)</f>
        <v>534</v>
      </c>
      <c r="I132" s="29">
        <f>LARGE(O132:CB132,3)</f>
        <v>0</v>
      </c>
      <c r="J132" s="29">
        <f>LARGE(O132:CB132,4)</f>
        <v>0</v>
      </c>
      <c r="K132" s="29">
        <f>LARGE(O132:CB132,5)</f>
        <v>0</v>
      </c>
      <c r="L132" s="30">
        <f>SUM(G132:K132)</f>
        <v>1082</v>
      </c>
      <c r="M132" s="31">
        <f>L132/5</f>
        <v>216.4</v>
      </c>
      <c r="N132" s="32"/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163">
        <v>0</v>
      </c>
      <c r="AU132" s="158">
        <v>0</v>
      </c>
      <c r="AV132" s="33">
        <v>534</v>
      </c>
      <c r="AW132" s="33">
        <v>0</v>
      </c>
      <c r="AX132" s="33">
        <v>548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  <c r="BJ132" s="33">
        <v>0</v>
      </c>
      <c r="BK132" s="33">
        <v>0</v>
      </c>
      <c r="BL132" s="33">
        <v>0</v>
      </c>
      <c r="BM132" s="33">
        <v>0</v>
      </c>
      <c r="BN132" s="33">
        <v>0</v>
      </c>
      <c r="BO132" s="33">
        <v>0</v>
      </c>
      <c r="BP132" s="33">
        <v>0</v>
      </c>
      <c r="BQ132" s="33">
        <v>0</v>
      </c>
      <c r="BR132" s="33">
        <v>0</v>
      </c>
      <c r="BS132" s="33">
        <v>0</v>
      </c>
      <c r="BT132" s="33">
        <v>0</v>
      </c>
      <c r="BU132" s="33">
        <v>0</v>
      </c>
      <c r="BV132" s="33">
        <v>0</v>
      </c>
      <c r="BW132" s="33">
        <v>0</v>
      </c>
      <c r="BX132" s="33">
        <v>0</v>
      </c>
      <c r="BY132" s="33">
        <v>0</v>
      </c>
      <c r="BZ132" s="33">
        <v>0</v>
      </c>
      <c r="CA132" s="33">
        <v>0</v>
      </c>
      <c r="CB132" s="34">
        <v>0</v>
      </c>
    </row>
    <row r="133" spans="1:80" ht="14.1" customHeight="1" x14ac:dyDescent="0.25">
      <c r="A133" s="24">
        <f t="shared" si="1"/>
        <v>120</v>
      </c>
      <c r="B133" s="46" t="s">
        <v>149</v>
      </c>
      <c r="C133" s="36">
        <v>13616</v>
      </c>
      <c r="D133" s="47" t="s">
        <v>49</v>
      </c>
      <c r="E133" s="28">
        <f>MAX(O133:AG133)</f>
        <v>0</v>
      </c>
      <c r="F133" s="28" t="e">
        <f>VLOOKUP(E133,Tab!$A$2:$B$255,2,TRUE)</f>
        <v>#N/A</v>
      </c>
      <c r="G133" s="29">
        <f>LARGE(O133:CB133,1)</f>
        <v>533</v>
      </c>
      <c r="H133" s="29">
        <f>LARGE(O133:CB133,2)</f>
        <v>530</v>
      </c>
      <c r="I133" s="29">
        <f>LARGE(O133:CB133,3)</f>
        <v>0</v>
      </c>
      <c r="J133" s="29">
        <f>LARGE(O133:CB133,4)</f>
        <v>0</v>
      </c>
      <c r="K133" s="29">
        <f>LARGE(O133:CB133,5)</f>
        <v>0</v>
      </c>
      <c r="L133" s="30">
        <f>SUM(G133:K133)</f>
        <v>1063</v>
      </c>
      <c r="M133" s="31">
        <f>L133/5</f>
        <v>212.6</v>
      </c>
      <c r="N133" s="32"/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163">
        <v>0</v>
      </c>
      <c r="AU133" s="158">
        <v>0</v>
      </c>
      <c r="AV133" s="33">
        <v>533</v>
      </c>
      <c r="AW133" s="33">
        <v>0</v>
      </c>
      <c r="AX133" s="33">
        <v>530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  <c r="BZ133" s="33">
        <v>0</v>
      </c>
      <c r="CA133" s="33">
        <v>0</v>
      </c>
      <c r="CB133" s="34">
        <v>0</v>
      </c>
    </row>
    <row r="134" spans="1:80" ht="14.1" customHeight="1" x14ac:dyDescent="0.25">
      <c r="A134" s="24">
        <f t="shared" si="1"/>
        <v>121</v>
      </c>
      <c r="B134" s="44" t="s">
        <v>119</v>
      </c>
      <c r="C134" s="36">
        <v>11483</v>
      </c>
      <c r="D134" s="41" t="s">
        <v>90</v>
      </c>
      <c r="E134" s="28">
        <f>MAX(O134:AG134)</f>
        <v>0</v>
      </c>
      <c r="F134" s="28" t="e">
        <f>VLOOKUP(E134,Tab!$A$2:$B$255,2,TRUE)</f>
        <v>#N/A</v>
      </c>
      <c r="G134" s="29">
        <f>LARGE(O134:CB134,1)</f>
        <v>529</v>
      </c>
      <c r="H134" s="29">
        <f>LARGE(O134:CB134,2)</f>
        <v>529</v>
      </c>
      <c r="I134" s="29">
        <f>LARGE(O134:CB134,3)</f>
        <v>0</v>
      </c>
      <c r="J134" s="29">
        <f>LARGE(O134:CB134,4)</f>
        <v>0</v>
      </c>
      <c r="K134" s="29">
        <f>LARGE(O134:CB134,5)</f>
        <v>0</v>
      </c>
      <c r="L134" s="30">
        <f>SUM(G134:K134)</f>
        <v>1058</v>
      </c>
      <c r="M134" s="31">
        <f>L134/5</f>
        <v>211.6</v>
      </c>
      <c r="N134" s="32"/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33">
        <v>0</v>
      </c>
      <c r="AT134" s="163">
        <v>0</v>
      </c>
      <c r="AU134" s="158">
        <v>0</v>
      </c>
      <c r="AV134" s="33">
        <v>529</v>
      </c>
      <c r="AW134" s="33">
        <v>0</v>
      </c>
      <c r="AX134" s="33">
        <v>529</v>
      </c>
      <c r="AY134" s="33">
        <v>0</v>
      </c>
      <c r="AZ134" s="33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33">
        <v>0</v>
      </c>
      <c r="BJ134" s="33">
        <v>0</v>
      </c>
      <c r="BK134" s="33">
        <v>0</v>
      </c>
      <c r="BL134" s="33">
        <v>0</v>
      </c>
      <c r="BM134" s="33">
        <v>0</v>
      </c>
      <c r="BN134" s="33">
        <v>0</v>
      </c>
      <c r="BO134" s="33">
        <v>0</v>
      </c>
      <c r="BP134" s="33">
        <v>0</v>
      </c>
      <c r="BQ134" s="33">
        <v>0</v>
      </c>
      <c r="BR134" s="33">
        <v>0</v>
      </c>
      <c r="BS134" s="33">
        <v>0</v>
      </c>
      <c r="BT134" s="33">
        <v>0</v>
      </c>
      <c r="BU134" s="33">
        <v>0</v>
      </c>
      <c r="BV134" s="33">
        <v>0</v>
      </c>
      <c r="BW134" s="33">
        <v>0</v>
      </c>
      <c r="BX134" s="33">
        <v>0</v>
      </c>
      <c r="BY134" s="33">
        <v>0</v>
      </c>
      <c r="BZ134" s="33">
        <v>0</v>
      </c>
      <c r="CA134" s="33">
        <v>0</v>
      </c>
      <c r="CB134" s="34">
        <v>0</v>
      </c>
    </row>
    <row r="135" spans="1:80" ht="14.1" customHeight="1" x14ac:dyDescent="0.25">
      <c r="A135" s="24">
        <f t="shared" si="1"/>
        <v>122</v>
      </c>
      <c r="B135" s="35" t="s">
        <v>182</v>
      </c>
      <c r="C135" s="36">
        <v>414</v>
      </c>
      <c r="D135" s="37" t="s">
        <v>157</v>
      </c>
      <c r="E135" s="28">
        <f>MAX(O135:AG135)</f>
        <v>518</v>
      </c>
      <c r="F135" s="28" t="str">
        <f>VLOOKUP(E135,Tab!$A$2:$B$255,2,TRUE)</f>
        <v>Não</v>
      </c>
      <c r="G135" s="29">
        <f>LARGE(O135:CB135,1)</f>
        <v>537</v>
      </c>
      <c r="H135" s="29">
        <f>LARGE(O135:CB135,2)</f>
        <v>518</v>
      </c>
      <c r="I135" s="29">
        <f>LARGE(O135:CB135,3)</f>
        <v>0</v>
      </c>
      <c r="J135" s="29">
        <f>LARGE(O135:CB135,4)</f>
        <v>0</v>
      </c>
      <c r="K135" s="29">
        <f>LARGE(O135:CB135,5)</f>
        <v>0</v>
      </c>
      <c r="L135" s="30">
        <f>SUM(G135:K135)</f>
        <v>1055</v>
      </c>
      <c r="M135" s="31">
        <f>L135/5</f>
        <v>211</v>
      </c>
      <c r="N135" s="32"/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518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163">
        <v>0</v>
      </c>
      <c r="AU135" s="158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537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  <c r="BN135" s="33">
        <v>0</v>
      </c>
      <c r="BO135" s="33">
        <v>0</v>
      </c>
      <c r="BP135" s="33">
        <v>0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v>0</v>
      </c>
      <c r="BX135" s="33">
        <v>0</v>
      </c>
      <c r="BY135" s="33">
        <v>0</v>
      </c>
      <c r="BZ135" s="33">
        <v>0</v>
      </c>
      <c r="CA135" s="33">
        <v>0</v>
      </c>
      <c r="CB135" s="34">
        <v>0</v>
      </c>
    </row>
    <row r="136" spans="1:80" ht="14.1" customHeight="1" x14ac:dyDescent="0.25">
      <c r="A136" s="24">
        <f t="shared" si="1"/>
        <v>123</v>
      </c>
      <c r="B136" s="42" t="s">
        <v>95</v>
      </c>
      <c r="C136" s="36">
        <v>11849</v>
      </c>
      <c r="D136" s="43" t="s">
        <v>94</v>
      </c>
      <c r="E136" s="28">
        <f>MAX(O136:AG136)</f>
        <v>531</v>
      </c>
      <c r="F136" s="28" t="str">
        <f>VLOOKUP(E136,Tab!$A$2:$B$255,2,TRUE)</f>
        <v>Não</v>
      </c>
      <c r="G136" s="29">
        <f>LARGE(O136:CB136,1)</f>
        <v>531</v>
      </c>
      <c r="H136" s="29">
        <f>LARGE(O136:CB136,2)</f>
        <v>515</v>
      </c>
      <c r="I136" s="29">
        <f>LARGE(O136:CB136,3)</f>
        <v>0</v>
      </c>
      <c r="J136" s="29">
        <f>LARGE(O136:CB136,4)</f>
        <v>0</v>
      </c>
      <c r="K136" s="29">
        <f>LARGE(O136:CB136,5)</f>
        <v>0</v>
      </c>
      <c r="L136" s="30">
        <f>SUM(G136:K136)</f>
        <v>1046</v>
      </c>
      <c r="M136" s="31">
        <f>L136/5</f>
        <v>209.2</v>
      </c>
      <c r="N136" s="32"/>
      <c r="O136" s="33">
        <v>531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163">
        <v>0</v>
      </c>
      <c r="AU136" s="158">
        <v>0</v>
      </c>
      <c r="AV136" s="33">
        <v>515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  <c r="BN136" s="33">
        <v>0</v>
      </c>
      <c r="BO136" s="33">
        <v>0</v>
      </c>
      <c r="BP136" s="33">
        <v>0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v>0</v>
      </c>
      <c r="BX136" s="33">
        <v>0</v>
      </c>
      <c r="BY136" s="33">
        <v>0</v>
      </c>
      <c r="BZ136" s="33">
        <v>0</v>
      </c>
      <c r="CA136" s="33">
        <v>0</v>
      </c>
      <c r="CB136" s="34">
        <v>0</v>
      </c>
    </row>
    <row r="137" spans="1:80" ht="14.1" customHeight="1" x14ac:dyDescent="0.25">
      <c r="A137" s="24">
        <f t="shared" si="1"/>
        <v>124</v>
      </c>
      <c r="B137" s="35" t="s">
        <v>506</v>
      </c>
      <c r="C137" s="36">
        <v>1970</v>
      </c>
      <c r="D137" s="37" t="s">
        <v>122</v>
      </c>
      <c r="E137" s="28">
        <f>MAX(O137:AG137)</f>
        <v>536</v>
      </c>
      <c r="F137" s="28" t="str">
        <f>VLOOKUP(E137,Tab!$A$2:$B$255,2,TRUE)</f>
        <v>Não</v>
      </c>
      <c r="G137" s="29">
        <f>LARGE(O137:CB137,1)</f>
        <v>536</v>
      </c>
      <c r="H137" s="29">
        <f>LARGE(O137:CB137,2)</f>
        <v>503</v>
      </c>
      <c r="I137" s="29">
        <f>LARGE(O137:CB137,3)</f>
        <v>0</v>
      </c>
      <c r="J137" s="29">
        <f>LARGE(O137:CB137,4)</f>
        <v>0</v>
      </c>
      <c r="K137" s="29">
        <f>LARGE(O137:CB137,5)</f>
        <v>0</v>
      </c>
      <c r="L137" s="30">
        <f>SUM(G137:K137)</f>
        <v>1039</v>
      </c>
      <c r="M137" s="31">
        <f>L137/5</f>
        <v>207.8</v>
      </c>
      <c r="N137" s="32"/>
      <c r="O137" s="33">
        <v>536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163">
        <v>0</v>
      </c>
      <c r="AU137" s="158">
        <v>0</v>
      </c>
      <c r="AV137" s="33">
        <v>503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0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  <c r="BZ137" s="33">
        <v>0</v>
      </c>
      <c r="CA137" s="33">
        <v>0</v>
      </c>
      <c r="CB137" s="34">
        <v>0</v>
      </c>
    </row>
    <row r="138" spans="1:80" ht="14.1" customHeight="1" x14ac:dyDescent="0.25">
      <c r="A138" s="24">
        <f t="shared" si="1"/>
        <v>125</v>
      </c>
      <c r="B138" s="35" t="s">
        <v>277</v>
      </c>
      <c r="C138" s="36">
        <v>7536</v>
      </c>
      <c r="D138" s="37" t="s">
        <v>105</v>
      </c>
      <c r="E138" s="28">
        <f>MAX(O138:AG138)</f>
        <v>519</v>
      </c>
      <c r="F138" s="28" t="str">
        <f>VLOOKUP(E138,Tab!$A$2:$B$255,2,TRUE)</f>
        <v>Não</v>
      </c>
      <c r="G138" s="29">
        <f>LARGE(O138:CB138,1)</f>
        <v>519</v>
      </c>
      <c r="H138" s="29">
        <f>LARGE(O138:CB138,2)</f>
        <v>514</v>
      </c>
      <c r="I138" s="29">
        <f>LARGE(O138:CB138,3)</f>
        <v>0</v>
      </c>
      <c r="J138" s="29">
        <f>LARGE(O138:CB138,4)</f>
        <v>0</v>
      </c>
      <c r="K138" s="29">
        <f>LARGE(O138:CB138,5)</f>
        <v>0</v>
      </c>
      <c r="L138" s="30">
        <f>SUM(G138:K138)</f>
        <v>1033</v>
      </c>
      <c r="M138" s="31">
        <f>L138/5</f>
        <v>206.6</v>
      </c>
      <c r="N138" s="32"/>
      <c r="O138" s="33">
        <v>0</v>
      </c>
      <c r="P138" s="33">
        <v>0</v>
      </c>
      <c r="Q138" s="33">
        <v>519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163">
        <v>0</v>
      </c>
      <c r="AU138" s="158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514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  <c r="BN138" s="33">
        <v>0</v>
      </c>
      <c r="BO138" s="33">
        <v>0</v>
      </c>
      <c r="BP138" s="33">
        <v>0</v>
      </c>
      <c r="BQ138" s="33">
        <v>0</v>
      </c>
      <c r="BR138" s="33">
        <v>0</v>
      </c>
      <c r="BS138" s="33">
        <v>0</v>
      </c>
      <c r="BT138" s="33">
        <v>0</v>
      </c>
      <c r="BU138" s="33">
        <v>0</v>
      </c>
      <c r="BV138" s="33">
        <v>0</v>
      </c>
      <c r="BW138" s="33">
        <v>0</v>
      </c>
      <c r="BX138" s="33">
        <v>0</v>
      </c>
      <c r="BY138" s="33">
        <v>0</v>
      </c>
      <c r="BZ138" s="33">
        <v>0</v>
      </c>
      <c r="CA138" s="33">
        <v>0</v>
      </c>
      <c r="CB138" s="34">
        <v>0</v>
      </c>
    </row>
    <row r="139" spans="1:80" s="45" customFormat="1" ht="14.1" customHeight="1" x14ac:dyDescent="0.25">
      <c r="A139" s="24">
        <f t="shared" si="1"/>
        <v>126</v>
      </c>
      <c r="B139" s="44" t="s">
        <v>115</v>
      </c>
      <c r="C139" s="36">
        <v>14113</v>
      </c>
      <c r="D139" s="41" t="s">
        <v>82</v>
      </c>
      <c r="E139" s="28">
        <f>MAX(O139:AG139)</f>
        <v>0</v>
      </c>
      <c r="F139" s="28" t="e">
        <f>VLOOKUP(E139,Tab!$A$2:$B$255,2,TRUE)</f>
        <v>#N/A</v>
      </c>
      <c r="G139" s="29">
        <f>LARGE(O139:CB139,1)</f>
        <v>521</v>
      </c>
      <c r="H139" s="29">
        <f>LARGE(O139:CB139,2)</f>
        <v>507</v>
      </c>
      <c r="I139" s="29">
        <f>LARGE(O139:CB139,3)</f>
        <v>0</v>
      </c>
      <c r="J139" s="29">
        <f>LARGE(O139:CB139,4)</f>
        <v>0</v>
      </c>
      <c r="K139" s="29">
        <f>LARGE(O139:CB139,5)</f>
        <v>0</v>
      </c>
      <c r="L139" s="30">
        <f>SUM(G139:K139)</f>
        <v>1028</v>
      </c>
      <c r="M139" s="31">
        <f>L139/5</f>
        <v>205.6</v>
      </c>
      <c r="N139" s="32"/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163">
        <v>0</v>
      </c>
      <c r="AU139" s="158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507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  <c r="BN139" s="33">
        <v>0</v>
      </c>
      <c r="BO139" s="33">
        <v>0</v>
      </c>
      <c r="BP139" s="33">
        <v>0</v>
      </c>
      <c r="BQ139" s="33">
        <v>0</v>
      </c>
      <c r="BR139" s="33">
        <v>0</v>
      </c>
      <c r="BS139" s="33">
        <v>0</v>
      </c>
      <c r="BT139" s="33">
        <v>0</v>
      </c>
      <c r="BU139" s="33">
        <v>0</v>
      </c>
      <c r="BV139" s="33">
        <v>0</v>
      </c>
      <c r="BW139" s="33">
        <v>0</v>
      </c>
      <c r="BX139" s="33">
        <v>0</v>
      </c>
      <c r="BY139" s="33">
        <v>0</v>
      </c>
      <c r="BZ139" s="33">
        <v>0</v>
      </c>
      <c r="CA139" s="33">
        <v>521</v>
      </c>
      <c r="CB139" s="34">
        <v>0</v>
      </c>
    </row>
    <row r="140" spans="1:80" ht="14.1" customHeight="1" x14ac:dyDescent="0.25">
      <c r="A140" s="24">
        <f t="shared" si="1"/>
        <v>127</v>
      </c>
      <c r="B140" s="42" t="s">
        <v>316</v>
      </c>
      <c r="C140" s="36">
        <v>640</v>
      </c>
      <c r="D140" s="43" t="s">
        <v>40</v>
      </c>
      <c r="E140" s="28">
        <f>MAX(O140:AG140)</f>
        <v>0</v>
      </c>
      <c r="F140" s="28" t="e">
        <f>VLOOKUP(E140,Tab!$A$2:$B$255,2,TRUE)</f>
        <v>#N/A</v>
      </c>
      <c r="G140" s="29">
        <f>LARGE(O140:CB140,1)</f>
        <v>527</v>
      </c>
      <c r="H140" s="29">
        <f>LARGE(O140:CB140,2)</f>
        <v>496</v>
      </c>
      <c r="I140" s="29">
        <f>LARGE(O140:CB140,3)</f>
        <v>0</v>
      </c>
      <c r="J140" s="29">
        <f>LARGE(O140:CB140,4)</f>
        <v>0</v>
      </c>
      <c r="K140" s="29">
        <f>LARGE(O140:CB140,5)</f>
        <v>0</v>
      </c>
      <c r="L140" s="30">
        <f>SUM(G140:K140)</f>
        <v>1023</v>
      </c>
      <c r="M140" s="31">
        <f>L140/5</f>
        <v>204.6</v>
      </c>
      <c r="N140" s="32"/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163">
        <v>0</v>
      </c>
      <c r="AU140" s="158">
        <v>0</v>
      </c>
      <c r="AV140" s="33">
        <v>496</v>
      </c>
      <c r="AW140" s="33">
        <v>0</v>
      </c>
      <c r="AX140" s="33">
        <v>0</v>
      </c>
      <c r="AY140" s="33">
        <v>0</v>
      </c>
      <c r="AZ140" s="33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527</v>
      </c>
      <c r="BH140" s="33">
        <v>0</v>
      </c>
      <c r="BI140" s="33">
        <v>0</v>
      </c>
      <c r="BJ140" s="33">
        <v>0</v>
      </c>
      <c r="BK140" s="33">
        <v>0</v>
      </c>
      <c r="BL140" s="33">
        <v>0</v>
      </c>
      <c r="BM140" s="33">
        <v>0</v>
      </c>
      <c r="BN140" s="33">
        <v>0</v>
      </c>
      <c r="BO140" s="33">
        <v>0</v>
      </c>
      <c r="BP140" s="33">
        <v>0</v>
      </c>
      <c r="BQ140" s="33">
        <v>0</v>
      </c>
      <c r="BR140" s="33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v>0</v>
      </c>
      <c r="BX140" s="33">
        <v>0</v>
      </c>
      <c r="BY140" s="33">
        <v>0</v>
      </c>
      <c r="BZ140" s="33">
        <v>0</v>
      </c>
      <c r="CA140" s="33">
        <v>0</v>
      </c>
      <c r="CB140" s="34">
        <v>0</v>
      </c>
    </row>
    <row r="141" spans="1:80" ht="14.1" customHeight="1" x14ac:dyDescent="0.25">
      <c r="A141" s="24">
        <f t="shared" si="1"/>
        <v>128</v>
      </c>
      <c r="B141" s="35" t="s">
        <v>537</v>
      </c>
      <c r="C141" s="36">
        <v>14786</v>
      </c>
      <c r="D141" s="37" t="s">
        <v>85</v>
      </c>
      <c r="E141" s="28">
        <f>MAX(O141:AG141)</f>
        <v>520</v>
      </c>
      <c r="F141" s="28" t="str">
        <f>VLOOKUP(E141,Tab!$A$2:$B$255,2,TRUE)</f>
        <v>Não</v>
      </c>
      <c r="G141" s="29">
        <f>LARGE(O141:CB141,1)</f>
        <v>520</v>
      </c>
      <c r="H141" s="29">
        <f>LARGE(O141:CB141,2)</f>
        <v>500</v>
      </c>
      <c r="I141" s="29">
        <f>LARGE(O141:CB141,3)</f>
        <v>0</v>
      </c>
      <c r="J141" s="29">
        <f>LARGE(O141:CB141,4)</f>
        <v>0</v>
      </c>
      <c r="K141" s="29">
        <f>LARGE(O141:CB141,5)</f>
        <v>0</v>
      </c>
      <c r="L141" s="30">
        <f>SUM(G141:K141)</f>
        <v>1020</v>
      </c>
      <c r="M141" s="31">
        <f>L141/5</f>
        <v>204</v>
      </c>
      <c r="N141" s="32"/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520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500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163">
        <v>0</v>
      </c>
      <c r="AU141" s="158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  <c r="BN141" s="33">
        <v>0</v>
      </c>
      <c r="BO141" s="33">
        <v>0</v>
      </c>
      <c r="BP141" s="33">
        <v>0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v>0</v>
      </c>
      <c r="BX141" s="33">
        <v>0</v>
      </c>
      <c r="BY141" s="33">
        <v>0</v>
      </c>
      <c r="BZ141" s="33">
        <v>0</v>
      </c>
      <c r="CA141" s="33">
        <v>0</v>
      </c>
      <c r="CB141" s="34">
        <v>0</v>
      </c>
    </row>
    <row r="142" spans="1:80" ht="14.1" customHeight="1" x14ac:dyDescent="0.25">
      <c r="A142" s="24">
        <f t="shared" ref="A142:A205" si="2">A141+1</f>
        <v>129</v>
      </c>
      <c r="B142" s="44" t="s">
        <v>426</v>
      </c>
      <c r="C142" s="36">
        <v>14490</v>
      </c>
      <c r="D142" s="41" t="s">
        <v>45</v>
      </c>
      <c r="E142" s="28">
        <f>MAX(O142:AG142)</f>
        <v>0</v>
      </c>
      <c r="F142" s="28" t="e">
        <f>VLOOKUP(E142,Tab!$A$2:$B$255,2,TRUE)</f>
        <v>#N/A</v>
      </c>
      <c r="G142" s="29">
        <f>LARGE(O142:CB142,1)</f>
        <v>516</v>
      </c>
      <c r="H142" s="29">
        <f>LARGE(O142:CB142,2)</f>
        <v>503</v>
      </c>
      <c r="I142" s="29">
        <f>LARGE(O142:CB142,3)</f>
        <v>0</v>
      </c>
      <c r="J142" s="29">
        <f>LARGE(O142:CB142,4)</f>
        <v>0</v>
      </c>
      <c r="K142" s="29">
        <f>LARGE(O142:CB142,5)</f>
        <v>0</v>
      </c>
      <c r="L142" s="30">
        <f>SUM(G142:K142)</f>
        <v>1019</v>
      </c>
      <c r="M142" s="31">
        <f>L142/5</f>
        <v>203.8</v>
      </c>
      <c r="N142" s="32"/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163">
        <v>0</v>
      </c>
      <c r="AU142" s="158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  <c r="BN142" s="33">
        <v>0</v>
      </c>
      <c r="BO142" s="33">
        <v>0</v>
      </c>
      <c r="BP142" s="33">
        <v>0</v>
      </c>
      <c r="BQ142" s="33">
        <v>503</v>
      </c>
      <c r="BR142" s="33">
        <v>0</v>
      </c>
      <c r="BS142" s="33">
        <v>0</v>
      </c>
      <c r="BT142" s="33">
        <v>0</v>
      </c>
      <c r="BU142" s="33">
        <v>0</v>
      </c>
      <c r="BV142" s="33">
        <v>0</v>
      </c>
      <c r="BW142" s="33">
        <v>0</v>
      </c>
      <c r="BX142" s="33">
        <v>0</v>
      </c>
      <c r="BY142" s="33">
        <v>0</v>
      </c>
      <c r="BZ142" s="33">
        <v>0</v>
      </c>
      <c r="CA142" s="33">
        <v>0</v>
      </c>
      <c r="CB142" s="34">
        <v>516</v>
      </c>
    </row>
    <row r="143" spans="1:80" ht="14.1" customHeight="1" x14ac:dyDescent="0.25">
      <c r="A143" s="24">
        <f t="shared" si="2"/>
        <v>130</v>
      </c>
      <c r="B143" s="42" t="s">
        <v>229</v>
      </c>
      <c r="C143" s="36">
        <v>8763</v>
      </c>
      <c r="D143" s="43" t="s">
        <v>163</v>
      </c>
      <c r="E143" s="28">
        <f>MAX(O143:AG143)</f>
        <v>0</v>
      </c>
      <c r="F143" s="28" t="e">
        <f>VLOOKUP(E143,Tab!$A$2:$B$255,2,TRUE)</f>
        <v>#N/A</v>
      </c>
      <c r="G143" s="29">
        <f>LARGE(O143:CB143,1)</f>
        <v>511</v>
      </c>
      <c r="H143" s="29">
        <f>LARGE(O143:CB143,2)</f>
        <v>506</v>
      </c>
      <c r="I143" s="29">
        <f>LARGE(O143:CB143,3)</f>
        <v>0</v>
      </c>
      <c r="J143" s="29">
        <f>LARGE(O143:CB143,4)</f>
        <v>0</v>
      </c>
      <c r="K143" s="29">
        <f>LARGE(O143:CB143,5)</f>
        <v>0</v>
      </c>
      <c r="L143" s="30">
        <f>SUM(G143:K143)</f>
        <v>1017</v>
      </c>
      <c r="M143" s="31">
        <f>L143/5</f>
        <v>203.4</v>
      </c>
      <c r="N143" s="32"/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163">
        <v>0</v>
      </c>
      <c r="AU143" s="158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506</v>
      </c>
      <c r="BG143" s="33">
        <v>0</v>
      </c>
      <c r="BH143" s="33">
        <v>511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0</v>
      </c>
      <c r="BW143" s="33">
        <v>0</v>
      </c>
      <c r="BX143" s="33">
        <v>0</v>
      </c>
      <c r="BY143" s="33">
        <v>0</v>
      </c>
      <c r="BZ143" s="33">
        <v>0</v>
      </c>
      <c r="CA143" s="33">
        <v>0</v>
      </c>
      <c r="CB143" s="34">
        <v>0</v>
      </c>
    </row>
    <row r="144" spans="1:80" ht="14.1" customHeight="1" x14ac:dyDescent="0.25">
      <c r="A144" s="24">
        <f t="shared" si="2"/>
        <v>131</v>
      </c>
      <c r="B144" s="35" t="s">
        <v>536</v>
      </c>
      <c r="C144" s="36">
        <v>14801</v>
      </c>
      <c r="D144" s="37" t="s">
        <v>200</v>
      </c>
      <c r="E144" s="28">
        <f>MAX(O144:AG144)</f>
        <v>506</v>
      </c>
      <c r="F144" s="28" t="str">
        <f>VLOOKUP(E144,Tab!$A$2:$B$255,2,TRUE)</f>
        <v>Não</v>
      </c>
      <c r="G144" s="29">
        <f>LARGE(O144:CB144,1)</f>
        <v>509</v>
      </c>
      <c r="H144" s="29">
        <f>LARGE(O144:CB144,2)</f>
        <v>506</v>
      </c>
      <c r="I144" s="29">
        <f>LARGE(O144:CB144,3)</f>
        <v>0</v>
      </c>
      <c r="J144" s="29">
        <f>LARGE(O144:CB144,4)</f>
        <v>0</v>
      </c>
      <c r="K144" s="29">
        <f>LARGE(O144:CB144,5)</f>
        <v>0</v>
      </c>
      <c r="L144" s="30">
        <f>SUM(G144:K144)</f>
        <v>1015</v>
      </c>
      <c r="M144" s="31">
        <f>L144/5</f>
        <v>203</v>
      </c>
      <c r="N144" s="32"/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506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509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163">
        <v>0</v>
      </c>
      <c r="AU144" s="158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J144" s="33">
        <v>0</v>
      </c>
      <c r="BK144" s="33">
        <v>0</v>
      </c>
      <c r="BL144" s="33">
        <v>0</v>
      </c>
      <c r="BM144" s="33">
        <v>0</v>
      </c>
      <c r="BN144" s="33">
        <v>0</v>
      </c>
      <c r="BO144" s="33">
        <v>0</v>
      </c>
      <c r="BP144" s="33">
        <v>0</v>
      </c>
      <c r="BQ144" s="33">
        <v>0</v>
      </c>
      <c r="BR144" s="33">
        <v>0</v>
      </c>
      <c r="BS144" s="33">
        <v>0</v>
      </c>
      <c r="BT144" s="33">
        <v>0</v>
      </c>
      <c r="BU144" s="33">
        <v>0</v>
      </c>
      <c r="BV144" s="33">
        <v>0</v>
      </c>
      <c r="BW144" s="33">
        <v>0</v>
      </c>
      <c r="BX144" s="33">
        <v>0</v>
      </c>
      <c r="BY144" s="33">
        <v>0</v>
      </c>
      <c r="BZ144" s="33">
        <v>0</v>
      </c>
      <c r="CA144" s="33">
        <v>0</v>
      </c>
      <c r="CB144" s="34">
        <v>0</v>
      </c>
    </row>
    <row r="145" spans="1:80" ht="14.1" customHeight="1" x14ac:dyDescent="0.25">
      <c r="A145" s="24">
        <f t="shared" si="2"/>
        <v>132</v>
      </c>
      <c r="B145" s="35" t="s">
        <v>535</v>
      </c>
      <c r="C145" s="36">
        <v>13845</v>
      </c>
      <c r="D145" s="37" t="s">
        <v>85</v>
      </c>
      <c r="E145" s="28">
        <f>MAX(O145:AG145)</f>
        <v>0</v>
      </c>
      <c r="F145" s="28" t="e">
        <f>VLOOKUP(E145,Tab!$A$2:$B$255,2,TRUE)</f>
        <v>#N/A</v>
      </c>
      <c r="G145" s="29">
        <f>LARGE(O145:CB145,1)</f>
        <v>515</v>
      </c>
      <c r="H145" s="29">
        <f>LARGE(O145:CB145,2)</f>
        <v>491</v>
      </c>
      <c r="I145" s="29">
        <f>LARGE(O145:CB145,3)</f>
        <v>0</v>
      </c>
      <c r="J145" s="29">
        <f>LARGE(O145:CB145,4)</f>
        <v>0</v>
      </c>
      <c r="K145" s="29">
        <f>LARGE(O145:CB145,5)</f>
        <v>0</v>
      </c>
      <c r="L145" s="30">
        <f>SUM(G145:K145)</f>
        <v>1006</v>
      </c>
      <c r="M145" s="31">
        <f>L145/5</f>
        <v>201.2</v>
      </c>
      <c r="N145" s="32"/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515</v>
      </c>
      <c r="AN145" s="33">
        <v>491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163">
        <v>0</v>
      </c>
      <c r="AU145" s="158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0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  <c r="BZ145" s="33">
        <v>0</v>
      </c>
      <c r="CA145" s="33">
        <v>0</v>
      </c>
      <c r="CB145" s="34">
        <v>0</v>
      </c>
    </row>
    <row r="146" spans="1:80" ht="14.1" customHeight="1" x14ac:dyDescent="0.25">
      <c r="A146" s="24">
        <f t="shared" si="2"/>
        <v>133</v>
      </c>
      <c r="B146" s="42" t="s">
        <v>212</v>
      </c>
      <c r="C146" s="36">
        <v>11176</v>
      </c>
      <c r="D146" s="43" t="s">
        <v>213</v>
      </c>
      <c r="E146" s="28">
        <f>MAX(O146:AG146)</f>
        <v>0</v>
      </c>
      <c r="F146" s="28" t="e">
        <f>VLOOKUP(E146,Tab!$A$2:$B$255,2,TRUE)</f>
        <v>#N/A</v>
      </c>
      <c r="G146" s="29">
        <f>LARGE(O146:CB146,1)</f>
        <v>498</v>
      </c>
      <c r="H146" s="29">
        <f>LARGE(O146:CB146,2)</f>
        <v>491</v>
      </c>
      <c r="I146" s="29">
        <f>LARGE(O146:CB146,3)</f>
        <v>0</v>
      </c>
      <c r="J146" s="29">
        <f>LARGE(O146:CB146,4)</f>
        <v>0</v>
      </c>
      <c r="K146" s="29">
        <f>LARGE(O146:CB146,5)</f>
        <v>0</v>
      </c>
      <c r="L146" s="30">
        <f>SUM(G146:K146)</f>
        <v>989</v>
      </c>
      <c r="M146" s="31">
        <f>L146/5</f>
        <v>197.8</v>
      </c>
      <c r="N146" s="32"/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163">
        <v>0</v>
      </c>
      <c r="AU146" s="158">
        <v>0</v>
      </c>
      <c r="AV146" s="33">
        <v>491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498</v>
      </c>
      <c r="BJ146" s="33">
        <v>0</v>
      </c>
      <c r="BK146" s="33">
        <v>0</v>
      </c>
      <c r="BL146" s="33">
        <v>0</v>
      </c>
      <c r="BM146" s="33">
        <v>0</v>
      </c>
      <c r="BN146" s="33">
        <v>0</v>
      </c>
      <c r="BO146" s="33">
        <v>0</v>
      </c>
      <c r="BP146" s="33">
        <v>0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v>0</v>
      </c>
      <c r="BX146" s="33">
        <v>0</v>
      </c>
      <c r="BY146" s="33">
        <v>0</v>
      </c>
      <c r="BZ146" s="33">
        <v>0</v>
      </c>
      <c r="CA146" s="33">
        <v>0</v>
      </c>
      <c r="CB146" s="34">
        <v>0</v>
      </c>
    </row>
    <row r="147" spans="1:80" ht="14.1" customHeight="1" x14ac:dyDescent="0.25">
      <c r="A147" s="24">
        <f t="shared" si="2"/>
        <v>134</v>
      </c>
      <c r="B147" s="46" t="s">
        <v>208</v>
      </c>
      <c r="C147" s="36">
        <v>13200</v>
      </c>
      <c r="D147" s="47" t="s">
        <v>157</v>
      </c>
      <c r="E147" s="28">
        <f>MAX(O147:AG147)</f>
        <v>489</v>
      </c>
      <c r="F147" s="28" t="e">
        <f>VLOOKUP(E147,Tab!$A$2:$B$255,2,TRUE)</f>
        <v>#N/A</v>
      </c>
      <c r="G147" s="29">
        <f>LARGE(O147:CB147,1)</f>
        <v>496</v>
      </c>
      <c r="H147" s="29">
        <f>LARGE(O147:CB147,2)</f>
        <v>489</v>
      </c>
      <c r="I147" s="29">
        <f>LARGE(O147:CB147,3)</f>
        <v>0</v>
      </c>
      <c r="J147" s="29">
        <f>LARGE(O147:CB147,4)</f>
        <v>0</v>
      </c>
      <c r="K147" s="29">
        <f>LARGE(O147:CB147,5)</f>
        <v>0</v>
      </c>
      <c r="L147" s="30">
        <f>SUM(G147:K147)</f>
        <v>985</v>
      </c>
      <c r="M147" s="31">
        <f>L147/5</f>
        <v>197</v>
      </c>
      <c r="N147" s="32"/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489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163">
        <v>0</v>
      </c>
      <c r="AU147" s="158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496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v>0</v>
      </c>
      <c r="BX147" s="33">
        <v>0</v>
      </c>
      <c r="BY147" s="33">
        <v>0</v>
      </c>
      <c r="BZ147" s="33">
        <v>0</v>
      </c>
      <c r="CA147" s="33">
        <v>0</v>
      </c>
      <c r="CB147" s="34">
        <v>0</v>
      </c>
    </row>
    <row r="148" spans="1:80" ht="14.1" customHeight="1" x14ac:dyDescent="0.25">
      <c r="A148" s="24">
        <f t="shared" si="2"/>
        <v>135</v>
      </c>
      <c r="B148" s="46" t="s">
        <v>601</v>
      </c>
      <c r="C148" s="36">
        <v>11826</v>
      </c>
      <c r="D148" s="47" t="s">
        <v>54</v>
      </c>
      <c r="E148" s="28">
        <f>MAX(O148:AG148)</f>
        <v>540</v>
      </c>
      <c r="F148" s="28" t="str">
        <f>VLOOKUP(E148,Tab!$A$2:$B$255,2,TRUE)</f>
        <v>Não</v>
      </c>
      <c r="G148" s="29">
        <f>LARGE(O148:CB148,1)</f>
        <v>540</v>
      </c>
      <c r="H148" s="29">
        <f>LARGE(O148:CB148,2)</f>
        <v>444</v>
      </c>
      <c r="I148" s="29">
        <f>LARGE(O148:CB148,3)</f>
        <v>0</v>
      </c>
      <c r="J148" s="29">
        <f>LARGE(O148:CB148,4)</f>
        <v>0</v>
      </c>
      <c r="K148" s="29">
        <f>LARGE(O148:CB148,5)</f>
        <v>0</v>
      </c>
      <c r="L148" s="30">
        <f>SUM(G148:K148)</f>
        <v>984</v>
      </c>
      <c r="M148" s="31">
        <f>L148/5</f>
        <v>196.8</v>
      </c>
      <c r="N148" s="32"/>
      <c r="O148" s="33">
        <v>540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444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163">
        <v>0</v>
      </c>
      <c r="AU148" s="158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  <c r="BZ148" s="33">
        <v>0</v>
      </c>
      <c r="CA148" s="33">
        <v>0</v>
      </c>
      <c r="CB148" s="34">
        <v>0</v>
      </c>
    </row>
    <row r="149" spans="1:80" ht="14.1" customHeight="1" x14ac:dyDescent="0.25">
      <c r="A149" s="24">
        <f t="shared" si="2"/>
        <v>136</v>
      </c>
      <c r="B149" s="46" t="s">
        <v>141</v>
      </c>
      <c r="C149" s="36">
        <v>2121</v>
      </c>
      <c r="D149" s="47" t="s">
        <v>51</v>
      </c>
      <c r="E149" s="28">
        <f>MAX(O149:AG149)</f>
        <v>0</v>
      </c>
      <c r="F149" s="28" t="e">
        <f>VLOOKUP(E149,Tab!$A$2:$B$255,2,TRUE)</f>
        <v>#N/A</v>
      </c>
      <c r="G149" s="29">
        <f>LARGE(O149:CB149,1)</f>
        <v>490</v>
      </c>
      <c r="H149" s="29">
        <f>LARGE(O149:CB149,2)</f>
        <v>479</v>
      </c>
      <c r="I149" s="29">
        <f>LARGE(O149:CB149,3)</f>
        <v>0</v>
      </c>
      <c r="J149" s="29">
        <f>LARGE(O149:CB149,4)</f>
        <v>0</v>
      </c>
      <c r="K149" s="29">
        <f>LARGE(O149:CB149,5)</f>
        <v>0</v>
      </c>
      <c r="L149" s="30">
        <f>SUM(G149:K149)</f>
        <v>969</v>
      </c>
      <c r="M149" s="31">
        <f>L149/5</f>
        <v>193.8</v>
      </c>
      <c r="N149" s="32"/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479</v>
      </c>
      <c r="AT149" s="163">
        <v>0</v>
      </c>
      <c r="AU149" s="158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490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0</v>
      </c>
      <c r="BW149" s="33">
        <v>0</v>
      </c>
      <c r="BX149" s="33">
        <v>0</v>
      </c>
      <c r="BY149" s="33">
        <v>0</v>
      </c>
      <c r="BZ149" s="33">
        <v>0</v>
      </c>
      <c r="CA149" s="33">
        <v>0</v>
      </c>
      <c r="CB149" s="34">
        <v>0</v>
      </c>
    </row>
    <row r="150" spans="1:80" ht="14.1" customHeight="1" x14ac:dyDescent="0.25">
      <c r="A150" s="24">
        <f t="shared" si="2"/>
        <v>137</v>
      </c>
      <c r="B150" s="46" t="s">
        <v>382</v>
      </c>
      <c r="C150" s="36">
        <v>11900</v>
      </c>
      <c r="D150" s="47" t="s">
        <v>174</v>
      </c>
      <c r="E150" s="28">
        <f>MAX(O150:AG150)</f>
        <v>501</v>
      </c>
      <c r="F150" s="28" t="str">
        <f>VLOOKUP(E150,Tab!$A$2:$B$255,2,TRUE)</f>
        <v>Não</v>
      </c>
      <c r="G150" s="29">
        <f>LARGE(O150:CB150,1)</f>
        <v>501</v>
      </c>
      <c r="H150" s="29">
        <f>LARGE(O150:CB150,2)</f>
        <v>457</v>
      </c>
      <c r="I150" s="29">
        <f>LARGE(O150:CB150,3)</f>
        <v>0</v>
      </c>
      <c r="J150" s="29">
        <f>LARGE(O150:CB150,4)</f>
        <v>0</v>
      </c>
      <c r="K150" s="29">
        <f>LARGE(O150:CB150,5)</f>
        <v>0</v>
      </c>
      <c r="L150" s="30">
        <f>SUM(G150:K150)</f>
        <v>958</v>
      </c>
      <c r="M150" s="31">
        <f>L150/5</f>
        <v>191.6</v>
      </c>
      <c r="N150" s="32"/>
      <c r="O150" s="33">
        <v>501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457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163">
        <v>0</v>
      </c>
      <c r="AU150" s="158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  <c r="BN150" s="33">
        <v>0</v>
      </c>
      <c r="BO150" s="33">
        <v>0</v>
      </c>
      <c r="BP150" s="33">
        <v>0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0</v>
      </c>
      <c r="BW150" s="33">
        <v>0</v>
      </c>
      <c r="BX150" s="33">
        <v>0</v>
      </c>
      <c r="BY150" s="33">
        <v>0</v>
      </c>
      <c r="BZ150" s="33">
        <v>0</v>
      </c>
      <c r="CA150" s="33">
        <v>0</v>
      </c>
      <c r="CB150" s="34">
        <v>0</v>
      </c>
    </row>
    <row r="151" spans="1:80" ht="14.1" customHeight="1" x14ac:dyDescent="0.25">
      <c r="A151" s="24">
        <f t="shared" si="2"/>
        <v>138</v>
      </c>
      <c r="B151" s="44" t="s">
        <v>144</v>
      </c>
      <c r="C151" s="36">
        <v>10162</v>
      </c>
      <c r="D151" s="41" t="s">
        <v>27</v>
      </c>
      <c r="E151" s="28">
        <f>MAX(O151:AG151)</f>
        <v>469</v>
      </c>
      <c r="F151" s="28" t="e">
        <f>VLOOKUP(E151,Tab!$A$2:$B$255,2,TRUE)</f>
        <v>#N/A</v>
      </c>
      <c r="G151" s="29">
        <f>LARGE(O151:CB151,1)</f>
        <v>486</v>
      </c>
      <c r="H151" s="29">
        <f>LARGE(O151:CB151,2)</f>
        <v>469</v>
      </c>
      <c r="I151" s="29">
        <f>LARGE(O151:CB151,3)</f>
        <v>0</v>
      </c>
      <c r="J151" s="29">
        <f>LARGE(O151:CB151,4)</f>
        <v>0</v>
      </c>
      <c r="K151" s="29">
        <f>LARGE(O151:CB151,5)</f>
        <v>0</v>
      </c>
      <c r="L151" s="30">
        <f>SUM(G151:K151)</f>
        <v>955</v>
      </c>
      <c r="M151" s="31">
        <f>L151/5</f>
        <v>191</v>
      </c>
      <c r="N151" s="32"/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469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163">
        <v>0</v>
      </c>
      <c r="AU151" s="158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486</v>
      </c>
      <c r="BT151" s="33">
        <v>0</v>
      </c>
      <c r="BU151" s="33">
        <v>0</v>
      </c>
      <c r="BV151" s="33">
        <v>0</v>
      </c>
      <c r="BW151" s="33">
        <v>0</v>
      </c>
      <c r="BX151" s="33">
        <v>0</v>
      </c>
      <c r="BY151" s="33">
        <v>0</v>
      </c>
      <c r="BZ151" s="33">
        <v>0</v>
      </c>
      <c r="CA151" s="33">
        <v>0</v>
      </c>
      <c r="CB151" s="34">
        <v>0</v>
      </c>
    </row>
    <row r="152" spans="1:80" ht="14.1" customHeight="1" x14ac:dyDescent="0.25">
      <c r="A152" s="24">
        <f t="shared" si="2"/>
        <v>139</v>
      </c>
      <c r="B152" s="46" t="s">
        <v>171</v>
      </c>
      <c r="C152" s="36">
        <v>13880</v>
      </c>
      <c r="D152" s="47" t="s">
        <v>27</v>
      </c>
      <c r="E152" s="28">
        <f>MAX(O152:AG152)</f>
        <v>0</v>
      </c>
      <c r="F152" s="28" t="e">
        <f>VLOOKUP(E152,Tab!$A$2:$B$255,2,TRUE)</f>
        <v>#N/A</v>
      </c>
      <c r="G152" s="29">
        <f>LARGE(O152:CB152,1)</f>
        <v>483</v>
      </c>
      <c r="H152" s="29">
        <f>LARGE(O152:CB152,2)</f>
        <v>464</v>
      </c>
      <c r="I152" s="29">
        <f>LARGE(O152:CB152,3)</f>
        <v>0</v>
      </c>
      <c r="J152" s="29">
        <f>LARGE(O152:CB152,4)</f>
        <v>0</v>
      </c>
      <c r="K152" s="29">
        <f>LARGE(O152:CB152,5)</f>
        <v>0</v>
      </c>
      <c r="L152" s="30">
        <f>SUM(G152:K152)</f>
        <v>947</v>
      </c>
      <c r="M152" s="31">
        <f>L152/5</f>
        <v>189.4</v>
      </c>
      <c r="N152" s="32"/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163">
        <v>0</v>
      </c>
      <c r="AU152" s="158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483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0</v>
      </c>
      <c r="BN152" s="33">
        <v>0</v>
      </c>
      <c r="BO152" s="33">
        <v>0</v>
      </c>
      <c r="BP152" s="33">
        <v>0</v>
      </c>
      <c r="BQ152" s="33">
        <v>0</v>
      </c>
      <c r="BR152" s="33">
        <v>0</v>
      </c>
      <c r="BS152" s="33">
        <v>464</v>
      </c>
      <c r="BT152" s="33">
        <v>0</v>
      </c>
      <c r="BU152" s="33">
        <v>0</v>
      </c>
      <c r="BV152" s="33">
        <v>0</v>
      </c>
      <c r="BW152" s="33">
        <v>0</v>
      </c>
      <c r="BX152" s="33">
        <v>0</v>
      </c>
      <c r="BY152" s="33">
        <v>0</v>
      </c>
      <c r="BZ152" s="33">
        <v>0</v>
      </c>
      <c r="CA152" s="33">
        <v>0</v>
      </c>
      <c r="CB152" s="34">
        <v>0</v>
      </c>
    </row>
    <row r="153" spans="1:80" ht="14.1" customHeight="1" x14ac:dyDescent="0.25">
      <c r="A153" s="24">
        <f t="shared" si="2"/>
        <v>140</v>
      </c>
      <c r="B153" s="44" t="s">
        <v>286</v>
      </c>
      <c r="C153" s="36">
        <v>525</v>
      </c>
      <c r="D153" s="41" t="s">
        <v>49</v>
      </c>
      <c r="E153" s="28">
        <f>MAX(O153:AG153)</f>
        <v>0</v>
      </c>
      <c r="F153" s="28" t="e">
        <f>VLOOKUP(E153,Tab!$A$2:$B$255,2,TRUE)</f>
        <v>#N/A</v>
      </c>
      <c r="G153" s="29">
        <f>LARGE(O153:CB153,1)</f>
        <v>470</v>
      </c>
      <c r="H153" s="29">
        <f>LARGE(O153:CB153,2)</f>
        <v>449</v>
      </c>
      <c r="I153" s="29">
        <f>LARGE(O153:CB153,3)</f>
        <v>0</v>
      </c>
      <c r="J153" s="29">
        <f>LARGE(O153:CB153,4)</f>
        <v>0</v>
      </c>
      <c r="K153" s="29">
        <f>LARGE(O153:CB153,5)</f>
        <v>0</v>
      </c>
      <c r="L153" s="30">
        <f>SUM(G153:K153)</f>
        <v>919</v>
      </c>
      <c r="M153" s="31">
        <f>L153/5</f>
        <v>183.8</v>
      </c>
      <c r="N153" s="32"/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470</v>
      </c>
      <c r="AQ153" s="33">
        <v>0</v>
      </c>
      <c r="AR153" s="33">
        <v>0</v>
      </c>
      <c r="AS153" s="33">
        <v>0</v>
      </c>
      <c r="AT153" s="163">
        <v>0</v>
      </c>
      <c r="AU153" s="158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  <c r="BN153" s="33">
        <v>0</v>
      </c>
      <c r="BO153" s="33">
        <v>0</v>
      </c>
      <c r="BP153" s="33">
        <v>0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0</v>
      </c>
      <c r="BW153" s="33">
        <v>449</v>
      </c>
      <c r="BX153" s="33">
        <v>0</v>
      </c>
      <c r="BY153" s="33">
        <v>0</v>
      </c>
      <c r="BZ153" s="33">
        <v>0</v>
      </c>
      <c r="CA153" s="33">
        <v>0</v>
      </c>
      <c r="CB153" s="34">
        <v>0</v>
      </c>
    </row>
    <row r="154" spans="1:80" ht="14.1" customHeight="1" x14ac:dyDescent="0.25">
      <c r="A154" s="24">
        <f t="shared" si="2"/>
        <v>141</v>
      </c>
      <c r="B154" s="35" t="s">
        <v>176</v>
      </c>
      <c r="C154" s="36">
        <v>2960</v>
      </c>
      <c r="D154" s="37" t="s">
        <v>43</v>
      </c>
      <c r="E154" s="28">
        <f>MAX(O154:AG154)</f>
        <v>0</v>
      </c>
      <c r="F154" s="28" t="e">
        <f>VLOOKUP(E154,Tab!$A$2:$B$255,2,TRUE)</f>
        <v>#N/A</v>
      </c>
      <c r="G154" s="29">
        <f>LARGE(O154:CB154,1)</f>
        <v>465</v>
      </c>
      <c r="H154" s="29">
        <f>LARGE(O154:CB154,2)</f>
        <v>454</v>
      </c>
      <c r="I154" s="29">
        <f>LARGE(O154:CB154,3)</f>
        <v>0</v>
      </c>
      <c r="J154" s="29">
        <f>LARGE(O154:CB154,4)</f>
        <v>0</v>
      </c>
      <c r="K154" s="29">
        <f>LARGE(O154:CB154,5)</f>
        <v>0</v>
      </c>
      <c r="L154" s="30">
        <f>SUM(G154:K154)</f>
        <v>919</v>
      </c>
      <c r="M154" s="31">
        <f>L154/5</f>
        <v>183.8</v>
      </c>
      <c r="N154" s="32"/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163">
        <v>0</v>
      </c>
      <c r="AU154" s="158">
        <v>0</v>
      </c>
      <c r="AV154" s="33">
        <v>454</v>
      </c>
      <c r="AW154" s="33">
        <v>0</v>
      </c>
      <c r="AX154" s="33">
        <v>0</v>
      </c>
      <c r="AY154" s="33">
        <v>0</v>
      </c>
      <c r="AZ154" s="33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0</v>
      </c>
      <c r="BF154" s="33">
        <v>0</v>
      </c>
      <c r="BG154" s="33">
        <v>465</v>
      </c>
      <c r="BH154" s="33">
        <v>0</v>
      </c>
      <c r="BI154" s="33">
        <v>0</v>
      </c>
      <c r="BJ154" s="33">
        <v>0</v>
      </c>
      <c r="BK154" s="33">
        <v>0</v>
      </c>
      <c r="BL154" s="33">
        <v>0</v>
      </c>
      <c r="BM154" s="33">
        <v>0</v>
      </c>
      <c r="BN154" s="33">
        <v>0</v>
      </c>
      <c r="BO154" s="33">
        <v>0</v>
      </c>
      <c r="BP154" s="33">
        <v>0</v>
      </c>
      <c r="BQ154" s="33">
        <v>0</v>
      </c>
      <c r="BR154" s="33">
        <v>0</v>
      </c>
      <c r="BS154" s="33">
        <v>0</v>
      </c>
      <c r="BT154" s="33">
        <v>0</v>
      </c>
      <c r="BU154" s="33">
        <v>0</v>
      </c>
      <c r="BV154" s="33">
        <v>0</v>
      </c>
      <c r="BW154" s="33">
        <v>0</v>
      </c>
      <c r="BX154" s="33">
        <v>0</v>
      </c>
      <c r="BY154" s="33">
        <v>0</v>
      </c>
      <c r="BZ154" s="33">
        <v>0</v>
      </c>
      <c r="CA154" s="33">
        <v>0</v>
      </c>
      <c r="CB154" s="34">
        <v>0</v>
      </c>
    </row>
    <row r="155" spans="1:80" ht="14.1" customHeight="1" x14ac:dyDescent="0.25">
      <c r="A155" s="24">
        <f t="shared" si="2"/>
        <v>142</v>
      </c>
      <c r="B155" s="46" t="s">
        <v>207</v>
      </c>
      <c r="C155" s="36">
        <v>10426</v>
      </c>
      <c r="D155" s="47" t="s">
        <v>45</v>
      </c>
      <c r="E155" s="28">
        <f>MAX(O155:AG155)</f>
        <v>480</v>
      </c>
      <c r="F155" s="28" t="e">
        <f>VLOOKUP(E155,Tab!$A$2:$B$255,2,TRUE)</f>
        <v>#N/A</v>
      </c>
      <c r="G155" s="29">
        <f>LARGE(O155:CB155,1)</f>
        <v>480</v>
      </c>
      <c r="H155" s="29">
        <f>LARGE(O155:CB155,2)</f>
        <v>438</v>
      </c>
      <c r="I155" s="29">
        <f>LARGE(O155:CB155,3)</f>
        <v>0</v>
      </c>
      <c r="J155" s="29">
        <f>LARGE(O155:CB155,4)</f>
        <v>0</v>
      </c>
      <c r="K155" s="29">
        <f>LARGE(O155:CB155,5)</f>
        <v>0</v>
      </c>
      <c r="L155" s="30">
        <f>SUM(G155:K155)</f>
        <v>918</v>
      </c>
      <c r="M155" s="31">
        <f>L155/5</f>
        <v>183.6</v>
      </c>
      <c r="N155" s="32"/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480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438</v>
      </c>
      <c r="AT155" s="163">
        <v>0</v>
      </c>
      <c r="AU155" s="158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33">
        <v>0</v>
      </c>
      <c r="BJ155" s="33">
        <v>0</v>
      </c>
      <c r="BK155" s="33">
        <v>0</v>
      </c>
      <c r="BL155" s="33">
        <v>0</v>
      </c>
      <c r="BM155" s="33">
        <v>0</v>
      </c>
      <c r="BN155" s="33">
        <v>0</v>
      </c>
      <c r="BO155" s="33">
        <v>0</v>
      </c>
      <c r="BP155" s="33">
        <v>0</v>
      </c>
      <c r="BQ155" s="33">
        <v>0</v>
      </c>
      <c r="BR155" s="33">
        <v>0</v>
      </c>
      <c r="BS155" s="33">
        <v>0</v>
      </c>
      <c r="BT155" s="33">
        <v>0</v>
      </c>
      <c r="BU155" s="33">
        <v>0</v>
      </c>
      <c r="BV155" s="33">
        <v>0</v>
      </c>
      <c r="BW155" s="33">
        <v>0</v>
      </c>
      <c r="BX155" s="33">
        <v>0</v>
      </c>
      <c r="BY155" s="33">
        <v>0</v>
      </c>
      <c r="BZ155" s="33">
        <v>0</v>
      </c>
      <c r="CA155" s="33">
        <v>0</v>
      </c>
      <c r="CB155" s="34">
        <v>0</v>
      </c>
    </row>
    <row r="156" spans="1:80" ht="14.1" customHeight="1" x14ac:dyDescent="0.25">
      <c r="A156" s="24">
        <f t="shared" si="2"/>
        <v>143</v>
      </c>
      <c r="B156" s="35" t="s">
        <v>177</v>
      </c>
      <c r="C156" s="36">
        <v>966</v>
      </c>
      <c r="D156" s="37" t="s">
        <v>49</v>
      </c>
      <c r="E156" s="28">
        <f>MAX(O156:AG156)</f>
        <v>0</v>
      </c>
      <c r="F156" s="28" t="e">
        <f>VLOOKUP(E156,Tab!$A$2:$B$255,2,TRUE)</f>
        <v>#N/A</v>
      </c>
      <c r="G156" s="29">
        <f>LARGE(O156:CB156,1)</f>
        <v>483</v>
      </c>
      <c r="H156" s="29">
        <f>LARGE(O156:CB156,2)</f>
        <v>434</v>
      </c>
      <c r="I156" s="29">
        <f>LARGE(O156:CB156,3)</f>
        <v>0</v>
      </c>
      <c r="J156" s="29">
        <f>LARGE(O156:CB156,4)</f>
        <v>0</v>
      </c>
      <c r="K156" s="29">
        <f>LARGE(O156:CB156,5)</f>
        <v>0</v>
      </c>
      <c r="L156" s="30">
        <f>SUM(G156:K156)</f>
        <v>917</v>
      </c>
      <c r="M156" s="31">
        <f>L156/5</f>
        <v>183.4</v>
      </c>
      <c r="N156" s="32"/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163">
        <v>0</v>
      </c>
      <c r="AU156" s="158">
        <v>0</v>
      </c>
      <c r="AV156" s="33">
        <v>434</v>
      </c>
      <c r="AW156" s="33">
        <v>0</v>
      </c>
      <c r="AX156" s="33">
        <v>0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33">
        <v>483</v>
      </c>
      <c r="BJ156" s="33">
        <v>0</v>
      </c>
      <c r="BK156" s="33">
        <v>0</v>
      </c>
      <c r="BL156" s="33">
        <v>0</v>
      </c>
      <c r="BM156" s="33">
        <v>0</v>
      </c>
      <c r="BN156" s="33">
        <v>0</v>
      </c>
      <c r="BO156" s="33">
        <v>0</v>
      </c>
      <c r="BP156" s="33">
        <v>0</v>
      </c>
      <c r="BQ156" s="33">
        <v>0</v>
      </c>
      <c r="BR156" s="33">
        <v>0</v>
      </c>
      <c r="BS156" s="33">
        <v>0</v>
      </c>
      <c r="BT156" s="33">
        <v>0</v>
      </c>
      <c r="BU156" s="33">
        <v>0</v>
      </c>
      <c r="BV156" s="33">
        <v>0</v>
      </c>
      <c r="BW156" s="33">
        <v>0</v>
      </c>
      <c r="BX156" s="33">
        <v>0</v>
      </c>
      <c r="BY156" s="33">
        <v>0</v>
      </c>
      <c r="BZ156" s="33">
        <v>0</v>
      </c>
      <c r="CA156" s="33">
        <v>0</v>
      </c>
      <c r="CB156" s="34">
        <v>0</v>
      </c>
    </row>
    <row r="157" spans="1:80" ht="14.1" customHeight="1" x14ac:dyDescent="0.25">
      <c r="A157" s="24">
        <f t="shared" si="2"/>
        <v>144</v>
      </c>
      <c r="B157" s="35" t="s">
        <v>510</v>
      </c>
      <c r="C157" s="36">
        <v>14541</v>
      </c>
      <c r="D157" s="37" t="s">
        <v>30</v>
      </c>
      <c r="E157" s="28">
        <f>MAX(O157:AG157)</f>
        <v>0</v>
      </c>
      <c r="F157" s="28" t="e">
        <f>VLOOKUP(E157,Tab!$A$2:$B$255,2,TRUE)</f>
        <v>#N/A</v>
      </c>
      <c r="G157" s="29">
        <f>LARGE(O157:CB157,1)</f>
        <v>475</v>
      </c>
      <c r="H157" s="29">
        <f>LARGE(O157:CB157,2)</f>
        <v>438</v>
      </c>
      <c r="I157" s="29">
        <f>LARGE(O157:CB157,3)</f>
        <v>0</v>
      </c>
      <c r="J157" s="29">
        <f>LARGE(O157:CB157,4)</f>
        <v>0</v>
      </c>
      <c r="K157" s="29">
        <f>LARGE(O157:CB157,5)</f>
        <v>0</v>
      </c>
      <c r="L157" s="30">
        <f>SUM(G157:K157)</f>
        <v>913</v>
      </c>
      <c r="M157" s="31">
        <f>L157/5</f>
        <v>182.6</v>
      </c>
      <c r="N157" s="32"/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438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163">
        <v>0</v>
      </c>
      <c r="AU157" s="158">
        <v>0</v>
      </c>
      <c r="AV157" s="33">
        <v>0</v>
      </c>
      <c r="AW157" s="33">
        <v>0</v>
      </c>
      <c r="AX157" s="33">
        <v>475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33">
        <v>0</v>
      </c>
      <c r="BO157" s="33">
        <v>0</v>
      </c>
      <c r="BP157" s="33">
        <v>0</v>
      </c>
      <c r="BQ157" s="33">
        <v>0</v>
      </c>
      <c r="BR157" s="33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v>0</v>
      </c>
      <c r="BX157" s="33">
        <v>0</v>
      </c>
      <c r="BY157" s="33">
        <v>0</v>
      </c>
      <c r="BZ157" s="33">
        <v>0</v>
      </c>
      <c r="CA157" s="33">
        <v>0</v>
      </c>
      <c r="CB157" s="34">
        <v>0</v>
      </c>
    </row>
    <row r="158" spans="1:80" ht="14.1" customHeight="1" x14ac:dyDescent="0.25">
      <c r="A158" s="24">
        <f t="shared" si="2"/>
        <v>145</v>
      </c>
      <c r="B158" s="42" t="s">
        <v>355</v>
      </c>
      <c r="C158" s="36">
        <v>10976</v>
      </c>
      <c r="D158" s="43" t="s">
        <v>129</v>
      </c>
      <c r="E158" s="28">
        <f>MAX(O158:AG158)</f>
        <v>0</v>
      </c>
      <c r="F158" s="28" t="e">
        <f>VLOOKUP(E158,Tab!$A$2:$B$255,2,TRUE)</f>
        <v>#N/A</v>
      </c>
      <c r="G158" s="29">
        <f>LARGE(O158:CB158,1)</f>
        <v>455</v>
      </c>
      <c r="H158" s="29">
        <f>LARGE(O158:CB158,2)</f>
        <v>450</v>
      </c>
      <c r="I158" s="29">
        <f>LARGE(O158:CB158,3)</f>
        <v>0</v>
      </c>
      <c r="J158" s="29">
        <f>LARGE(O158:CB158,4)</f>
        <v>0</v>
      </c>
      <c r="K158" s="29">
        <f>LARGE(O158:CB158,5)</f>
        <v>0</v>
      </c>
      <c r="L158" s="30">
        <f>SUM(G158:K158)</f>
        <v>905</v>
      </c>
      <c r="M158" s="31">
        <f>L158/5</f>
        <v>181</v>
      </c>
      <c r="N158" s="32"/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163">
        <v>0</v>
      </c>
      <c r="AU158" s="158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455</v>
      </c>
      <c r="BG158" s="33">
        <v>0</v>
      </c>
      <c r="BH158" s="33">
        <v>450</v>
      </c>
      <c r="BI158" s="33">
        <v>0</v>
      </c>
      <c r="BJ158" s="33">
        <v>0</v>
      </c>
      <c r="BK158" s="33">
        <v>0</v>
      </c>
      <c r="BL158" s="33">
        <v>0</v>
      </c>
      <c r="BM158" s="33">
        <v>0</v>
      </c>
      <c r="BN158" s="33">
        <v>0</v>
      </c>
      <c r="BO158" s="33">
        <v>0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v>0</v>
      </c>
      <c r="BX158" s="33">
        <v>0</v>
      </c>
      <c r="BY158" s="33">
        <v>0</v>
      </c>
      <c r="BZ158" s="33">
        <v>0</v>
      </c>
      <c r="CA158" s="33">
        <v>0</v>
      </c>
      <c r="CB158" s="34">
        <v>0</v>
      </c>
    </row>
    <row r="159" spans="1:80" ht="14.1" customHeight="1" x14ac:dyDescent="0.25">
      <c r="A159" s="24">
        <f t="shared" si="2"/>
        <v>146</v>
      </c>
      <c r="B159" s="46" t="s">
        <v>178</v>
      </c>
      <c r="C159" s="36">
        <v>12342</v>
      </c>
      <c r="D159" s="47" t="s">
        <v>88</v>
      </c>
      <c r="E159" s="28">
        <f>MAX(O159:AG159)</f>
        <v>0</v>
      </c>
      <c r="F159" s="28" t="e">
        <f>VLOOKUP(E159,Tab!$A$2:$B$255,2,TRUE)</f>
        <v>#N/A</v>
      </c>
      <c r="G159" s="29">
        <f>LARGE(O159:CB159,1)</f>
        <v>452</v>
      </c>
      <c r="H159" s="29">
        <f>LARGE(O159:CB159,2)</f>
        <v>449</v>
      </c>
      <c r="I159" s="29">
        <f>LARGE(O159:CB159,3)</f>
        <v>0</v>
      </c>
      <c r="J159" s="29">
        <f>LARGE(O159:CB159,4)</f>
        <v>0</v>
      </c>
      <c r="K159" s="29">
        <f>LARGE(O159:CB159,5)</f>
        <v>0</v>
      </c>
      <c r="L159" s="30">
        <f>SUM(G159:K159)</f>
        <v>901</v>
      </c>
      <c r="M159" s="31">
        <f>L159/5</f>
        <v>180.2</v>
      </c>
      <c r="N159" s="32"/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163">
        <v>0</v>
      </c>
      <c r="AU159" s="158">
        <v>0</v>
      </c>
      <c r="AV159" s="33">
        <v>449</v>
      </c>
      <c r="AW159" s="33">
        <v>0</v>
      </c>
      <c r="AX159" s="33">
        <v>452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33">
        <v>0</v>
      </c>
      <c r="BM159" s="33">
        <v>0</v>
      </c>
      <c r="BN159" s="33">
        <v>0</v>
      </c>
      <c r="BO159" s="33">
        <v>0</v>
      </c>
      <c r="BP159" s="33">
        <v>0</v>
      </c>
      <c r="BQ159" s="33">
        <v>0</v>
      </c>
      <c r="BR159" s="33">
        <v>0</v>
      </c>
      <c r="BS159" s="33">
        <v>0</v>
      </c>
      <c r="BT159" s="33">
        <v>0</v>
      </c>
      <c r="BU159" s="33">
        <v>0</v>
      </c>
      <c r="BV159" s="33">
        <v>0</v>
      </c>
      <c r="BW159" s="33">
        <v>0</v>
      </c>
      <c r="BX159" s="33">
        <v>0</v>
      </c>
      <c r="BY159" s="33">
        <v>0</v>
      </c>
      <c r="BZ159" s="33">
        <v>0</v>
      </c>
      <c r="CA159" s="33">
        <v>0</v>
      </c>
      <c r="CB159" s="34">
        <v>0</v>
      </c>
    </row>
    <row r="160" spans="1:80" ht="14.1" customHeight="1" x14ac:dyDescent="0.25">
      <c r="A160" s="24">
        <f t="shared" si="2"/>
        <v>147</v>
      </c>
      <c r="B160" s="44" t="s">
        <v>415</v>
      </c>
      <c r="C160" s="36">
        <v>13155</v>
      </c>
      <c r="D160" s="41" t="s">
        <v>157</v>
      </c>
      <c r="E160" s="28">
        <f>MAX(O160:AG160)</f>
        <v>437</v>
      </c>
      <c r="F160" s="28" t="e">
        <f>VLOOKUP(E160,Tab!$A$2:$B$255,2,TRUE)</f>
        <v>#N/A</v>
      </c>
      <c r="G160" s="29">
        <f>LARGE(O160:CB160,1)</f>
        <v>456</v>
      </c>
      <c r="H160" s="29">
        <f>LARGE(O160:CB160,2)</f>
        <v>437</v>
      </c>
      <c r="I160" s="29">
        <f>LARGE(O160:CB160,3)</f>
        <v>0</v>
      </c>
      <c r="J160" s="29">
        <f>LARGE(O160:CB160,4)</f>
        <v>0</v>
      </c>
      <c r="K160" s="29">
        <f>LARGE(O160:CB160,5)</f>
        <v>0</v>
      </c>
      <c r="L160" s="30">
        <f>SUM(G160:K160)</f>
        <v>893</v>
      </c>
      <c r="M160" s="31">
        <f>L160/5</f>
        <v>178.6</v>
      </c>
      <c r="N160" s="32"/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437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163">
        <v>0</v>
      </c>
      <c r="AU160" s="158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456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33">
        <v>0</v>
      </c>
      <c r="BM160" s="33">
        <v>0</v>
      </c>
      <c r="BN160" s="33">
        <v>0</v>
      </c>
      <c r="BO160" s="33">
        <v>0</v>
      </c>
      <c r="BP160" s="33">
        <v>0</v>
      </c>
      <c r="BQ160" s="33">
        <v>0</v>
      </c>
      <c r="BR160" s="33">
        <v>0</v>
      </c>
      <c r="BS160" s="33">
        <v>0</v>
      </c>
      <c r="BT160" s="33">
        <v>0</v>
      </c>
      <c r="BU160" s="33">
        <v>0</v>
      </c>
      <c r="BV160" s="33">
        <v>0</v>
      </c>
      <c r="BW160" s="33">
        <v>0</v>
      </c>
      <c r="BX160" s="33">
        <v>0</v>
      </c>
      <c r="BY160" s="33">
        <v>0</v>
      </c>
      <c r="BZ160" s="33">
        <v>0</v>
      </c>
      <c r="CA160" s="33">
        <v>0</v>
      </c>
      <c r="CB160" s="34">
        <v>0</v>
      </c>
    </row>
    <row r="161" spans="1:80" ht="14.1" customHeight="1" x14ac:dyDescent="0.25">
      <c r="A161" s="24">
        <f t="shared" si="2"/>
        <v>148</v>
      </c>
      <c r="B161" s="42" t="s">
        <v>481</v>
      </c>
      <c r="C161" s="36">
        <v>10672</v>
      </c>
      <c r="D161" s="43" t="s">
        <v>163</v>
      </c>
      <c r="E161" s="28">
        <f>MAX(O161:AG161)</f>
        <v>0</v>
      </c>
      <c r="F161" s="28" t="e">
        <f>VLOOKUP(E161,Tab!$A$2:$B$255,2,TRUE)</f>
        <v>#N/A</v>
      </c>
      <c r="G161" s="29">
        <f>LARGE(O161:CB161,1)</f>
        <v>466</v>
      </c>
      <c r="H161" s="29">
        <f>LARGE(O161:CB161,2)</f>
        <v>420</v>
      </c>
      <c r="I161" s="29">
        <f>LARGE(O161:CB161,3)</f>
        <v>0</v>
      </c>
      <c r="J161" s="29">
        <f>LARGE(O161:CB161,4)</f>
        <v>0</v>
      </c>
      <c r="K161" s="29">
        <f>LARGE(O161:CB161,5)</f>
        <v>0</v>
      </c>
      <c r="L161" s="30">
        <f>SUM(G161:K161)</f>
        <v>886</v>
      </c>
      <c r="M161" s="31">
        <f>L161/5</f>
        <v>177.2</v>
      </c>
      <c r="N161" s="32"/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163">
        <v>0</v>
      </c>
      <c r="AU161" s="158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466</v>
      </c>
      <c r="BG161" s="33">
        <v>0</v>
      </c>
      <c r="BH161" s="33">
        <v>420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  <c r="BN161" s="33">
        <v>0</v>
      </c>
      <c r="BO161" s="33">
        <v>0</v>
      </c>
      <c r="BP161" s="33">
        <v>0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v>0</v>
      </c>
      <c r="BX161" s="33">
        <v>0</v>
      </c>
      <c r="BY161" s="33">
        <v>0</v>
      </c>
      <c r="BZ161" s="33">
        <v>0</v>
      </c>
      <c r="CA161" s="33">
        <v>0</v>
      </c>
      <c r="CB161" s="34">
        <v>0</v>
      </c>
    </row>
    <row r="162" spans="1:80" ht="14.1" customHeight="1" x14ac:dyDescent="0.25">
      <c r="A162" s="24">
        <f t="shared" si="2"/>
        <v>149</v>
      </c>
      <c r="B162" s="60" t="s">
        <v>238</v>
      </c>
      <c r="C162" s="59">
        <v>13353</v>
      </c>
      <c r="D162" s="43" t="s">
        <v>49</v>
      </c>
      <c r="E162" s="28">
        <f>MAX(O162:AG162)</f>
        <v>0</v>
      </c>
      <c r="F162" s="28" t="e">
        <f>VLOOKUP(E162,Tab!$A$2:$B$255,2,TRUE)</f>
        <v>#N/A</v>
      </c>
      <c r="G162" s="29">
        <f>LARGE(O162:CB162,1)</f>
        <v>476</v>
      </c>
      <c r="H162" s="29">
        <f>LARGE(O162:CB162,2)</f>
        <v>409</v>
      </c>
      <c r="I162" s="29">
        <f>LARGE(O162:CB162,3)</f>
        <v>0</v>
      </c>
      <c r="J162" s="29">
        <f>LARGE(O162:CB162,4)</f>
        <v>0</v>
      </c>
      <c r="K162" s="29">
        <f>LARGE(O162:CB162,5)</f>
        <v>0</v>
      </c>
      <c r="L162" s="30">
        <f>SUM(G162:K162)</f>
        <v>885</v>
      </c>
      <c r="M162" s="31">
        <f>L162/5</f>
        <v>177</v>
      </c>
      <c r="N162" s="32"/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33">
        <v>0</v>
      </c>
      <c r="AT162" s="163">
        <v>0</v>
      </c>
      <c r="AU162" s="158">
        <v>0</v>
      </c>
      <c r="AV162" s="33">
        <v>409</v>
      </c>
      <c r="AW162" s="33">
        <v>0</v>
      </c>
      <c r="AX162" s="33">
        <v>476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  <c r="BN162" s="33">
        <v>0</v>
      </c>
      <c r="BO162" s="33">
        <v>0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v>0</v>
      </c>
      <c r="BX162" s="33">
        <v>0</v>
      </c>
      <c r="BY162" s="33">
        <v>0</v>
      </c>
      <c r="BZ162" s="33">
        <v>0</v>
      </c>
      <c r="CA162" s="33">
        <v>0</v>
      </c>
      <c r="CB162" s="34">
        <v>0</v>
      </c>
    </row>
    <row r="163" spans="1:80" ht="14.1" customHeight="1" x14ac:dyDescent="0.25">
      <c r="A163" s="24">
        <f t="shared" si="2"/>
        <v>150</v>
      </c>
      <c r="B163" s="44" t="s">
        <v>223</v>
      </c>
      <c r="C163" s="36">
        <v>13675</v>
      </c>
      <c r="D163" s="41" t="s">
        <v>163</v>
      </c>
      <c r="E163" s="28">
        <f>MAX(O163:AG163)</f>
        <v>0</v>
      </c>
      <c r="F163" s="28" t="e">
        <f>VLOOKUP(E163,Tab!$A$2:$B$255,2,TRUE)</f>
        <v>#N/A</v>
      </c>
      <c r="G163" s="29">
        <f>LARGE(O163:CB163,1)</f>
        <v>438</v>
      </c>
      <c r="H163" s="29">
        <f>LARGE(O163:CB163,2)</f>
        <v>427</v>
      </c>
      <c r="I163" s="29">
        <f>LARGE(O163:CB163,3)</f>
        <v>0</v>
      </c>
      <c r="J163" s="29">
        <f>LARGE(O163:CB163,4)</f>
        <v>0</v>
      </c>
      <c r="K163" s="29">
        <f>LARGE(O163:CB163,5)</f>
        <v>0</v>
      </c>
      <c r="L163" s="30">
        <f>SUM(G163:K163)</f>
        <v>865</v>
      </c>
      <c r="M163" s="31">
        <f>L163/5</f>
        <v>173</v>
      </c>
      <c r="N163" s="32"/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163">
        <v>0</v>
      </c>
      <c r="AU163" s="158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0</v>
      </c>
      <c r="BF163" s="33">
        <v>0</v>
      </c>
      <c r="BG163" s="33">
        <v>0</v>
      </c>
      <c r="BH163" s="33">
        <v>427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33">
        <v>0</v>
      </c>
      <c r="BX163" s="33">
        <v>0</v>
      </c>
      <c r="BY163" s="33">
        <v>438</v>
      </c>
      <c r="BZ163" s="33">
        <v>0</v>
      </c>
      <c r="CA163" s="33">
        <v>0</v>
      </c>
      <c r="CB163" s="34">
        <v>0</v>
      </c>
    </row>
    <row r="164" spans="1:80" ht="14.1" customHeight="1" x14ac:dyDescent="0.25">
      <c r="A164" s="24">
        <f t="shared" si="2"/>
        <v>151</v>
      </c>
      <c r="B164" s="46" t="s">
        <v>222</v>
      </c>
      <c r="C164" s="36">
        <v>13675</v>
      </c>
      <c r="D164" s="47" t="s">
        <v>163</v>
      </c>
      <c r="E164" s="28">
        <f>MAX(O164:AG164)</f>
        <v>0</v>
      </c>
      <c r="F164" s="28" t="e">
        <f>VLOOKUP(E164,Tab!$A$2:$B$255,2,TRUE)</f>
        <v>#N/A</v>
      </c>
      <c r="G164" s="29">
        <f>LARGE(O164:CB164,1)</f>
        <v>432</v>
      </c>
      <c r="H164" s="29">
        <f>LARGE(O164:CB164,2)</f>
        <v>423</v>
      </c>
      <c r="I164" s="29">
        <f>LARGE(O164:CB164,3)</f>
        <v>0</v>
      </c>
      <c r="J164" s="29">
        <f>LARGE(O164:CB164,4)</f>
        <v>0</v>
      </c>
      <c r="K164" s="29">
        <f>LARGE(O164:CB164,5)</f>
        <v>0</v>
      </c>
      <c r="L164" s="30">
        <f>SUM(G164:K164)</f>
        <v>855</v>
      </c>
      <c r="M164" s="31">
        <f>L164/5</f>
        <v>171</v>
      </c>
      <c r="N164" s="32"/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163">
        <v>0</v>
      </c>
      <c r="AU164" s="158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423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  <c r="BN164" s="33">
        <v>0</v>
      </c>
      <c r="BO164" s="33">
        <v>0</v>
      </c>
      <c r="BP164" s="33">
        <v>432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v>0</v>
      </c>
      <c r="BX164" s="33">
        <v>0</v>
      </c>
      <c r="BY164" s="33">
        <v>0</v>
      </c>
      <c r="BZ164" s="33">
        <v>0</v>
      </c>
      <c r="CA164" s="33">
        <v>0</v>
      </c>
      <c r="CB164" s="34">
        <v>0</v>
      </c>
    </row>
    <row r="165" spans="1:80" ht="14.1" customHeight="1" x14ac:dyDescent="0.25">
      <c r="A165" s="24">
        <f t="shared" si="2"/>
        <v>152</v>
      </c>
      <c r="B165" s="46" t="s">
        <v>150</v>
      </c>
      <c r="C165" s="36">
        <v>787</v>
      </c>
      <c r="D165" s="47" t="s">
        <v>70</v>
      </c>
      <c r="E165" s="28">
        <f>MAX(O165:AG165)</f>
        <v>0</v>
      </c>
      <c r="F165" s="28" t="e">
        <f>VLOOKUP(E165,Tab!$A$2:$B$255,2,TRUE)</f>
        <v>#N/A</v>
      </c>
      <c r="G165" s="29">
        <f>LARGE(O165:CB165,1)</f>
        <v>550</v>
      </c>
      <c r="H165" s="29">
        <f>LARGE(O165:CB165,2)</f>
        <v>0</v>
      </c>
      <c r="I165" s="29">
        <f>LARGE(O165:CB165,3)</f>
        <v>0</v>
      </c>
      <c r="J165" s="29">
        <f>LARGE(O165:CB165,4)</f>
        <v>0</v>
      </c>
      <c r="K165" s="29">
        <f>LARGE(O165:CB165,5)</f>
        <v>0</v>
      </c>
      <c r="L165" s="30">
        <f>SUM(G165:K165)</f>
        <v>550</v>
      </c>
      <c r="M165" s="31">
        <f>L165/5</f>
        <v>110</v>
      </c>
      <c r="N165" s="32"/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0</v>
      </c>
      <c r="AT165" s="163">
        <v>0</v>
      </c>
      <c r="AU165" s="158">
        <v>0</v>
      </c>
      <c r="AV165" s="33">
        <v>550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</v>
      </c>
      <c r="BL165" s="33">
        <v>0</v>
      </c>
      <c r="BM165" s="33">
        <v>0</v>
      </c>
      <c r="BN165" s="33">
        <v>0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v>0</v>
      </c>
      <c r="BX165" s="33">
        <v>0</v>
      </c>
      <c r="BY165" s="33">
        <v>0</v>
      </c>
      <c r="BZ165" s="33">
        <v>0</v>
      </c>
      <c r="CA165" s="33">
        <v>0</v>
      </c>
      <c r="CB165" s="34">
        <v>0</v>
      </c>
    </row>
    <row r="166" spans="1:80" ht="14.1" customHeight="1" x14ac:dyDescent="0.25">
      <c r="A166" s="24">
        <f t="shared" si="2"/>
        <v>153</v>
      </c>
      <c r="B166" s="44" t="s">
        <v>183</v>
      </c>
      <c r="C166" s="36">
        <v>10165</v>
      </c>
      <c r="D166" s="41" t="s">
        <v>70</v>
      </c>
      <c r="E166" s="28">
        <f>MAX(O166:AG166)</f>
        <v>0</v>
      </c>
      <c r="F166" s="28" t="e">
        <f>VLOOKUP(E166,Tab!$A$2:$B$255,2,TRUE)</f>
        <v>#N/A</v>
      </c>
      <c r="G166" s="29">
        <f>LARGE(O166:CB166,1)</f>
        <v>545</v>
      </c>
      <c r="H166" s="29">
        <f>LARGE(O166:CB166,2)</f>
        <v>0</v>
      </c>
      <c r="I166" s="29">
        <f>LARGE(O166:CB166,3)</f>
        <v>0</v>
      </c>
      <c r="J166" s="29">
        <f>LARGE(O166:CB166,4)</f>
        <v>0</v>
      </c>
      <c r="K166" s="29">
        <f>LARGE(O166:CB166,5)</f>
        <v>0</v>
      </c>
      <c r="L166" s="30">
        <f>SUM(G166:K166)</f>
        <v>545</v>
      </c>
      <c r="M166" s="31">
        <f>L166/5</f>
        <v>109</v>
      </c>
      <c r="N166" s="32"/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v>0</v>
      </c>
      <c r="AO166" s="33">
        <v>0</v>
      </c>
      <c r="AP166" s="33">
        <v>0</v>
      </c>
      <c r="AQ166" s="33">
        <v>0</v>
      </c>
      <c r="AR166" s="33">
        <v>0</v>
      </c>
      <c r="AS166" s="33">
        <v>0</v>
      </c>
      <c r="AT166" s="163">
        <v>0</v>
      </c>
      <c r="AU166" s="158">
        <v>0</v>
      </c>
      <c r="AV166" s="33">
        <v>545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33">
        <v>0</v>
      </c>
      <c r="BE166" s="33">
        <v>0</v>
      </c>
      <c r="BF166" s="33">
        <v>0</v>
      </c>
      <c r="BG166" s="33">
        <v>0</v>
      </c>
      <c r="BH166" s="33">
        <v>0</v>
      </c>
      <c r="BI166" s="33">
        <v>0</v>
      </c>
      <c r="BJ166" s="33">
        <v>0</v>
      </c>
      <c r="BK166" s="33">
        <v>0</v>
      </c>
      <c r="BL166" s="33">
        <v>0</v>
      </c>
      <c r="BM166" s="33">
        <v>0</v>
      </c>
      <c r="BN166" s="33">
        <v>0</v>
      </c>
      <c r="BO166" s="33">
        <v>0</v>
      </c>
      <c r="BP166" s="33">
        <v>0</v>
      </c>
      <c r="BQ166" s="33">
        <v>0</v>
      </c>
      <c r="BR166" s="33">
        <v>0</v>
      </c>
      <c r="BS166" s="33">
        <v>0</v>
      </c>
      <c r="BT166" s="33">
        <v>0</v>
      </c>
      <c r="BU166" s="33">
        <v>0</v>
      </c>
      <c r="BV166" s="33">
        <v>0</v>
      </c>
      <c r="BW166" s="33">
        <v>0</v>
      </c>
      <c r="BX166" s="33">
        <v>0</v>
      </c>
      <c r="BY166" s="33">
        <v>0</v>
      </c>
      <c r="BZ166" s="33">
        <v>0</v>
      </c>
      <c r="CA166" s="33">
        <v>0</v>
      </c>
      <c r="CB166" s="34">
        <v>0</v>
      </c>
    </row>
    <row r="167" spans="1:80" ht="14.1" customHeight="1" x14ac:dyDescent="0.25">
      <c r="A167" s="24">
        <f t="shared" si="2"/>
        <v>154</v>
      </c>
      <c r="B167" s="35" t="s">
        <v>78</v>
      </c>
      <c r="C167" s="36">
        <v>10778</v>
      </c>
      <c r="D167" s="37" t="s">
        <v>79</v>
      </c>
      <c r="E167" s="28">
        <f>MAX(O167:AG167)</f>
        <v>0</v>
      </c>
      <c r="F167" s="28" t="e">
        <f>VLOOKUP(E167,Tab!$A$2:$B$255,2,TRUE)</f>
        <v>#N/A</v>
      </c>
      <c r="G167" s="29">
        <f>LARGE(O167:CB167,1)</f>
        <v>545</v>
      </c>
      <c r="H167" s="29">
        <f>LARGE(O167:CB167,2)</f>
        <v>0</v>
      </c>
      <c r="I167" s="29">
        <f>LARGE(O167:CB167,3)</f>
        <v>0</v>
      </c>
      <c r="J167" s="29">
        <f>LARGE(O167:CB167,4)</f>
        <v>0</v>
      </c>
      <c r="K167" s="29">
        <f>LARGE(O167:CB167,5)</f>
        <v>0</v>
      </c>
      <c r="L167" s="30">
        <f>SUM(G167:K167)</f>
        <v>545</v>
      </c>
      <c r="M167" s="31">
        <f>L167/5</f>
        <v>109</v>
      </c>
      <c r="N167" s="32"/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0</v>
      </c>
      <c r="AT167" s="163">
        <v>0</v>
      </c>
      <c r="AU167" s="158">
        <v>0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33">
        <v>0</v>
      </c>
      <c r="BE167" s="33">
        <v>0</v>
      </c>
      <c r="BF167" s="33">
        <v>0</v>
      </c>
      <c r="BG167" s="33">
        <v>0</v>
      </c>
      <c r="BH167" s="33">
        <v>0</v>
      </c>
      <c r="BI167" s="33">
        <v>0</v>
      </c>
      <c r="BJ167" s="33">
        <v>0</v>
      </c>
      <c r="BK167" s="33">
        <v>0</v>
      </c>
      <c r="BL167" s="33">
        <v>0</v>
      </c>
      <c r="BM167" s="33">
        <v>0</v>
      </c>
      <c r="BN167" s="33">
        <v>0</v>
      </c>
      <c r="BO167" s="33">
        <v>0</v>
      </c>
      <c r="BP167" s="33">
        <v>0</v>
      </c>
      <c r="BQ167" s="33">
        <v>0</v>
      </c>
      <c r="BR167" s="33">
        <v>0</v>
      </c>
      <c r="BS167" s="33">
        <v>0</v>
      </c>
      <c r="BT167" s="33">
        <v>0</v>
      </c>
      <c r="BU167" s="33">
        <v>0</v>
      </c>
      <c r="BV167" s="33">
        <v>0</v>
      </c>
      <c r="BW167" s="33">
        <v>545</v>
      </c>
      <c r="BX167" s="33">
        <v>0</v>
      </c>
      <c r="BY167" s="33">
        <v>0</v>
      </c>
      <c r="BZ167" s="33">
        <v>0</v>
      </c>
      <c r="CA167" s="33">
        <v>0</v>
      </c>
      <c r="CB167" s="34">
        <v>0</v>
      </c>
    </row>
    <row r="168" spans="1:80" s="5" customFormat="1" ht="14.1" customHeight="1" x14ac:dyDescent="0.25">
      <c r="A168" s="24">
        <f t="shared" si="2"/>
        <v>155</v>
      </c>
      <c r="B168" s="35" t="s">
        <v>130</v>
      </c>
      <c r="C168" s="36">
        <v>154</v>
      </c>
      <c r="D168" s="37" t="s">
        <v>72</v>
      </c>
      <c r="E168" s="28">
        <f>MAX(O168:AG168)</f>
        <v>0</v>
      </c>
      <c r="F168" s="28" t="e">
        <f>VLOOKUP(E168,Tab!$A$2:$B$255,2,TRUE)</f>
        <v>#N/A</v>
      </c>
      <c r="G168" s="29">
        <f>LARGE(O168:CB168,1)</f>
        <v>541</v>
      </c>
      <c r="H168" s="29">
        <f>LARGE(O168:CB168,2)</f>
        <v>0</v>
      </c>
      <c r="I168" s="29">
        <f>LARGE(O168:CB168,3)</f>
        <v>0</v>
      </c>
      <c r="J168" s="29">
        <f>LARGE(O168:CB168,4)</f>
        <v>0</v>
      </c>
      <c r="K168" s="29">
        <f>LARGE(O168:CB168,5)</f>
        <v>0</v>
      </c>
      <c r="L168" s="30">
        <f>SUM(G168:K168)</f>
        <v>541</v>
      </c>
      <c r="M168" s="31">
        <f>L168/5</f>
        <v>108.2</v>
      </c>
      <c r="N168" s="32"/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163">
        <v>0</v>
      </c>
      <c r="AU168" s="158">
        <v>0</v>
      </c>
      <c r="AV168" s="33">
        <v>541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0</v>
      </c>
      <c r="BF168" s="33">
        <v>0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33">
        <v>0</v>
      </c>
      <c r="BM168" s="33">
        <v>0</v>
      </c>
      <c r="BN168" s="33">
        <v>0</v>
      </c>
      <c r="BO168" s="33">
        <v>0</v>
      </c>
      <c r="BP168" s="33">
        <v>0</v>
      </c>
      <c r="BQ168" s="33">
        <v>0</v>
      </c>
      <c r="BR168" s="33">
        <v>0</v>
      </c>
      <c r="BS168" s="33">
        <v>0</v>
      </c>
      <c r="BT168" s="33">
        <v>0</v>
      </c>
      <c r="BU168" s="33">
        <v>0</v>
      </c>
      <c r="BV168" s="33">
        <v>0</v>
      </c>
      <c r="BW168" s="33">
        <v>0</v>
      </c>
      <c r="BX168" s="33">
        <v>0</v>
      </c>
      <c r="BY168" s="33">
        <v>0</v>
      </c>
      <c r="BZ168" s="33">
        <v>0</v>
      </c>
      <c r="CA168" s="33">
        <v>0</v>
      </c>
      <c r="CB168" s="34">
        <v>0</v>
      </c>
    </row>
    <row r="169" spans="1:80" ht="14.1" customHeight="1" x14ac:dyDescent="0.25">
      <c r="A169" s="24">
        <f t="shared" si="2"/>
        <v>156</v>
      </c>
      <c r="B169" s="35" t="s">
        <v>86</v>
      </c>
      <c r="C169" s="36">
        <v>3932</v>
      </c>
      <c r="D169" s="37" t="s">
        <v>79</v>
      </c>
      <c r="E169" s="28">
        <f>MAX(O169:AG169)</f>
        <v>0</v>
      </c>
      <c r="F169" s="28" t="e">
        <f>VLOOKUP(E169,Tab!$A$2:$B$255,2,TRUE)</f>
        <v>#N/A</v>
      </c>
      <c r="G169" s="29">
        <f>LARGE(O169:CB169,1)</f>
        <v>541</v>
      </c>
      <c r="H169" s="29">
        <f>LARGE(O169:CB169,2)</f>
        <v>0</v>
      </c>
      <c r="I169" s="29">
        <f>LARGE(O169:CB169,3)</f>
        <v>0</v>
      </c>
      <c r="J169" s="29">
        <f>LARGE(O169:CB169,4)</f>
        <v>0</v>
      </c>
      <c r="K169" s="29">
        <f>LARGE(O169:CB169,5)</f>
        <v>0</v>
      </c>
      <c r="L169" s="30">
        <f>SUM(G169:K169)</f>
        <v>541</v>
      </c>
      <c r="M169" s="31">
        <f>L169/5</f>
        <v>108.2</v>
      </c>
      <c r="N169" s="32"/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163">
        <v>0</v>
      </c>
      <c r="AU169" s="158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541</v>
      </c>
      <c r="BX169" s="33">
        <v>0</v>
      </c>
      <c r="BY169" s="33">
        <v>0</v>
      </c>
      <c r="BZ169" s="33">
        <v>0</v>
      </c>
      <c r="CA169" s="33">
        <v>0</v>
      </c>
      <c r="CB169" s="34">
        <v>0</v>
      </c>
    </row>
    <row r="170" spans="1:80" ht="14.1" customHeight="1" x14ac:dyDescent="0.25">
      <c r="A170" s="24">
        <f t="shared" si="2"/>
        <v>157</v>
      </c>
      <c r="B170" s="46" t="s">
        <v>133</v>
      </c>
      <c r="C170" s="36">
        <v>320</v>
      </c>
      <c r="D170" s="47" t="s">
        <v>68</v>
      </c>
      <c r="E170" s="28">
        <f>MAX(O170:AG170)</f>
        <v>0</v>
      </c>
      <c r="F170" s="28" t="e">
        <f>VLOOKUP(E170,Tab!$A$2:$B$255,2,TRUE)</f>
        <v>#N/A</v>
      </c>
      <c r="G170" s="29">
        <f>LARGE(O170:CB170,1)</f>
        <v>539</v>
      </c>
      <c r="H170" s="29">
        <f>LARGE(O170:CB170,2)</f>
        <v>0</v>
      </c>
      <c r="I170" s="29">
        <f>LARGE(O170:CB170,3)</f>
        <v>0</v>
      </c>
      <c r="J170" s="29">
        <f>LARGE(O170:CB170,4)</f>
        <v>0</v>
      </c>
      <c r="K170" s="29">
        <f>LARGE(O170:CB170,5)</f>
        <v>0</v>
      </c>
      <c r="L170" s="30">
        <f>SUM(G170:K170)</f>
        <v>539</v>
      </c>
      <c r="M170" s="31">
        <f>L170/5</f>
        <v>107.8</v>
      </c>
      <c r="N170" s="32"/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163">
        <v>0</v>
      </c>
      <c r="AU170" s="158">
        <v>0</v>
      </c>
      <c r="AV170" s="33">
        <v>539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  <c r="BZ170" s="33">
        <v>0</v>
      </c>
      <c r="CA170" s="33">
        <v>0</v>
      </c>
      <c r="CB170" s="34">
        <v>0</v>
      </c>
    </row>
    <row r="171" spans="1:80" ht="14.1" customHeight="1" x14ac:dyDescent="0.25">
      <c r="A171" s="24">
        <f t="shared" si="2"/>
        <v>158</v>
      </c>
      <c r="B171" s="46" t="s">
        <v>625</v>
      </c>
      <c r="C171" s="36">
        <v>2483</v>
      </c>
      <c r="D171" s="47" t="s">
        <v>105</v>
      </c>
      <c r="E171" s="28">
        <f>MAX(O171:AG171)</f>
        <v>537</v>
      </c>
      <c r="F171" s="28" t="str">
        <f>VLOOKUP(E171,Tab!$A$2:$B$255,2,TRUE)</f>
        <v>Não</v>
      </c>
      <c r="G171" s="29">
        <f>LARGE(O171:CB171,1)</f>
        <v>537</v>
      </c>
      <c r="H171" s="29">
        <f>LARGE(O171:CB171,2)</f>
        <v>0</v>
      </c>
      <c r="I171" s="29">
        <f>LARGE(O171:CB171,3)</f>
        <v>0</v>
      </c>
      <c r="J171" s="29">
        <f>LARGE(O171:CB171,4)</f>
        <v>0</v>
      </c>
      <c r="K171" s="29">
        <f>LARGE(O171:CB171,5)</f>
        <v>0</v>
      </c>
      <c r="L171" s="30">
        <f>SUM(G171:K171)</f>
        <v>537</v>
      </c>
      <c r="M171" s="31">
        <f>L171/5</f>
        <v>107.4</v>
      </c>
      <c r="N171" s="32"/>
      <c r="O171" s="33">
        <v>0</v>
      </c>
      <c r="P171" s="33">
        <v>0</v>
      </c>
      <c r="Q171" s="33">
        <v>537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163">
        <v>0</v>
      </c>
      <c r="AU171" s="158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  <c r="BZ171" s="33">
        <v>0</v>
      </c>
      <c r="CA171" s="33">
        <v>0</v>
      </c>
      <c r="CB171" s="34">
        <v>0</v>
      </c>
    </row>
    <row r="172" spans="1:80" ht="14.1" customHeight="1" x14ac:dyDescent="0.25">
      <c r="A172" s="24">
        <f t="shared" si="2"/>
        <v>159</v>
      </c>
      <c r="B172" s="46" t="s">
        <v>118</v>
      </c>
      <c r="C172" s="36">
        <v>11198</v>
      </c>
      <c r="D172" s="47" t="s">
        <v>85</v>
      </c>
      <c r="E172" s="28">
        <f>MAX(O172:AG172)</f>
        <v>0</v>
      </c>
      <c r="F172" s="28" t="e">
        <f>VLOOKUP(E172,Tab!$A$2:$B$255,2,TRUE)</f>
        <v>#N/A</v>
      </c>
      <c r="G172" s="29">
        <f>LARGE(O172:CB172,1)</f>
        <v>537</v>
      </c>
      <c r="H172" s="29">
        <f>LARGE(O172:CB172,2)</f>
        <v>0</v>
      </c>
      <c r="I172" s="29">
        <f>LARGE(O172:CB172,3)</f>
        <v>0</v>
      </c>
      <c r="J172" s="29">
        <f>LARGE(O172:CB172,4)</f>
        <v>0</v>
      </c>
      <c r="K172" s="29">
        <f>LARGE(O172:CB172,5)</f>
        <v>0</v>
      </c>
      <c r="L172" s="30">
        <f>SUM(G172:K172)</f>
        <v>537</v>
      </c>
      <c r="M172" s="31">
        <f>L172/5</f>
        <v>107.4</v>
      </c>
      <c r="N172" s="32"/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537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163">
        <v>0</v>
      </c>
      <c r="AU172" s="158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  <c r="BZ172" s="33">
        <v>0</v>
      </c>
      <c r="CA172" s="33">
        <v>0</v>
      </c>
      <c r="CB172" s="34">
        <v>0</v>
      </c>
    </row>
    <row r="173" spans="1:80" ht="14.1" customHeight="1" x14ac:dyDescent="0.25">
      <c r="A173" s="24">
        <f t="shared" si="2"/>
        <v>160</v>
      </c>
      <c r="B173" s="46" t="s">
        <v>594</v>
      </c>
      <c r="C173" s="36">
        <v>14500</v>
      </c>
      <c r="D173" s="47" t="s">
        <v>174</v>
      </c>
      <c r="E173" s="28">
        <f>MAX(O173:AG173)</f>
        <v>535</v>
      </c>
      <c r="F173" s="28" t="str">
        <f>VLOOKUP(E173,Tab!$A$2:$B$255,2,TRUE)</f>
        <v>Não</v>
      </c>
      <c r="G173" s="29">
        <f>LARGE(O173:CB173,1)</f>
        <v>535</v>
      </c>
      <c r="H173" s="29">
        <f>LARGE(O173:CB173,2)</f>
        <v>0</v>
      </c>
      <c r="I173" s="29">
        <f>LARGE(O173:CB173,3)</f>
        <v>0</v>
      </c>
      <c r="J173" s="29">
        <f>LARGE(O173:CB173,4)</f>
        <v>0</v>
      </c>
      <c r="K173" s="29">
        <f>LARGE(O173:CB173,5)</f>
        <v>0</v>
      </c>
      <c r="L173" s="30">
        <f>SUM(G173:K173)</f>
        <v>535</v>
      </c>
      <c r="M173" s="31">
        <f>L173/5</f>
        <v>107</v>
      </c>
      <c r="N173" s="32"/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535</v>
      </c>
      <c r="AA173" s="33">
        <v>0</v>
      </c>
      <c r="AB173" s="33">
        <v>0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163">
        <v>0</v>
      </c>
      <c r="AU173" s="158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  <c r="BZ173" s="33">
        <v>0</v>
      </c>
      <c r="CA173" s="33">
        <v>0</v>
      </c>
      <c r="CB173" s="34">
        <v>0</v>
      </c>
    </row>
    <row r="174" spans="1:80" ht="14.1" customHeight="1" x14ac:dyDescent="0.25">
      <c r="A174" s="24">
        <f t="shared" si="2"/>
        <v>161</v>
      </c>
      <c r="B174" s="35" t="s">
        <v>172</v>
      </c>
      <c r="C174" s="36">
        <v>11158</v>
      </c>
      <c r="D174" s="37" t="s">
        <v>49</v>
      </c>
      <c r="E174" s="28">
        <f>MAX(O174:AG174)</f>
        <v>0</v>
      </c>
      <c r="F174" s="28" t="e">
        <f>VLOOKUP(E174,Tab!$A$2:$B$255,2,TRUE)</f>
        <v>#N/A</v>
      </c>
      <c r="G174" s="29">
        <f>LARGE(O174:CB174,1)</f>
        <v>528</v>
      </c>
      <c r="H174" s="29">
        <f>LARGE(O174:CB174,2)</f>
        <v>0</v>
      </c>
      <c r="I174" s="29">
        <f>LARGE(O174:CB174,3)</f>
        <v>0</v>
      </c>
      <c r="J174" s="29">
        <f>LARGE(O174:CB174,4)</f>
        <v>0</v>
      </c>
      <c r="K174" s="29">
        <f>LARGE(O174:CB174,5)</f>
        <v>0</v>
      </c>
      <c r="L174" s="30">
        <f>SUM(G174:K174)</f>
        <v>528</v>
      </c>
      <c r="M174" s="31">
        <f>L174/5</f>
        <v>105.6</v>
      </c>
      <c r="N174" s="32"/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163">
        <v>0</v>
      </c>
      <c r="AU174" s="158">
        <v>0</v>
      </c>
      <c r="AV174" s="33">
        <v>528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  <c r="BZ174" s="33">
        <v>0</v>
      </c>
      <c r="CA174" s="33">
        <v>0</v>
      </c>
      <c r="CB174" s="34">
        <v>0</v>
      </c>
    </row>
    <row r="175" spans="1:80" ht="14.1" customHeight="1" x14ac:dyDescent="0.25">
      <c r="A175" s="24">
        <f t="shared" si="2"/>
        <v>162</v>
      </c>
      <c r="B175" s="60" t="s">
        <v>507</v>
      </c>
      <c r="C175" s="59">
        <v>11634</v>
      </c>
      <c r="D175" s="43" t="s">
        <v>30</v>
      </c>
      <c r="E175" s="28">
        <f>MAX(O175:AG175)</f>
        <v>0</v>
      </c>
      <c r="F175" s="28" t="e">
        <f>VLOOKUP(E175,Tab!$A$2:$B$255,2,TRUE)</f>
        <v>#N/A</v>
      </c>
      <c r="G175" s="29">
        <f>LARGE(O175:CB175,1)</f>
        <v>524</v>
      </c>
      <c r="H175" s="29">
        <f>LARGE(O175:CB175,2)</f>
        <v>0</v>
      </c>
      <c r="I175" s="29">
        <f>LARGE(O175:CB175,3)</f>
        <v>0</v>
      </c>
      <c r="J175" s="29">
        <f>LARGE(O175:CB175,4)</f>
        <v>0</v>
      </c>
      <c r="K175" s="29">
        <f>LARGE(O175:CB175,5)</f>
        <v>0</v>
      </c>
      <c r="L175" s="30">
        <f>SUM(G175:K175)</f>
        <v>524</v>
      </c>
      <c r="M175" s="31">
        <f>L175/5</f>
        <v>104.8</v>
      </c>
      <c r="N175" s="32"/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163">
        <v>0</v>
      </c>
      <c r="AU175" s="158">
        <v>0</v>
      </c>
      <c r="AV175" s="33">
        <v>524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  <c r="BZ175" s="33">
        <v>0</v>
      </c>
      <c r="CA175" s="33">
        <v>0</v>
      </c>
      <c r="CB175" s="34">
        <v>0</v>
      </c>
    </row>
    <row r="176" spans="1:80" ht="14.1" customHeight="1" x14ac:dyDescent="0.25">
      <c r="A176" s="24">
        <f t="shared" si="2"/>
        <v>163</v>
      </c>
      <c r="B176" s="46" t="s">
        <v>168</v>
      </c>
      <c r="C176" s="36">
        <v>13926</v>
      </c>
      <c r="D176" s="47" t="s">
        <v>169</v>
      </c>
      <c r="E176" s="28">
        <f>MAX(O176:AG176)</f>
        <v>0</v>
      </c>
      <c r="F176" s="28" t="e">
        <f>VLOOKUP(E176,Tab!$A$2:$B$255,2,TRUE)</f>
        <v>#N/A</v>
      </c>
      <c r="G176" s="29">
        <f>LARGE(O176:CB176,1)</f>
        <v>521</v>
      </c>
      <c r="H176" s="29">
        <f>LARGE(O176:CB176,2)</f>
        <v>0</v>
      </c>
      <c r="I176" s="29">
        <f>LARGE(O176:CB176,3)</f>
        <v>0</v>
      </c>
      <c r="J176" s="29">
        <f>LARGE(O176:CB176,4)</f>
        <v>0</v>
      </c>
      <c r="K176" s="29">
        <f>LARGE(O176:CB176,5)</f>
        <v>0</v>
      </c>
      <c r="L176" s="30">
        <f>SUM(G176:K176)</f>
        <v>521</v>
      </c>
      <c r="M176" s="31">
        <f>L176/5</f>
        <v>104.2</v>
      </c>
      <c r="N176" s="32"/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163">
        <v>0</v>
      </c>
      <c r="AU176" s="158">
        <v>0</v>
      </c>
      <c r="AV176" s="33">
        <v>521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  <c r="BZ176" s="33">
        <v>0</v>
      </c>
      <c r="CA176" s="33">
        <v>0</v>
      </c>
      <c r="CB176" s="34">
        <v>0</v>
      </c>
    </row>
    <row r="177" spans="1:80" ht="14.1" customHeight="1" x14ac:dyDescent="0.25">
      <c r="A177" s="24">
        <f t="shared" si="2"/>
        <v>164</v>
      </c>
      <c r="B177" s="44" t="s">
        <v>164</v>
      </c>
      <c r="C177" s="36">
        <v>672</v>
      </c>
      <c r="D177" s="41" t="s">
        <v>40</v>
      </c>
      <c r="E177" s="28">
        <f>MAX(O177:AG177)</f>
        <v>520</v>
      </c>
      <c r="F177" s="28" t="str">
        <f>VLOOKUP(E177,Tab!$A$2:$B$255,2,TRUE)</f>
        <v>Não</v>
      </c>
      <c r="G177" s="29">
        <f>LARGE(O177:CB177,1)</f>
        <v>520</v>
      </c>
      <c r="H177" s="29">
        <f>LARGE(O177:CB177,2)</f>
        <v>0</v>
      </c>
      <c r="I177" s="29">
        <f>LARGE(O177:CB177,3)</f>
        <v>0</v>
      </c>
      <c r="J177" s="29">
        <f>LARGE(O177:CB177,4)</f>
        <v>0</v>
      </c>
      <c r="K177" s="29">
        <f>LARGE(O177:CB177,5)</f>
        <v>0</v>
      </c>
      <c r="L177" s="30">
        <f>SUM(G177:K177)</f>
        <v>520</v>
      </c>
      <c r="M177" s="31">
        <f>L177/5</f>
        <v>104</v>
      </c>
      <c r="N177" s="32"/>
      <c r="O177" s="33">
        <v>0</v>
      </c>
      <c r="P177" s="33">
        <v>0</v>
      </c>
      <c r="Q177" s="33">
        <v>0</v>
      </c>
      <c r="R177" s="33">
        <v>0</v>
      </c>
      <c r="S177" s="33">
        <v>520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163">
        <v>0</v>
      </c>
      <c r="AU177" s="158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v>0</v>
      </c>
      <c r="BX177" s="33">
        <v>0</v>
      </c>
      <c r="BY177" s="33">
        <v>0</v>
      </c>
      <c r="BZ177" s="33">
        <v>0</v>
      </c>
      <c r="CA177" s="33">
        <v>0</v>
      </c>
      <c r="CB177" s="34">
        <v>0</v>
      </c>
    </row>
    <row r="178" spans="1:80" ht="14.1" customHeight="1" x14ac:dyDescent="0.25">
      <c r="A178" s="24">
        <f t="shared" si="2"/>
        <v>165</v>
      </c>
      <c r="B178" s="35" t="s">
        <v>137</v>
      </c>
      <c r="C178" s="36">
        <v>16</v>
      </c>
      <c r="D178" s="37" t="s">
        <v>30</v>
      </c>
      <c r="E178" s="28">
        <f>MAX(O178:AG178)</f>
        <v>0</v>
      </c>
      <c r="F178" s="28" t="e">
        <f>VLOOKUP(E178,Tab!$A$2:$B$255,2,TRUE)</f>
        <v>#N/A</v>
      </c>
      <c r="G178" s="29">
        <f>LARGE(O178:CB178,1)</f>
        <v>520</v>
      </c>
      <c r="H178" s="29">
        <f>LARGE(O178:CB178,2)</f>
        <v>0</v>
      </c>
      <c r="I178" s="29">
        <f>LARGE(O178:CB178,3)</f>
        <v>0</v>
      </c>
      <c r="J178" s="29">
        <f>LARGE(O178:CB178,4)</f>
        <v>0</v>
      </c>
      <c r="K178" s="29">
        <f>LARGE(O178:CB178,5)</f>
        <v>0</v>
      </c>
      <c r="L178" s="30">
        <f>SUM(G178:K178)</f>
        <v>520</v>
      </c>
      <c r="M178" s="31">
        <f>L178/5</f>
        <v>104</v>
      </c>
      <c r="N178" s="32"/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163">
        <v>0</v>
      </c>
      <c r="AU178" s="158">
        <v>0</v>
      </c>
      <c r="AV178" s="33">
        <v>0</v>
      </c>
      <c r="AW178" s="33">
        <v>0</v>
      </c>
      <c r="AX178" s="33">
        <v>520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v>0</v>
      </c>
      <c r="BX178" s="33">
        <v>0</v>
      </c>
      <c r="BY178" s="33">
        <v>0</v>
      </c>
      <c r="BZ178" s="33">
        <v>0</v>
      </c>
      <c r="CA178" s="33">
        <v>0</v>
      </c>
      <c r="CB178" s="34">
        <v>0</v>
      </c>
    </row>
    <row r="179" spans="1:80" ht="14.1" customHeight="1" x14ac:dyDescent="0.25">
      <c r="A179" s="24">
        <f t="shared" si="2"/>
        <v>166</v>
      </c>
      <c r="B179" s="42" t="s">
        <v>109</v>
      </c>
      <c r="C179" s="36">
        <v>2561</v>
      </c>
      <c r="D179" s="43" t="s">
        <v>228</v>
      </c>
      <c r="E179" s="28">
        <f>MAX(O179:AG179)</f>
        <v>0</v>
      </c>
      <c r="F179" s="28" t="e">
        <f>VLOOKUP(E179,Tab!$A$2:$B$255,2,TRUE)</f>
        <v>#N/A</v>
      </c>
      <c r="G179" s="29">
        <f>LARGE(O179:CB179,1)</f>
        <v>518</v>
      </c>
      <c r="H179" s="29">
        <f>LARGE(O179:CB179,2)</f>
        <v>0</v>
      </c>
      <c r="I179" s="29">
        <f>LARGE(O179:CB179,3)</f>
        <v>0</v>
      </c>
      <c r="J179" s="29">
        <f>LARGE(O179:CB179,4)</f>
        <v>0</v>
      </c>
      <c r="K179" s="29">
        <f>LARGE(O179:CB179,5)</f>
        <v>0</v>
      </c>
      <c r="L179" s="30">
        <f>SUM(G179:K179)</f>
        <v>518</v>
      </c>
      <c r="M179" s="31">
        <f>L179/5</f>
        <v>103.6</v>
      </c>
      <c r="N179" s="32"/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163">
        <v>0</v>
      </c>
      <c r="AU179" s="158">
        <v>0</v>
      </c>
      <c r="AV179" s="33">
        <v>0</v>
      </c>
      <c r="AW179" s="33">
        <v>0</v>
      </c>
      <c r="AX179" s="33">
        <v>518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  <c r="BZ179" s="33">
        <v>0</v>
      </c>
      <c r="CA179" s="33">
        <v>0</v>
      </c>
      <c r="CB179" s="34">
        <v>0</v>
      </c>
    </row>
    <row r="180" spans="1:80" ht="14.1" customHeight="1" x14ac:dyDescent="0.25">
      <c r="A180" s="24">
        <f t="shared" si="2"/>
        <v>167</v>
      </c>
      <c r="B180" s="35" t="s">
        <v>189</v>
      </c>
      <c r="C180" s="36">
        <v>13399</v>
      </c>
      <c r="D180" s="37" t="s">
        <v>38</v>
      </c>
      <c r="E180" s="28">
        <f>MAX(O180:AG180)</f>
        <v>0</v>
      </c>
      <c r="F180" s="28" t="e">
        <f>VLOOKUP(E180,Tab!$A$2:$B$255,2,TRUE)</f>
        <v>#N/A</v>
      </c>
      <c r="G180" s="40">
        <f>LARGE(O180:CB180,1)</f>
        <v>518</v>
      </c>
      <c r="H180" s="40">
        <f>LARGE(O180:CB180,2)</f>
        <v>0</v>
      </c>
      <c r="I180" s="40">
        <f>LARGE(O180:CB180,3)</f>
        <v>0</v>
      </c>
      <c r="J180" s="40">
        <f>LARGE(O180:CB180,4)</f>
        <v>0</v>
      </c>
      <c r="K180" s="40">
        <f>LARGE(O180:CB180,5)</f>
        <v>0</v>
      </c>
      <c r="L180" s="30">
        <f>SUM(G180:K180)</f>
        <v>518</v>
      </c>
      <c r="M180" s="31">
        <f>L180/5</f>
        <v>103.6</v>
      </c>
      <c r="N180" s="32"/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163">
        <v>0</v>
      </c>
      <c r="AU180" s="158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518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  <c r="BZ180" s="33">
        <v>0</v>
      </c>
      <c r="CA180" s="33">
        <v>0</v>
      </c>
      <c r="CB180" s="34">
        <v>0</v>
      </c>
    </row>
    <row r="181" spans="1:80" ht="14.1" customHeight="1" x14ac:dyDescent="0.25">
      <c r="A181" s="24">
        <f t="shared" si="2"/>
        <v>168</v>
      </c>
      <c r="B181" s="44" t="s">
        <v>166</v>
      </c>
      <c r="C181" s="36">
        <v>2485</v>
      </c>
      <c r="D181" s="41" t="s">
        <v>105</v>
      </c>
      <c r="E181" s="28">
        <f>MAX(O181:AG181)</f>
        <v>0</v>
      </c>
      <c r="F181" s="28" t="e">
        <f>VLOOKUP(E181,Tab!$A$2:$B$255,2,TRUE)</f>
        <v>#N/A</v>
      </c>
      <c r="G181" s="29">
        <f>LARGE(O181:CB181,1)</f>
        <v>518</v>
      </c>
      <c r="H181" s="29">
        <f>LARGE(O181:CB181,2)</f>
        <v>0</v>
      </c>
      <c r="I181" s="29">
        <f>LARGE(O181:CB181,3)</f>
        <v>0</v>
      </c>
      <c r="J181" s="29">
        <f>LARGE(O181:CB181,4)</f>
        <v>0</v>
      </c>
      <c r="K181" s="29">
        <f>LARGE(O181:CB181,5)</f>
        <v>0</v>
      </c>
      <c r="L181" s="30">
        <f>SUM(G181:K181)</f>
        <v>518</v>
      </c>
      <c r="M181" s="31">
        <f>L181/5</f>
        <v>103.6</v>
      </c>
      <c r="N181" s="32"/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163">
        <v>0</v>
      </c>
      <c r="AU181" s="158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518</v>
      </c>
      <c r="BV181" s="33">
        <v>0</v>
      </c>
      <c r="BW181" s="33">
        <v>0</v>
      </c>
      <c r="BX181" s="33">
        <v>0</v>
      </c>
      <c r="BY181" s="33">
        <v>0</v>
      </c>
      <c r="BZ181" s="33">
        <v>0</v>
      </c>
      <c r="CA181" s="33">
        <v>0</v>
      </c>
      <c r="CB181" s="34">
        <v>0</v>
      </c>
    </row>
    <row r="182" spans="1:80" ht="14.1" customHeight="1" x14ac:dyDescent="0.25">
      <c r="A182" s="24">
        <f t="shared" si="2"/>
        <v>169</v>
      </c>
      <c r="B182" s="46" t="s">
        <v>556</v>
      </c>
      <c r="C182" s="36">
        <v>14794</v>
      </c>
      <c r="D182" s="47" t="s">
        <v>70</v>
      </c>
      <c r="E182" s="28">
        <f>MAX(O182:AG182)</f>
        <v>517</v>
      </c>
      <c r="F182" s="28" t="str">
        <f>VLOOKUP(E182,Tab!$A$2:$B$255,2,TRUE)</f>
        <v>Não</v>
      </c>
      <c r="G182" s="29">
        <f>LARGE(O182:CB182,1)</f>
        <v>517</v>
      </c>
      <c r="H182" s="29">
        <f>LARGE(O182:CB182,2)</f>
        <v>0</v>
      </c>
      <c r="I182" s="29">
        <f>LARGE(O182:CB182,3)</f>
        <v>0</v>
      </c>
      <c r="J182" s="29">
        <f>LARGE(O182:CB182,4)</f>
        <v>0</v>
      </c>
      <c r="K182" s="29">
        <f>LARGE(O182:CB182,5)</f>
        <v>0</v>
      </c>
      <c r="L182" s="30">
        <f>SUM(G182:K182)</f>
        <v>517</v>
      </c>
      <c r="M182" s="31">
        <f>L182/5</f>
        <v>103.4</v>
      </c>
      <c r="N182" s="32"/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517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163">
        <v>0</v>
      </c>
      <c r="AU182" s="158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  <c r="BZ182" s="33">
        <v>0</v>
      </c>
      <c r="CA182" s="33">
        <v>0</v>
      </c>
      <c r="CB182" s="34">
        <v>0</v>
      </c>
    </row>
    <row r="183" spans="1:80" ht="14.1" customHeight="1" x14ac:dyDescent="0.25">
      <c r="A183" s="24">
        <f t="shared" si="2"/>
        <v>170</v>
      </c>
      <c r="B183" s="44" t="s">
        <v>154</v>
      </c>
      <c r="C183" s="36">
        <v>10361</v>
      </c>
      <c r="D183" s="41" t="s">
        <v>105</v>
      </c>
      <c r="E183" s="28">
        <f>MAX(O183:AG183)</f>
        <v>0</v>
      </c>
      <c r="F183" s="28" t="e">
        <f>VLOOKUP(E183,Tab!$A$2:$B$255,2,TRUE)</f>
        <v>#N/A</v>
      </c>
      <c r="G183" s="29">
        <f>LARGE(O183:CB183,1)</f>
        <v>517</v>
      </c>
      <c r="H183" s="29">
        <f>LARGE(O183:CB183,2)</f>
        <v>0</v>
      </c>
      <c r="I183" s="29">
        <f>LARGE(O183:CB183,3)</f>
        <v>0</v>
      </c>
      <c r="J183" s="29">
        <f>LARGE(O183:CB183,4)</f>
        <v>0</v>
      </c>
      <c r="K183" s="29">
        <f>LARGE(O183:CB183,5)</f>
        <v>0</v>
      </c>
      <c r="L183" s="30">
        <f>SUM(G183:K183)</f>
        <v>517</v>
      </c>
      <c r="M183" s="31">
        <f>L183/5</f>
        <v>103.4</v>
      </c>
      <c r="N183" s="32"/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163">
        <v>0</v>
      </c>
      <c r="AU183" s="158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517</v>
      </c>
      <c r="BV183" s="33">
        <v>0</v>
      </c>
      <c r="BW183" s="33">
        <v>0</v>
      </c>
      <c r="BX183" s="33">
        <v>0</v>
      </c>
      <c r="BY183" s="33">
        <v>0</v>
      </c>
      <c r="BZ183" s="33">
        <v>0</v>
      </c>
      <c r="CA183" s="33">
        <v>0</v>
      </c>
      <c r="CB183" s="34">
        <v>0</v>
      </c>
    </row>
    <row r="184" spans="1:80" ht="14.1" customHeight="1" x14ac:dyDescent="0.25">
      <c r="A184" s="24">
        <f t="shared" si="2"/>
        <v>171</v>
      </c>
      <c r="B184" s="46" t="s">
        <v>197</v>
      </c>
      <c r="C184" s="36">
        <v>10362</v>
      </c>
      <c r="D184" s="47" t="s">
        <v>105</v>
      </c>
      <c r="E184" s="28">
        <f>MAX(O184:AG184)</f>
        <v>516</v>
      </c>
      <c r="F184" s="28" t="str">
        <f>VLOOKUP(E184,Tab!$A$2:$B$255,2,TRUE)</f>
        <v>Não</v>
      </c>
      <c r="G184" s="29">
        <f>LARGE(O184:CB184,1)</f>
        <v>516</v>
      </c>
      <c r="H184" s="29">
        <f>LARGE(O184:CB184,2)</f>
        <v>0</v>
      </c>
      <c r="I184" s="29">
        <f>LARGE(O184:CB184,3)</f>
        <v>0</v>
      </c>
      <c r="J184" s="29">
        <f>LARGE(O184:CB184,4)</f>
        <v>0</v>
      </c>
      <c r="K184" s="29">
        <f>LARGE(O184:CB184,5)</f>
        <v>0</v>
      </c>
      <c r="L184" s="30">
        <f>SUM(G184:K184)</f>
        <v>516</v>
      </c>
      <c r="M184" s="31">
        <f>L184/5</f>
        <v>103.2</v>
      </c>
      <c r="N184" s="32"/>
      <c r="O184" s="33">
        <v>0</v>
      </c>
      <c r="P184" s="33">
        <v>0</v>
      </c>
      <c r="Q184" s="33">
        <v>516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163">
        <v>0</v>
      </c>
      <c r="AU184" s="158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  <c r="BZ184" s="33">
        <v>0</v>
      </c>
      <c r="CA184" s="33">
        <v>0</v>
      </c>
      <c r="CB184" s="34">
        <v>0</v>
      </c>
    </row>
    <row r="185" spans="1:80" ht="14.1" customHeight="1" x14ac:dyDescent="0.25">
      <c r="A185" s="24">
        <f t="shared" si="2"/>
        <v>172</v>
      </c>
      <c r="B185" s="46" t="s">
        <v>557</v>
      </c>
      <c r="C185" s="36">
        <v>14797</v>
      </c>
      <c r="D185" s="47" t="s">
        <v>70</v>
      </c>
      <c r="E185" s="28">
        <f>MAX(O185:AG185)</f>
        <v>512</v>
      </c>
      <c r="F185" s="28" t="str">
        <f>VLOOKUP(E185,Tab!$A$2:$B$255,2,TRUE)</f>
        <v>Não</v>
      </c>
      <c r="G185" s="29">
        <f>LARGE(O185:CB185,1)</f>
        <v>512</v>
      </c>
      <c r="H185" s="29">
        <f>LARGE(O185:CB185,2)</f>
        <v>0</v>
      </c>
      <c r="I185" s="29">
        <f>LARGE(O185:CB185,3)</f>
        <v>0</v>
      </c>
      <c r="J185" s="29">
        <f>LARGE(O185:CB185,4)</f>
        <v>0</v>
      </c>
      <c r="K185" s="29">
        <f>LARGE(O185:CB185,5)</f>
        <v>0</v>
      </c>
      <c r="L185" s="30">
        <f>SUM(G185:K185)</f>
        <v>512</v>
      </c>
      <c r="M185" s="31">
        <f>L185/5</f>
        <v>102.4</v>
      </c>
      <c r="N185" s="32"/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512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163">
        <v>0</v>
      </c>
      <c r="AU185" s="158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  <c r="BZ185" s="33">
        <v>0</v>
      </c>
      <c r="CA185" s="33">
        <v>0</v>
      </c>
      <c r="CB185" s="34">
        <v>0</v>
      </c>
    </row>
    <row r="186" spans="1:80" ht="14.1" customHeight="1" x14ac:dyDescent="0.25">
      <c r="A186" s="24">
        <f t="shared" si="2"/>
        <v>173</v>
      </c>
      <c r="B186" s="35" t="s">
        <v>196</v>
      </c>
      <c r="C186" s="36">
        <v>784</v>
      </c>
      <c r="D186" s="37" t="s">
        <v>49</v>
      </c>
      <c r="E186" s="28">
        <f>MAX(O186:AG186)</f>
        <v>0</v>
      </c>
      <c r="F186" s="28" t="e">
        <f>VLOOKUP(E186,Tab!$A$2:$B$255,2,TRUE)</f>
        <v>#N/A</v>
      </c>
      <c r="G186" s="29">
        <f>LARGE(O186:CB186,1)</f>
        <v>512</v>
      </c>
      <c r="H186" s="29">
        <f>LARGE(O186:CB186,2)</f>
        <v>0</v>
      </c>
      <c r="I186" s="29">
        <f>LARGE(O186:CB186,3)</f>
        <v>0</v>
      </c>
      <c r="J186" s="29">
        <f>LARGE(O186:CB186,4)</f>
        <v>0</v>
      </c>
      <c r="K186" s="29">
        <f>LARGE(O186:CB186,5)</f>
        <v>0</v>
      </c>
      <c r="L186" s="30">
        <f>SUM(G186:K186)</f>
        <v>512</v>
      </c>
      <c r="M186" s="31">
        <f>L186/5</f>
        <v>102.4</v>
      </c>
      <c r="N186" s="32"/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163">
        <v>0</v>
      </c>
      <c r="AU186" s="158">
        <v>0</v>
      </c>
      <c r="AV186" s="33">
        <v>512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  <c r="BZ186" s="33">
        <v>0</v>
      </c>
      <c r="CA186" s="33">
        <v>0</v>
      </c>
      <c r="CB186" s="34">
        <v>0</v>
      </c>
    </row>
    <row r="187" spans="1:80" ht="14.1" customHeight="1" x14ac:dyDescent="0.25">
      <c r="A187" s="24">
        <f t="shared" si="2"/>
        <v>174</v>
      </c>
      <c r="B187" s="46" t="s">
        <v>101</v>
      </c>
      <c r="C187" s="36">
        <v>13917</v>
      </c>
      <c r="D187" s="47" t="s">
        <v>49</v>
      </c>
      <c r="E187" s="28">
        <f>MAX(O187:AG187)</f>
        <v>0</v>
      </c>
      <c r="F187" s="28" t="e">
        <f>VLOOKUP(E187,Tab!$A$2:$B$255,2,TRUE)</f>
        <v>#N/A</v>
      </c>
      <c r="G187" s="29">
        <f>LARGE(O187:CB187,1)</f>
        <v>507</v>
      </c>
      <c r="H187" s="29">
        <f>LARGE(O187:CB187,2)</f>
        <v>0</v>
      </c>
      <c r="I187" s="29">
        <f>LARGE(O187:CB187,3)</f>
        <v>0</v>
      </c>
      <c r="J187" s="29">
        <f>LARGE(O187:CB187,4)</f>
        <v>0</v>
      </c>
      <c r="K187" s="29">
        <f>LARGE(O187:CB187,5)</f>
        <v>0</v>
      </c>
      <c r="L187" s="30">
        <f>SUM(G187:K187)</f>
        <v>507</v>
      </c>
      <c r="M187" s="31">
        <f>L187/5</f>
        <v>101.4</v>
      </c>
      <c r="N187" s="32"/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507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163">
        <v>0</v>
      </c>
      <c r="AU187" s="158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  <c r="BZ187" s="33">
        <v>0</v>
      </c>
      <c r="CA187" s="33">
        <v>0</v>
      </c>
      <c r="CB187" s="34">
        <v>0</v>
      </c>
    </row>
    <row r="188" spans="1:80" ht="14.1" customHeight="1" x14ac:dyDescent="0.25">
      <c r="A188" s="24">
        <f t="shared" si="2"/>
        <v>175</v>
      </c>
      <c r="B188" s="35" t="s">
        <v>516</v>
      </c>
      <c r="C188" s="36">
        <v>13643</v>
      </c>
      <c r="D188" s="37" t="s">
        <v>82</v>
      </c>
      <c r="E188" s="28">
        <f>MAX(O188:AG188)</f>
        <v>0</v>
      </c>
      <c r="F188" s="28" t="e">
        <f>VLOOKUP(E188,Tab!$A$2:$B$255,2,TRUE)</f>
        <v>#N/A</v>
      </c>
      <c r="G188" s="29">
        <f>LARGE(O188:CB188,1)</f>
        <v>506</v>
      </c>
      <c r="H188" s="29">
        <f>LARGE(O188:CB188,2)</f>
        <v>0</v>
      </c>
      <c r="I188" s="29">
        <f>LARGE(O188:CB188,3)</f>
        <v>0</v>
      </c>
      <c r="J188" s="29">
        <f>LARGE(O188:CB188,4)</f>
        <v>0</v>
      </c>
      <c r="K188" s="29">
        <f>LARGE(O188:CB188,5)</f>
        <v>0</v>
      </c>
      <c r="L188" s="30">
        <f>SUM(G188:K188)</f>
        <v>506</v>
      </c>
      <c r="M188" s="31">
        <f>L188/5</f>
        <v>101.2</v>
      </c>
      <c r="N188" s="32"/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163">
        <v>0</v>
      </c>
      <c r="AU188" s="158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506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  <c r="BZ188" s="33">
        <v>0</v>
      </c>
      <c r="CA188" s="33">
        <v>0</v>
      </c>
      <c r="CB188" s="34">
        <v>0</v>
      </c>
    </row>
    <row r="189" spans="1:80" ht="14.1" customHeight="1" x14ac:dyDescent="0.25">
      <c r="A189" s="24">
        <f t="shared" si="2"/>
        <v>176</v>
      </c>
      <c r="B189" s="46" t="s">
        <v>159</v>
      </c>
      <c r="C189" s="36">
        <v>6463</v>
      </c>
      <c r="D189" s="47" t="s">
        <v>160</v>
      </c>
      <c r="E189" s="28">
        <f>MAX(O189:AG189)</f>
        <v>0</v>
      </c>
      <c r="F189" s="28" t="e">
        <f>VLOOKUP(E189,Tab!$A$2:$B$255,2,TRUE)</f>
        <v>#N/A</v>
      </c>
      <c r="G189" s="29">
        <f>LARGE(O189:CB189,1)</f>
        <v>505</v>
      </c>
      <c r="H189" s="29">
        <f>LARGE(O189:CB189,2)</f>
        <v>0</v>
      </c>
      <c r="I189" s="29">
        <f>LARGE(O189:CB189,3)</f>
        <v>0</v>
      </c>
      <c r="J189" s="29">
        <f>LARGE(O189:CB189,4)</f>
        <v>0</v>
      </c>
      <c r="K189" s="29">
        <f>LARGE(O189:CB189,5)</f>
        <v>0</v>
      </c>
      <c r="L189" s="30">
        <f>SUM(G189:K189)</f>
        <v>505</v>
      </c>
      <c r="M189" s="31">
        <f>L189/5</f>
        <v>101</v>
      </c>
      <c r="N189" s="32"/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505</v>
      </c>
      <c r="AQ189" s="33">
        <v>0</v>
      </c>
      <c r="AR189" s="33">
        <v>0</v>
      </c>
      <c r="AS189" s="33">
        <v>0</v>
      </c>
      <c r="AT189" s="163">
        <v>0</v>
      </c>
      <c r="AU189" s="158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v>0</v>
      </c>
      <c r="BX189" s="33">
        <v>0</v>
      </c>
      <c r="BY189" s="33">
        <v>0</v>
      </c>
      <c r="BZ189" s="33">
        <v>0</v>
      </c>
      <c r="CA189" s="33">
        <v>0</v>
      </c>
      <c r="CB189" s="34">
        <v>0</v>
      </c>
    </row>
    <row r="190" spans="1:80" ht="14.1" customHeight="1" x14ac:dyDescent="0.25">
      <c r="A190" s="24">
        <f t="shared" si="2"/>
        <v>177</v>
      </c>
      <c r="B190" s="44" t="s">
        <v>98</v>
      </c>
      <c r="C190" s="36">
        <v>11468</v>
      </c>
      <c r="D190" s="41" t="s">
        <v>85</v>
      </c>
      <c r="E190" s="28">
        <f>MAX(O190:AG190)</f>
        <v>0</v>
      </c>
      <c r="F190" s="28" t="e">
        <f>VLOOKUP(E190,Tab!$A$2:$B$255,2,TRUE)</f>
        <v>#N/A</v>
      </c>
      <c r="G190" s="29">
        <f>LARGE(O190:CB190,1)</f>
        <v>503</v>
      </c>
      <c r="H190" s="29">
        <f>LARGE(O190:CB190,2)</f>
        <v>0</v>
      </c>
      <c r="I190" s="29">
        <f>LARGE(O190:CB190,3)</f>
        <v>0</v>
      </c>
      <c r="J190" s="29">
        <f>LARGE(O190:CB190,4)</f>
        <v>0</v>
      </c>
      <c r="K190" s="29">
        <f>LARGE(O190:CB190,5)</f>
        <v>0</v>
      </c>
      <c r="L190" s="30">
        <f>SUM(G190:K190)</f>
        <v>503</v>
      </c>
      <c r="M190" s="31">
        <f>L190/5</f>
        <v>100.6</v>
      </c>
      <c r="N190" s="32"/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163">
        <v>0</v>
      </c>
      <c r="AU190" s="158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503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  <c r="BZ190" s="33">
        <v>0</v>
      </c>
      <c r="CA190" s="33">
        <v>0</v>
      </c>
      <c r="CB190" s="34">
        <v>0</v>
      </c>
    </row>
    <row r="191" spans="1:80" ht="14.1" customHeight="1" x14ac:dyDescent="0.25">
      <c r="A191" s="24">
        <f t="shared" si="2"/>
        <v>178</v>
      </c>
      <c r="B191" s="35" t="s">
        <v>505</v>
      </c>
      <c r="C191" s="36">
        <v>9598</v>
      </c>
      <c r="D191" s="37" t="s">
        <v>219</v>
      </c>
      <c r="E191" s="28">
        <f>MAX(O191:AG191)</f>
        <v>0</v>
      </c>
      <c r="F191" s="28" t="e">
        <f>VLOOKUP(E191,Tab!$A$2:$B$255,2,TRUE)</f>
        <v>#N/A</v>
      </c>
      <c r="G191" s="29">
        <f>LARGE(O191:CB191,1)</f>
        <v>502</v>
      </c>
      <c r="H191" s="29">
        <f>LARGE(O191:CB191,2)</f>
        <v>0</v>
      </c>
      <c r="I191" s="29">
        <f>LARGE(O191:CB191,3)</f>
        <v>0</v>
      </c>
      <c r="J191" s="29">
        <f>LARGE(O191:CB191,4)</f>
        <v>0</v>
      </c>
      <c r="K191" s="29">
        <f>LARGE(O191:CB191,5)</f>
        <v>0</v>
      </c>
      <c r="L191" s="30">
        <f>SUM(G191:K191)</f>
        <v>502</v>
      </c>
      <c r="M191" s="31">
        <f>L191/5</f>
        <v>100.4</v>
      </c>
      <c r="N191" s="32"/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163">
        <v>0</v>
      </c>
      <c r="AU191" s="158">
        <v>0</v>
      </c>
      <c r="AV191" s="33">
        <v>502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  <c r="BZ191" s="33">
        <v>0</v>
      </c>
      <c r="CA191" s="33">
        <v>0</v>
      </c>
      <c r="CB191" s="34">
        <v>0</v>
      </c>
    </row>
    <row r="192" spans="1:80" ht="14.1" customHeight="1" x14ac:dyDescent="0.25">
      <c r="A192" s="24">
        <f t="shared" si="2"/>
        <v>179</v>
      </c>
      <c r="B192" s="35" t="s">
        <v>179</v>
      </c>
      <c r="C192" s="36">
        <v>11045</v>
      </c>
      <c r="D192" s="37" t="s">
        <v>30</v>
      </c>
      <c r="E192" s="28">
        <f>MAX(O192:AG192)</f>
        <v>0</v>
      </c>
      <c r="F192" s="28" t="e">
        <f>VLOOKUP(E192,Tab!$A$2:$B$255,2,TRUE)</f>
        <v>#N/A</v>
      </c>
      <c r="G192" s="29">
        <f>LARGE(O192:CB192,1)</f>
        <v>502</v>
      </c>
      <c r="H192" s="29">
        <f>LARGE(O192:CB192,2)</f>
        <v>0</v>
      </c>
      <c r="I192" s="29">
        <f>LARGE(O192:CB192,3)</f>
        <v>0</v>
      </c>
      <c r="J192" s="29">
        <f>LARGE(O192:CB192,4)</f>
        <v>0</v>
      </c>
      <c r="K192" s="29">
        <f>LARGE(O192:CB192,5)</f>
        <v>0</v>
      </c>
      <c r="L192" s="30">
        <f>SUM(G192:K192)</f>
        <v>502</v>
      </c>
      <c r="M192" s="31">
        <f>L192/5</f>
        <v>100.4</v>
      </c>
      <c r="N192" s="32"/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163">
        <v>0</v>
      </c>
      <c r="AU192" s="158">
        <v>0</v>
      </c>
      <c r="AV192" s="33">
        <v>0</v>
      </c>
      <c r="AW192" s="33">
        <v>0</v>
      </c>
      <c r="AX192" s="33">
        <v>502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  <c r="BZ192" s="33">
        <v>0</v>
      </c>
      <c r="CA192" s="33">
        <v>0</v>
      </c>
      <c r="CB192" s="34">
        <v>0</v>
      </c>
    </row>
    <row r="193" spans="1:80" ht="14.1" customHeight="1" x14ac:dyDescent="0.25">
      <c r="A193" s="24">
        <f t="shared" si="2"/>
        <v>180</v>
      </c>
      <c r="B193" s="42" t="s">
        <v>362</v>
      </c>
      <c r="C193" s="36">
        <v>11498</v>
      </c>
      <c r="D193" s="43" t="s">
        <v>85</v>
      </c>
      <c r="E193" s="28">
        <f>MAX(O193:AG193)</f>
        <v>0</v>
      </c>
      <c r="F193" s="28" t="e">
        <f>VLOOKUP(E193,Tab!$A$2:$B$255,2,TRUE)</f>
        <v>#N/A</v>
      </c>
      <c r="G193" s="29">
        <f>LARGE(O193:CB193,1)</f>
        <v>502</v>
      </c>
      <c r="H193" s="29">
        <f>LARGE(O193:CB193,2)</f>
        <v>0</v>
      </c>
      <c r="I193" s="29">
        <f>LARGE(O193:CB193,3)</f>
        <v>0</v>
      </c>
      <c r="J193" s="29">
        <f>LARGE(O193:CB193,4)</f>
        <v>0</v>
      </c>
      <c r="K193" s="29">
        <f>LARGE(O193:CB193,5)</f>
        <v>0</v>
      </c>
      <c r="L193" s="30">
        <f>SUM(G193:K193)</f>
        <v>502</v>
      </c>
      <c r="M193" s="31">
        <f>L193/5</f>
        <v>100.4</v>
      </c>
      <c r="N193" s="32"/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163">
        <v>0</v>
      </c>
      <c r="AU193" s="158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33">
        <v>0</v>
      </c>
      <c r="BE193" s="33">
        <v>0</v>
      </c>
      <c r="BF193" s="33">
        <v>0</v>
      </c>
      <c r="BG193" s="33">
        <v>0</v>
      </c>
      <c r="BH193" s="33">
        <v>0</v>
      </c>
      <c r="BI193" s="33">
        <v>0</v>
      </c>
      <c r="BJ193" s="33">
        <v>0</v>
      </c>
      <c r="BK193" s="33">
        <v>0</v>
      </c>
      <c r="BL193" s="33">
        <v>0</v>
      </c>
      <c r="BM193" s="33">
        <v>502</v>
      </c>
      <c r="BN193" s="33">
        <v>0</v>
      </c>
      <c r="BO193" s="33">
        <v>0</v>
      </c>
      <c r="BP193" s="33">
        <v>0</v>
      </c>
      <c r="BQ193" s="33">
        <v>0</v>
      </c>
      <c r="BR193" s="33">
        <v>0</v>
      </c>
      <c r="BS193" s="33">
        <v>0</v>
      </c>
      <c r="BT193" s="33">
        <v>0</v>
      </c>
      <c r="BU193" s="33">
        <v>0</v>
      </c>
      <c r="BV193" s="33">
        <v>0</v>
      </c>
      <c r="BW193" s="33">
        <v>0</v>
      </c>
      <c r="BX193" s="33">
        <v>0</v>
      </c>
      <c r="BY193" s="33">
        <v>0</v>
      </c>
      <c r="BZ193" s="33">
        <v>0</v>
      </c>
      <c r="CA193" s="33">
        <v>0</v>
      </c>
      <c r="CB193" s="34">
        <v>0</v>
      </c>
    </row>
    <row r="194" spans="1:80" ht="14.1" customHeight="1" x14ac:dyDescent="0.25">
      <c r="A194" s="24">
        <f t="shared" si="2"/>
        <v>181</v>
      </c>
      <c r="B194" s="42" t="s">
        <v>349</v>
      </c>
      <c r="C194" s="36">
        <v>10806</v>
      </c>
      <c r="D194" s="43" t="s">
        <v>219</v>
      </c>
      <c r="E194" s="28">
        <f>MAX(O194:AG194)</f>
        <v>0</v>
      </c>
      <c r="F194" s="28" t="e">
        <f>VLOOKUP(E194,Tab!$A$2:$B$255,2,TRUE)</f>
        <v>#N/A</v>
      </c>
      <c r="G194" s="29">
        <f>LARGE(O194:CB194,1)</f>
        <v>501</v>
      </c>
      <c r="H194" s="29">
        <f>LARGE(O194:CB194,2)</f>
        <v>0</v>
      </c>
      <c r="I194" s="29">
        <f>LARGE(O194:CB194,3)</f>
        <v>0</v>
      </c>
      <c r="J194" s="29">
        <f>LARGE(O194:CB194,4)</f>
        <v>0</v>
      </c>
      <c r="K194" s="29">
        <f>LARGE(O194:CB194,5)</f>
        <v>0</v>
      </c>
      <c r="L194" s="30">
        <f>SUM(G194:K194)</f>
        <v>501</v>
      </c>
      <c r="M194" s="31">
        <f>L194/5</f>
        <v>100.2</v>
      </c>
      <c r="N194" s="32"/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163">
        <v>0</v>
      </c>
      <c r="AU194" s="158">
        <v>0</v>
      </c>
      <c r="AV194" s="33">
        <v>501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0</v>
      </c>
      <c r="BF194" s="33">
        <v>0</v>
      </c>
      <c r="BG194" s="33">
        <v>0</v>
      </c>
      <c r="BH194" s="33">
        <v>0</v>
      </c>
      <c r="BI194" s="33">
        <v>0</v>
      </c>
      <c r="BJ194" s="33">
        <v>0</v>
      </c>
      <c r="BK194" s="33">
        <v>0</v>
      </c>
      <c r="BL194" s="33">
        <v>0</v>
      </c>
      <c r="BM194" s="33">
        <v>0</v>
      </c>
      <c r="BN194" s="33">
        <v>0</v>
      </c>
      <c r="BO194" s="33">
        <v>0</v>
      </c>
      <c r="BP194" s="33">
        <v>0</v>
      </c>
      <c r="BQ194" s="33">
        <v>0</v>
      </c>
      <c r="BR194" s="33">
        <v>0</v>
      </c>
      <c r="BS194" s="33">
        <v>0</v>
      </c>
      <c r="BT194" s="33">
        <v>0</v>
      </c>
      <c r="BU194" s="33">
        <v>0</v>
      </c>
      <c r="BV194" s="33">
        <v>0</v>
      </c>
      <c r="BW194" s="33">
        <v>0</v>
      </c>
      <c r="BX194" s="33">
        <v>0</v>
      </c>
      <c r="BY194" s="33">
        <v>0</v>
      </c>
      <c r="BZ194" s="33">
        <v>0</v>
      </c>
      <c r="CA194" s="33">
        <v>0</v>
      </c>
      <c r="CB194" s="34">
        <v>0</v>
      </c>
    </row>
    <row r="195" spans="1:80" s="45" customFormat="1" ht="14.1" customHeight="1" x14ac:dyDescent="0.25">
      <c r="A195" s="56">
        <f t="shared" si="2"/>
        <v>182</v>
      </c>
      <c r="B195" s="44" t="s">
        <v>440</v>
      </c>
      <c r="C195" s="36">
        <v>14644</v>
      </c>
      <c r="D195" s="41" t="s">
        <v>49</v>
      </c>
      <c r="E195" s="28">
        <f>MAX(O195:AG195)</f>
        <v>0</v>
      </c>
      <c r="F195" s="28" t="e">
        <f>VLOOKUP(E195,Tab!$A$2:$B$255,2,TRUE)</f>
        <v>#N/A</v>
      </c>
      <c r="G195" s="29">
        <f>LARGE(O195:CB195,1)</f>
        <v>501</v>
      </c>
      <c r="H195" s="29">
        <f>LARGE(O195:CB195,2)</f>
        <v>0</v>
      </c>
      <c r="I195" s="29">
        <f>LARGE(O195:CB195,3)</f>
        <v>0</v>
      </c>
      <c r="J195" s="29">
        <f>LARGE(O195:CB195,4)</f>
        <v>0</v>
      </c>
      <c r="K195" s="29">
        <f>LARGE(O195:CB195,5)</f>
        <v>0</v>
      </c>
      <c r="L195" s="30">
        <f>SUM(G195:K195)</f>
        <v>501</v>
      </c>
      <c r="M195" s="31">
        <f>L195/5</f>
        <v>100.2</v>
      </c>
      <c r="N195" s="32"/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163">
        <v>0</v>
      </c>
      <c r="AU195" s="158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0</v>
      </c>
      <c r="BF195" s="33">
        <v>0</v>
      </c>
      <c r="BG195" s="33">
        <v>0</v>
      </c>
      <c r="BH195" s="33">
        <v>0</v>
      </c>
      <c r="BI195" s="33">
        <v>0</v>
      </c>
      <c r="BJ195" s="33">
        <v>0</v>
      </c>
      <c r="BK195" s="33">
        <v>0</v>
      </c>
      <c r="BL195" s="33">
        <v>0</v>
      </c>
      <c r="BM195" s="33">
        <v>0</v>
      </c>
      <c r="BN195" s="33">
        <v>0</v>
      </c>
      <c r="BO195" s="33">
        <v>0</v>
      </c>
      <c r="BP195" s="33">
        <v>0</v>
      </c>
      <c r="BQ195" s="33">
        <v>0</v>
      </c>
      <c r="BR195" s="33">
        <v>0</v>
      </c>
      <c r="BS195" s="33">
        <v>0</v>
      </c>
      <c r="BT195" s="33">
        <v>0</v>
      </c>
      <c r="BU195" s="33">
        <v>0</v>
      </c>
      <c r="BV195" s="33">
        <v>0</v>
      </c>
      <c r="BW195" s="33">
        <v>501</v>
      </c>
      <c r="BX195" s="33">
        <v>0</v>
      </c>
      <c r="BY195" s="33">
        <v>0</v>
      </c>
      <c r="BZ195" s="33">
        <v>0</v>
      </c>
      <c r="CA195" s="33">
        <v>0</v>
      </c>
      <c r="CB195" s="34">
        <v>0</v>
      </c>
    </row>
    <row r="196" spans="1:80" ht="14.1" customHeight="1" x14ac:dyDescent="0.25">
      <c r="A196" s="24">
        <f t="shared" si="2"/>
        <v>183</v>
      </c>
      <c r="B196" s="35" t="s">
        <v>540</v>
      </c>
      <c r="C196" s="36">
        <v>1660</v>
      </c>
      <c r="D196" s="37" t="s">
        <v>72</v>
      </c>
      <c r="E196" s="28">
        <f>MAX(O196:AG196)</f>
        <v>0</v>
      </c>
      <c r="F196" s="28" t="e">
        <f>VLOOKUP(E196,Tab!$A$2:$B$255,2,TRUE)</f>
        <v>#N/A</v>
      </c>
      <c r="G196" s="29">
        <f>LARGE(O196:CB196,1)</f>
        <v>500</v>
      </c>
      <c r="H196" s="29">
        <f>LARGE(O196:CB196,2)</f>
        <v>0</v>
      </c>
      <c r="I196" s="29">
        <f>LARGE(O196:CB196,3)</f>
        <v>0</v>
      </c>
      <c r="J196" s="29">
        <f>LARGE(O196:CB196,4)</f>
        <v>0</v>
      </c>
      <c r="K196" s="29">
        <f>LARGE(O196:CB196,5)</f>
        <v>0</v>
      </c>
      <c r="L196" s="30">
        <f>SUM(G196:K196)</f>
        <v>500</v>
      </c>
      <c r="M196" s="31">
        <f>L196/5</f>
        <v>100</v>
      </c>
      <c r="N196" s="32"/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500</v>
      </c>
      <c r="AR196" s="33">
        <v>0</v>
      </c>
      <c r="AS196" s="33">
        <v>0</v>
      </c>
      <c r="AT196" s="163">
        <v>0</v>
      </c>
      <c r="AU196" s="158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0</v>
      </c>
      <c r="BI196" s="33">
        <v>0</v>
      </c>
      <c r="BJ196" s="33">
        <v>0</v>
      </c>
      <c r="BK196" s="33">
        <v>0</v>
      </c>
      <c r="BL196" s="33">
        <v>0</v>
      </c>
      <c r="BM196" s="33">
        <v>0</v>
      </c>
      <c r="BN196" s="33">
        <v>0</v>
      </c>
      <c r="BO196" s="33">
        <v>0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v>0</v>
      </c>
      <c r="BX196" s="33">
        <v>0</v>
      </c>
      <c r="BY196" s="33">
        <v>0</v>
      </c>
      <c r="BZ196" s="33">
        <v>0</v>
      </c>
      <c r="CA196" s="33">
        <v>0</v>
      </c>
      <c r="CB196" s="34">
        <v>0</v>
      </c>
    </row>
    <row r="197" spans="1:80" ht="14.1" customHeight="1" x14ac:dyDescent="0.25">
      <c r="A197" s="24">
        <f t="shared" si="2"/>
        <v>184</v>
      </c>
      <c r="B197" s="44" t="s">
        <v>398</v>
      </c>
      <c r="C197" s="36">
        <v>14412</v>
      </c>
      <c r="D197" s="41" t="s">
        <v>88</v>
      </c>
      <c r="E197" s="28">
        <f>MAX(O197:AG197)</f>
        <v>0</v>
      </c>
      <c r="F197" s="28" t="e">
        <f>VLOOKUP(E197,Tab!$A$2:$B$255,2,TRUE)</f>
        <v>#N/A</v>
      </c>
      <c r="G197" s="29">
        <f>LARGE(O197:CB197,1)</f>
        <v>500</v>
      </c>
      <c r="H197" s="29">
        <f>LARGE(O197:CB197,2)</f>
        <v>0</v>
      </c>
      <c r="I197" s="29">
        <f>LARGE(O197:CB197,3)</f>
        <v>0</v>
      </c>
      <c r="J197" s="29">
        <f>LARGE(O197:CB197,4)</f>
        <v>0</v>
      </c>
      <c r="K197" s="29">
        <f>LARGE(O197:CB197,5)</f>
        <v>0</v>
      </c>
      <c r="L197" s="30">
        <f>SUM(G197:K197)</f>
        <v>500</v>
      </c>
      <c r="M197" s="31">
        <f>L197/5</f>
        <v>100</v>
      </c>
      <c r="N197" s="32"/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0</v>
      </c>
      <c r="AQ197" s="33">
        <v>0</v>
      </c>
      <c r="AR197" s="33">
        <v>0</v>
      </c>
      <c r="AS197" s="33">
        <v>0</v>
      </c>
      <c r="AT197" s="163">
        <v>0</v>
      </c>
      <c r="AU197" s="158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v>500</v>
      </c>
      <c r="BX197" s="33">
        <v>0</v>
      </c>
      <c r="BY197" s="33">
        <v>0</v>
      </c>
      <c r="BZ197" s="33">
        <v>0</v>
      </c>
      <c r="CA197" s="33">
        <v>0</v>
      </c>
      <c r="CB197" s="34">
        <v>0</v>
      </c>
    </row>
    <row r="198" spans="1:80" ht="14.1" customHeight="1" x14ac:dyDescent="0.25">
      <c r="A198" s="24">
        <f t="shared" si="2"/>
        <v>185</v>
      </c>
      <c r="B198" s="44" t="s">
        <v>113</v>
      </c>
      <c r="C198" s="36">
        <v>301</v>
      </c>
      <c r="D198" s="41" t="s">
        <v>49</v>
      </c>
      <c r="E198" s="28">
        <f>MAX(O198:AG198)</f>
        <v>0</v>
      </c>
      <c r="F198" s="28" t="e">
        <f>VLOOKUP(E198,Tab!$A$2:$B$255,2,TRUE)</f>
        <v>#N/A</v>
      </c>
      <c r="G198" s="29">
        <f>LARGE(O198:CB198,1)</f>
        <v>499</v>
      </c>
      <c r="H198" s="29">
        <f>LARGE(O198:CB198,2)</f>
        <v>0</v>
      </c>
      <c r="I198" s="29">
        <f>LARGE(O198:CB198,3)</f>
        <v>0</v>
      </c>
      <c r="J198" s="29">
        <f>LARGE(O198:CB198,4)</f>
        <v>0</v>
      </c>
      <c r="K198" s="29">
        <f>LARGE(O198:CB198,5)</f>
        <v>0</v>
      </c>
      <c r="L198" s="30">
        <f>SUM(G198:K198)</f>
        <v>499</v>
      </c>
      <c r="M198" s="31">
        <f>L198/5</f>
        <v>99.8</v>
      </c>
      <c r="N198" s="32"/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0</v>
      </c>
      <c r="AT198" s="163">
        <v>0</v>
      </c>
      <c r="AU198" s="158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  <c r="BN198" s="33">
        <v>0</v>
      </c>
      <c r="BO198" s="33">
        <v>0</v>
      </c>
      <c r="BP198" s="33">
        <v>0</v>
      </c>
      <c r="BQ198" s="33">
        <v>0</v>
      </c>
      <c r="BR198" s="33">
        <v>0</v>
      </c>
      <c r="BS198" s="33">
        <v>0</v>
      </c>
      <c r="BT198" s="33">
        <v>0</v>
      </c>
      <c r="BU198" s="33">
        <v>0</v>
      </c>
      <c r="BV198" s="33">
        <v>0</v>
      </c>
      <c r="BW198" s="33">
        <v>499</v>
      </c>
      <c r="BX198" s="33">
        <v>0</v>
      </c>
      <c r="BY198" s="33">
        <v>0</v>
      </c>
      <c r="BZ198" s="33">
        <v>0</v>
      </c>
      <c r="CA198" s="33">
        <v>0</v>
      </c>
      <c r="CB198" s="34">
        <v>0</v>
      </c>
    </row>
    <row r="199" spans="1:80" ht="14.1" customHeight="1" x14ac:dyDescent="0.25">
      <c r="A199" s="24">
        <f t="shared" si="2"/>
        <v>186</v>
      </c>
      <c r="B199" s="35" t="s">
        <v>195</v>
      </c>
      <c r="C199" s="36">
        <v>13817</v>
      </c>
      <c r="D199" s="37" t="s">
        <v>49</v>
      </c>
      <c r="E199" s="28">
        <f>MAX(O199:AG199)</f>
        <v>0</v>
      </c>
      <c r="F199" s="28" t="e">
        <f>VLOOKUP(E199,Tab!$A$2:$B$255,2,TRUE)</f>
        <v>#N/A</v>
      </c>
      <c r="G199" s="29">
        <f>LARGE(O199:CB199,1)</f>
        <v>497</v>
      </c>
      <c r="H199" s="29">
        <f>LARGE(O199:CB199,2)</f>
        <v>0</v>
      </c>
      <c r="I199" s="29">
        <f>LARGE(O199:CB199,3)</f>
        <v>0</v>
      </c>
      <c r="J199" s="29">
        <f>LARGE(O199:CB199,4)</f>
        <v>0</v>
      </c>
      <c r="K199" s="29">
        <f>LARGE(O199:CB199,5)</f>
        <v>0</v>
      </c>
      <c r="L199" s="30">
        <f>SUM(G199:K199)</f>
        <v>497</v>
      </c>
      <c r="M199" s="31">
        <f>L199/5</f>
        <v>99.4</v>
      </c>
      <c r="N199" s="32"/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497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163">
        <v>0</v>
      </c>
      <c r="AU199" s="158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</v>
      </c>
      <c r="BE199" s="33">
        <v>0</v>
      </c>
      <c r="BF199" s="33">
        <v>0</v>
      </c>
      <c r="BG199" s="33">
        <v>0</v>
      </c>
      <c r="BH199" s="33">
        <v>0</v>
      </c>
      <c r="BI199" s="33">
        <v>0</v>
      </c>
      <c r="BJ199" s="33">
        <v>0</v>
      </c>
      <c r="BK199" s="33">
        <v>0</v>
      </c>
      <c r="BL199" s="33">
        <v>0</v>
      </c>
      <c r="BM199" s="33">
        <v>0</v>
      </c>
      <c r="BN199" s="33">
        <v>0</v>
      </c>
      <c r="BO199" s="33">
        <v>0</v>
      </c>
      <c r="BP199" s="33">
        <v>0</v>
      </c>
      <c r="BQ199" s="33">
        <v>0</v>
      </c>
      <c r="BR199" s="33">
        <v>0</v>
      </c>
      <c r="BS199" s="33">
        <v>0</v>
      </c>
      <c r="BT199" s="33">
        <v>0</v>
      </c>
      <c r="BU199" s="33">
        <v>0</v>
      </c>
      <c r="BV199" s="33">
        <v>0</v>
      </c>
      <c r="BW199" s="33">
        <v>0</v>
      </c>
      <c r="BX199" s="33">
        <v>0</v>
      </c>
      <c r="BY199" s="33">
        <v>0</v>
      </c>
      <c r="BZ199" s="33">
        <v>0</v>
      </c>
      <c r="CA199" s="33">
        <v>0</v>
      </c>
      <c r="CB199" s="34">
        <v>0</v>
      </c>
    </row>
    <row r="200" spans="1:80" ht="14.1" customHeight="1" x14ac:dyDescent="0.25">
      <c r="A200" s="24">
        <f t="shared" si="2"/>
        <v>187</v>
      </c>
      <c r="B200" s="42" t="s">
        <v>193</v>
      </c>
      <c r="C200" s="36">
        <v>14148</v>
      </c>
      <c r="D200" s="43" t="s">
        <v>129</v>
      </c>
      <c r="E200" s="28">
        <f>MAX(O200:AG200)</f>
        <v>0</v>
      </c>
      <c r="F200" s="28" t="e">
        <f>VLOOKUP(E200,Tab!$A$2:$B$255,2,TRUE)</f>
        <v>#N/A</v>
      </c>
      <c r="G200" s="29">
        <f>LARGE(O200:CB200,1)</f>
        <v>497</v>
      </c>
      <c r="H200" s="29">
        <f>LARGE(O200:CB200,2)</f>
        <v>0</v>
      </c>
      <c r="I200" s="29">
        <f>LARGE(O200:CB200,3)</f>
        <v>0</v>
      </c>
      <c r="J200" s="29">
        <f>LARGE(O200:CB200,4)</f>
        <v>0</v>
      </c>
      <c r="K200" s="29">
        <f>LARGE(O200:CB200,5)</f>
        <v>0</v>
      </c>
      <c r="L200" s="30">
        <f>SUM(G200:K200)</f>
        <v>497</v>
      </c>
      <c r="M200" s="31">
        <f>L200/5</f>
        <v>99.4</v>
      </c>
      <c r="N200" s="32"/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3">
        <v>0</v>
      </c>
      <c r="AR200" s="33">
        <v>0</v>
      </c>
      <c r="AS200" s="33">
        <v>0</v>
      </c>
      <c r="AT200" s="163">
        <v>0</v>
      </c>
      <c r="AU200" s="158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33">
        <v>0</v>
      </c>
      <c r="BE200" s="33">
        <v>0</v>
      </c>
      <c r="BF200" s="33">
        <v>0</v>
      </c>
      <c r="BG200" s="33">
        <v>0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33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v>0</v>
      </c>
      <c r="BX200" s="33">
        <v>0</v>
      </c>
      <c r="BY200" s="33">
        <v>497</v>
      </c>
      <c r="BZ200" s="33">
        <v>0</v>
      </c>
      <c r="CA200" s="33">
        <v>0</v>
      </c>
      <c r="CB200" s="34">
        <v>0</v>
      </c>
    </row>
    <row r="201" spans="1:80" ht="14.1" customHeight="1" x14ac:dyDescent="0.25">
      <c r="A201" s="24">
        <f t="shared" si="2"/>
        <v>188</v>
      </c>
      <c r="B201" s="46" t="s">
        <v>216</v>
      </c>
      <c r="C201" s="36">
        <v>342</v>
      </c>
      <c r="D201" s="47" t="s">
        <v>43</v>
      </c>
      <c r="E201" s="28">
        <f>MAX(O201:AG201)</f>
        <v>496</v>
      </c>
      <c r="F201" s="28" t="e">
        <f>VLOOKUP(E201,Tab!$A$2:$B$255,2,TRUE)</f>
        <v>#N/A</v>
      </c>
      <c r="G201" s="29">
        <f>LARGE(O201:CB201,1)</f>
        <v>496</v>
      </c>
      <c r="H201" s="29">
        <f>LARGE(O201:CB201,2)</f>
        <v>0</v>
      </c>
      <c r="I201" s="29">
        <f>LARGE(O201:CB201,3)</f>
        <v>0</v>
      </c>
      <c r="J201" s="29">
        <f>LARGE(O201:CB201,4)</f>
        <v>0</v>
      </c>
      <c r="K201" s="29">
        <f>LARGE(O201:CB201,5)</f>
        <v>0</v>
      </c>
      <c r="L201" s="30">
        <f>SUM(G201:K201)</f>
        <v>496</v>
      </c>
      <c r="M201" s="31">
        <f>L201/5</f>
        <v>99.2</v>
      </c>
      <c r="N201" s="32"/>
      <c r="O201" s="33">
        <v>496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163">
        <v>0</v>
      </c>
      <c r="AU201" s="158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0</v>
      </c>
      <c r="BL201" s="33">
        <v>0</v>
      </c>
      <c r="BM201" s="33">
        <v>0</v>
      </c>
      <c r="BN201" s="33">
        <v>0</v>
      </c>
      <c r="BO201" s="33">
        <v>0</v>
      </c>
      <c r="BP201" s="33">
        <v>0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0</v>
      </c>
      <c r="BW201" s="33">
        <v>0</v>
      </c>
      <c r="BX201" s="33">
        <v>0</v>
      </c>
      <c r="BY201" s="33">
        <v>0</v>
      </c>
      <c r="BZ201" s="33">
        <v>0</v>
      </c>
      <c r="CA201" s="33">
        <v>0</v>
      </c>
      <c r="CB201" s="34">
        <v>0</v>
      </c>
    </row>
    <row r="202" spans="1:80" ht="14.1" customHeight="1" x14ac:dyDescent="0.25">
      <c r="A202" s="24">
        <f t="shared" si="2"/>
        <v>189</v>
      </c>
      <c r="B202" s="42" t="s">
        <v>194</v>
      </c>
      <c r="C202" s="36">
        <v>11867</v>
      </c>
      <c r="D202" s="43" t="s">
        <v>85</v>
      </c>
      <c r="E202" s="28">
        <f>MAX(O202:AG202)</f>
        <v>0</v>
      </c>
      <c r="F202" s="28" t="e">
        <f>VLOOKUP(E202,Tab!$A$2:$B$255,2,TRUE)</f>
        <v>#N/A</v>
      </c>
      <c r="G202" s="29">
        <f>LARGE(O202:CB202,1)</f>
        <v>495</v>
      </c>
      <c r="H202" s="29">
        <f>LARGE(O202:CB202,2)</f>
        <v>0</v>
      </c>
      <c r="I202" s="29">
        <f>LARGE(O202:CB202,3)</f>
        <v>0</v>
      </c>
      <c r="J202" s="29">
        <f>LARGE(O202:CB202,4)</f>
        <v>0</v>
      </c>
      <c r="K202" s="29">
        <f>LARGE(O202:CB202,5)</f>
        <v>0</v>
      </c>
      <c r="L202" s="30">
        <f>SUM(G202:K202)</f>
        <v>495</v>
      </c>
      <c r="M202" s="31">
        <f>L202/5</f>
        <v>99</v>
      </c>
      <c r="N202" s="32"/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163">
        <v>0</v>
      </c>
      <c r="AU202" s="158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</v>
      </c>
      <c r="BL202" s="33">
        <v>0</v>
      </c>
      <c r="BM202" s="33">
        <v>0</v>
      </c>
      <c r="BN202" s="33">
        <v>0</v>
      </c>
      <c r="BO202" s="33">
        <v>0</v>
      </c>
      <c r="BP202" s="33">
        <v>0</v>
      </c>
      <c r="BQ202" s="33">
        <v>495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v>0</v>
      </c>
      <c r="BX202" s="33">
        <v>0</v>
      </c>
      <c r="BY202" s="33">
        <v>0</v>
      </c>
      <c r="BZ202" s="33">
        <v>0</v>
      </c>
      <c r="CA202" s="33">
        <v>0</v>
      </c>
      <c r="CB202" s="34">
        <v>0</v>
      </c>
    </row>
    <row r="203" spans="1:80" ht="14.1" customHeight="1" x14ac:dyDescent="0.25">
      <c r="A203" s="24">
        <f t="shared" si="2"/>
        <v>190</v>
      </c>
      <c r="B203" s="48" t="s">
        <v>143</v>
      </c>
      <c r="C203" s="49">
        <v>4353</v>
      </c>
      <c r="D203" s="50" t="s">
        <v>30</v>
      </c>
      <c r="E203" s="28">
        <f>MAX(O203:AG203)</f>
        <v>0</v>
      </c>
      <c r="F203" s="28" t="e">
        <f>VLOOKUP(E203,Tab!$A$2:$B$255,2,TRUE)</f>
        <v>#N/A</v>
      </c>
      <c r="G203" s="29">
        <f>LARGE(O203:CB203,1)</f>
        <v>488</v>
      </c>
      <c r="H203" s="29">
        <f>LARGE(O203:CB203,2)</f>
        <v>0</v>
      </c>
      <c r="I203" s="29">
        <f>LARGE(O203:CB203,3)</f>
        <v>0</v>
      </c>
      <c r="J203" s="29">
        <f>LARGE(O203:CB203,4)</f>
        <v>0</v>
      </c>
      <c r="K203" s="29">
        <f>LARGE(O203:CB203,5)</f>
        <v>0</v>
      </c>
      <c r="L203" s="30">
        <f>SUM(G203:K203)</f>
        <v>488</v>
      </c>
      <c r="M203" s="31">
        <f>L203/5</f>
        <v>97.6</v>
      </c>
      <c r="N203" s="32"/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163">
        <v>0</v>
      </c>
      <c r="AU203" s="158">
        <v>0</v>
      </c>
      <c r="AV203" s="33">
        <v>488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v>0</v>
      </c>
      <c r="BX203" s="33">
        <v>0</v>
      </c>
      <c r="BY203" s="33">
        <v>0</v>
      </c>
      <c r="BZ203" s="33">
        <v>0</v>
      </c>
      <c r="CA203" s="33">
        <v>0</v>
      </c>
      <c r="CB203" s="34">
        <v>0</v>
      </c>
    </row>
    <row r="204" spans="1:80" ht="14.1" customHeight="1" x14ac:dyDescent="0.25">
      <c r="A204" s="24">
        <f t="shared" si="2"/>
        <v>191</v>
      </c>
      <c r="B204" s="35" t="s">
        <v>519</v>
      </c>
      <c r="C204" s="36">
        <v>14239</v>
      </c>
      <c r="D204" s="37" t="s">
        <v>157</v>
      </c>
      <c r="E204" s="28">
        <f>MAX(O204:AG204)</f>
        <v>0</v>
      </c>
      <c r="F204" s="28" t="e">
        <f>VLOOKUP(E204,Tab!$A$2:$B$255,2,TRUE)</f>
        <v>#N/A</v>
      </c>
      <c r="G204" s="29">
        <f>LARGE(O204:CB204,1)</f>
        <v>488</v>
      </c>
      <c r="H204" s="29">
        <f>LARGE(O204:CB204,2)</f>
        <v>0</v>
      </c>
      <c r="I204" s="29">
        <f>LARGE(O204:CB204,3)</f>
        <v>0</v>
      </c>
      <c r="J204" s="29">
        <f>LARGE(O204:CB204,4)</f>
        <v>0</v>
      </c>
      <c r="K204" s="29">
        <f>LARGE(O204:CB204,5)</f>
        <v>0</v>
      </c>
      <c r="L204" s="30">
        <f>SUM(G204:K204)</f>
        <v>488</v>
      </c>
      <c r="M204" s="31">
        <f>L204/5</f>
        <v>97.6</v>
      </c>
      <c r="N204" s="32"/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0</v>
      </c>
      <c r="AS204" s="33">
        <v>0</v>
      </c>
      <c r="AT204" s="163">
        <v>0</v>
      </c>
      <c r="AU204" s="158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488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</v>
      </c>
      <c r="BL204" s="33">
        <v>0</v>
      </c>
      <c r="BM204" s="33">
        <v>0</v>
      </c>
      <c r="BN204" s="33">
        <v>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v>0</v>
      </c>
      <c r="BX204" s="33">
        <v>0</v>
      </c>
      <c r="BY204" s="33">
        <v>0</v>
      </c>
      <c r="BZ204" s="33">
        <v>0</v>
      </c>
      <c r="CA204" s="33">
        <v>0</v>
      </c>
      <c r="CB204" s="34">
        <v>0</v>
      </c>
    </row>
    <row r="205" spans="1:80" ht="14.1" customHeight="1" x14ac:dyDescent="0.25">
      <c r="A205" s="24">
        <f t="shared" si="2"/>
        <v>192</v>
      </c>
      <c r="B205" s="46" t="s">
        <v>379</v>
      </c>
      <c r="C205" s="36">
        <v>11969</v>
      </c>
      <c r="D205" s="47" t="s">
        <v>49</v>
      </c>
      <c r="E205" s="28">
        <f>MAX(O205:AG205)</f>
        <v>0</v>
      </c>
      <c r="F205" s="28" t="e">
        <f>VLOOKUP(E205,Tab!$A$2:$B$255,2,TRUE)</f>
        <v>#N/A</v>
      </c>
      <c r="G205" s="29">
        <f>LARGE(O205:CB205,1)</f>
        <v>485</v>
      </c>
      <c r="H205" s="29">
        <f>LARGE(O205:CB205,2)</f>
        <v>0</v>
      </c>
      <c r="I205" s="29">
        <f>LARGE(O205:CB205,3)</f>
        <v>0</v>
      </c>
      <c r="J205" s="29">
        <f>LARGE(O205:CB205,4)</f>
        <v>0</v>
      </c>
      <c r="K205" s="29">
        <f>LARGE(O205:CB205,5)</f>
        <v>0</v>
      </c>
      <c r="L205" s="30">
        <f>SUM(G205:K205)</f>
        <v>485</v>
      </c>
      <c r="M205" s="31">
        <f>L205/5</f>
        <v>97</v>
      </c>
      <c r="N205" s="32"/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485</v>
      </c>
      <c r="AQ205" s="33">
        <v>0</v>
      </c>
      <c r="AR205" s="33">
        <v>0</v>
      </c>
      <c r="AS205" s="33">
        <v>0</v>
      </c>
      <c r="AT205" s="163">
        <v>0</v>
      </c>
      <c r="AU205" s="158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0</v>
      </c>
      <c r="BS205" s="33">
        <v>0</v>
      </c>
      <c r="BT205" s="33">
        <v>0</v>
      </c>
      <c r="BU205" s="33">
        <v>0</v>
      </c>
      <c r="BV205" s="33">
        <v>0</v>
      </c>
      <c r="BW205" s="33">
        <v>0</v>
      </c>
      <c r="BX205" s="33">
        <v>0</v>
      </c>
      <c r="BY205" s="33">
        <v>0</v>
      </c>
      <c r="BZ205" s="33">
        <v>0</v>
      </c>
      <c r="CA205" s="33">
        <v>0</v>
      </c>
      <c r="CB205" s="34">
        <v>0</v>
      </c>
    </row>
    <row r="206" spans="1:80" ht="14.1" customHeight="1" x14ac:dyDescent="0.25">
      <c r="A206" s="24">
        <f t="shared" ref="A206:A258" si="3">A205+1</f>
        <v>193</v>
      </c>
      <c r="B206" s="35" t="s">
        <v>514</v>
      </c>
      <c r="C206" s="36">
        <v>2000</v>
      </c>
      <c r="D206" s="37" t="s">
        <v>85</v>
      </c>
      <c r="E206" s="28">
        <f>MAX(O206:AG206)</f>
        <v>0</v>
      </c>
      <c r="F206" s="28" t="e">
        <f>VLOOKUP(E206,Tab!$A$2:$B$255,2,TRUE)</f>
        <v>#N/A</v>
      </c>
      <c r="G206" s="29">
        <f>LARGE(O206:CB206,1)</f>
        <v>484</v>
      </c>
      <c r="H206" s="29">
        <f>LARGE(O206:CB206,2)</f>
        <v>0</v>
      </c>
      <c r="I206" s="29">
        <f>LARGE(O206:CB206,3)</f>
        <v>0</v>
      </c>
      <c r="J206" s="29">
        <f>LARGE(O206:CB206,4)</f>
        <v>0</v>
      </c>
      <c r="K206" s="29">
        <f>LARGE(O206:CB206,5)</f>
        <v>0</v>
      </c>
      <c r="L206" s="30">
        <f>SUM(G206:K206)</f>
        <v>484</v>
      </c>
      <c r="M206" s="31">
        <f>L206/5</f>
        <v>96.8</v>
      </c>
      <c r="N206" s="32"/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3">
        <v>0</v>
      </c>
      <c r="AR206" s="33">
        <v>0</v>
      </c>
      <c r="AS206" s="33">
        <v>0</v>
      </c>
      <c r="AT206" s="163">
        <v>0</v>
      </c>
      <c r="AU206" s="158">
        <v>0</v>
      </c>
      <c r="AV206" s="33">
        <v>0</v>
      </c>
      <c r="AW206" s="33">
        <v>0</v>
      </c>
      <c r="AX206" s="33">
        <v>0</v>
      </c>
      <c r="AY206" s="33">
        <v>484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0</v>
      </c>
      <c r="BF206" s="33">
        <v>0</v>
      </c>
      <c r="BG206" s="33">
        <v>0</v>
      </c>
      <c r="BH206" s="33">
        <v>0</v>
      </c>
      <c r="BI206" s="33">
        <v>0</v>
      </c>
      <c r="BJ206" s="33">
        <v>0</v>
      </c>
      <c r="BK206" s="33">
        <v>0</v>
      </c>
      <c r="BL206" s="33">
        <v>0</v>
      </c>
      <c r="BM206" s="33">
        <v>0</v>
      </c>
      <c r="BN206" s="33">
        <v>0</v>
      </c>
      <c r="BO206" s="33">
        <v>0</v>
      </c>
      <c r="BP206" s="33">
        <v>0</v>
      </c>
      <c r="BQ206" s="33">
        <v>0</v>
      </c>
      <c r="BR206" s="33">
        <v>0</v>
      </c>
      <c r="BS206" s="33">
        <v>0</v>
      </c>
      <c r="BT206" s="33">
        <v>0</v>
      </c>
      <c r="BU206" s="33">
        <v>0</v>
      </c>
      <c r="BV206" s="33">
        <v>0</v>
      </c>
      <c r="BW206" s="33">
        <v>0</v>
      </c>
      <c r="BX206" s="33">
        <v>0</v>
      </c>
      <c r="BY206" s="33">
        <v>0</v>
      </c>
      <c r="BZ206" s="33">
        <v>0</v>
      </c>
      <c r="CA206" s="33">
        <v>0</v>
      </c>
      <c r="CB206" s="34">
        <v>0</v>
      </c>
    </row>
    <row r="207" spans="1:80" ht="14.1" customHeight="1" x14ac:dyDescent="0.25">
      <c r="A207" s="24">
        <f t="shared" si="3"/>
        <v>194</v>
      </c>
      <c r="B207" s="46" t="s">
        <v>626</v>
      </c>
      <c r="C207" s="36">
        <v>14442</v>
      </c>
      <c r="D207" s="47" t="s">
        <v>105</v>
      </c>
      <c r="E207" s="28">
        <f>MAX(O207:AG207)</f>
        <v>483</v>
      </c>
      <c r="F207" s="28" t="e">
        <f>VLOOKUP(E207,Tab!$A$2:$B$255,2,TRUE)</f>
        <v>#N/A</v>
      </c>
      <c r="G207" s="29">
        <f>LARGE(O207:CB207,1)</f>
        <v>483</v>
      </c>
      <c r="H207" s="29">
        <f>LARGE(O207:CB207,2)</f>
        <v>0</v>
      </c>
      <c r="I207" s="29">
        <f>LARGE(O207:CB207,3)</f>
        <v>0</v>
      </c>
      <c r="J207" s="29">
        <f>LARGE(O207:CB207,4)</f>
        <v>0</v>
      </c>
      <c r="K207" s="29">
        <f>LARGE(O207:CB207,5)</f>
        <v>0</v>
      </c>
      <c r="L207" s="30">
        <f>SUM(G207:K207)</f>
        <v>483</v>
      </c>
      <c r="M207" s="31">
        <f>L207/5</f>
        <v>96.6</v>
      </c>
      <c r="N207" s="32"/>
      <c r="O207" s="33">
        <v>0</v>
      </c>
      <c r="P207" s="33">
        <v>0</v>
      </c>
      <c r="Q207" s="33">
        <v>483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v>0</v>
      </c>
      <c r="AO207" s="33">
        <v>0</v>
      </c>
      <c r="AP207" s="33">
        <v>0</v>
      </c>
      <c r="AQ207" s="33">
        <v>0</v>
      </c>
      <c r="AR207" s="33">
        <v>0</v>
      </c>
      <c r="AS207" s="33">
        <v>0</v>
      </c>
      <c r="AT207" s="163">
        <v>0</v>
      </c>
      <c r="AU207" s="158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0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  <c r="BN207" s="33">
        <v>0</v>
      </c>
      <c r="BO207" s="33">
        <v>0</v>
      </c>
      <c r="BP207" s="33">
        <v>0</v>
      </c>
      <c r="BQ207" s="33">
        <v>0</v>
      </c>
      <c r="BR207" s="33">
        <v>0</v>
      </c>
      <c r="BS207" s="33">
        <v>0</v>
      </c>
      <c r="BT207" s="33">
        <v>0</v>
      </c>
      <c r="BU207" s="33">
        <v>0</v>
      </c>
      <c r="BV207" s="33">
        <v>0</v>
      </c>
      <c r="BW207" s="33">
        <v>0</v>
      </c>
      <c r="BX207" s="33">
        <v>0</v>
      </c>
      <c r="BY207" s="33">
        <v>0</v>
      </c>
      <c r="BZ207" s="33">
        <v>0</v>
      </c>
      <c r="CA207" s="33">
        <v>0</v>
      </c>
      <c r="CB207" s="34">
        <v>0</v>
      </c>
    </row>
    <row r="208" spans="1:80" ht="14.1" customHeight="1" x14ac:dyDescent="0.25">
      <c r="A208" s="24">
        <f t="shared" si="3"/>
        <v>195</v>
      </c>
      <c r="B208" s="44" t="s">
        <v>441</v>
      </c>
      <c r="C208" s="36">
        <v>1089</v>
      </c>
      <c r="D208" s="41" t="s">
        <v>49</v>
      </c>
      <c r="E208" s="28">
        <f>MAX(O208:AG208)</f>
        <v>0</v>
      </c>
      <c r="F208" s="28" t="e">
        <f>VLOOKUP(E208,Tab!$A$2:$B$255,2,TRUE)</f>
        <v>#N/A</v>
      </c>
      <c r="G208" s="29">
        <f>LARGE(O208:CB208,1)</f>
        <v>480</v>
      </c>
      <c r="H208" s="29">
        <f>LARGE(O208:CB208,2)</f>
        <v>0</v>
      </c>
      <c r="I208" s="29">
        <f>LARGE(O208:CB208,3)</f>
        <v>0</v>
      </c>
      <c r="J208" s="29">
        <f>LARGE(O208:CB208,4)</f>
        <v>0</v>
      </c>
      <c r="K208" s="29">
        <f>LARGE(O208:CB208,5)</f>
        <v>0</v>
      </c>
      <c r="L208" s="30">
        <f>SUM(G208:K208)</f>
        <v>480</v>
      </c>
      <c r="M208" s="31">
        <f>L208/5</f>
        <v>96</v>
      </c>
      <c r="N208" s="32"/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0</v>
      </c>
      <c r="AS208" s="33">
        <v>0</v>
      </c>
      <c r="AT208" s="163">
        <v>0</v>
      </c>
      <c r="AU208" s="158">
        <v>0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0</v>
      </c>
      <c r="BK208" s="33">
        <v>0</v>
      </c>
      <c r="BL208" s="33">
        <v>0</v>
      </c>
      <c r="BM208" s="33">
        <v>0</v>
      </c>
      <c r="BN208" s="33">
        <v>0</v>
      </c>
      <c r="BO208" s="33">
        <v>0</v>
      </c>
      <c r="BP208" s="33">
        <v>0</v>
      </c>
      <c r="BQ208" s="33">
        <v>0</v>
      </c>
      <c r="BR208" s="33">
        <v>0</v>
      </c>
      <c r="BS208" s="33">
        <v>0</v>
      </c>
      <c r="BT208" s="33">
        <v>0</v>
      </c>
      <c r="BU208" s="33">
        <v>0</v>
      </c>
      <c r="BV208" s="33">
        <v>0</v>
      </c>
      <c r="BW208" s="33">
        <v>480</v>
      </c>
      <c r="BX208" s="33">
        <v>0</v>
      </c>
      <c r="BY208" s="33">
        <v>0</v>
      </c>
      <c r="BZ208" s="33">
        <v>0</v>
      </c>
      <c r="CA208" s="33">
        <v>0</v>
      </c>
      <c r="CB208" s="34">
        <v>0</v>
      </c>
    </row>
    <row r="209" spans="1:80" ht="14.1" customHeight="1" x14ac:dyDescent="0.25">
      <c r="A209" s="24">
        <f t="shared" si="3"/>
        <v>196</v>
      </c>
      <c r="B209" s="42" t="s">
        <v>354</v>
      </c>
      <c r="C209" s="36">
        <v>11163</v>
      </c>
      <c r="D209" s="43" t="s">
        <v>163</v>
      </c>
      <c r="E209" s="28">
        <f>MAX(O209:AG209)</f>
        <v>0</v>
      </c>
      <c r="F209" s="28" t="e">
        <f>VLOOKUP(E209,Tab!$A$2:$B$255,2,TRUE)</f>
        <v>#N/A</v>
      </c>
      <c r="G209" s="29">
        <f>LARGE(O209:CB209,1)</f>
        <v>478</v>
      </c>
      <c r="H209" s="29">
        <f>LARGE(O209:CB209,2)</f>
        <v>0</v>
      </c>
      <c r="I209" s="29">
        <f>LARGE(O209:CB209,3)</f>
        <v>0</v>
      </c>
      <c r="J209" s="29">
        <f>LARGE(O209:CB209,4)</f>
        <v>0</v>
      </c>
      <c r="K209" s="29">
        <f>LARGE(O209:CB209,5)</f>
        <v>0</v>
      </c>
      <c r="L209" s="30">
        <f>SUM(G209:K209)</f>
        <v>478</v>
      </c>
      <c r="M209" s="31">
        <f>L209/5</f>
        <v>95.6</v>
      </c>
      <c r="N209" s="32"/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163">
        <v>0</v>
      </c>
      <c r="AU209" s="158">
        <v>0</v>
      </c>
      <c r="AV209" s="33">
        <v>0</v>
      </c>
      <c r="AW209" s="33">
        <v>0</v>
      </c>
      <c r="AX209" s="33">
        <v>478</v>
      </c>
      <c r="AY209" s="33">
        <v>0</v>
      </c>
      <c r="AZ209" s="33">
        <v>0</v>
      </c>
      <c r="BA209" s="33">
        <v>0</v>
      </c>
      <c r="BB209" s="33">
        <v>0</v>
      </c>
      <c r="BC209" s="33">
        <v>0</v>
      </c>
      <c r="BD209" s="33">
        <v>0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  <c r="BN209" s="33">
        <v>0</v>
      </c>
      <c r="BO209" s="33">
        <v>0</v>
      </c>
      <c r="BP209" s="33">
        <v>0</v>
      </c>
      <c r="BQ209" s="33">
        <v>0</v>
      </c>
      <c r="BR209" s="33">
        <v>0</v>
      </c>
      <c r="BS209" s="33">
        <v>0</v>
      </c>
      <c r="BT209" s="33">
        <v>0</v>
      </c>
      <c r="BU209" s="33">
        <v>0</v>
      </c>
      <c r="BV209" s="33">
        <v>0</v>
      </c>
      <c r="BW209" s="33">
        <v>0</v>
      </c>
      <c r="BX209" s="33">
        <v>0</v>
      </c>
      <c r="BY209" s="33">
        <v>0</v>
      </c>
      <c r="BZ209" s="33">
        <v>0</v>
      </c>
      <c r="CA209" s="33">
        <v>0</v>
      </c>
      <c r="CB209" s="34">
        <v>0</v>
      </c>
    </row>
    <row r="210" spans="1:80" ht="14.1" customHeight="1" x14ac:dyDescent="0.25">
      <c r="A210" s="24">
        <f t="shared" si="3"/>
        <v>197</v>
      </c>
      <c r="B210" s="42" t="s">
        <v>179</v>
      </c>
      <c r="C210" s="36">
        <v>13499</v>
      </c>
      <c r="D210" s="43" t="s">
        <v>90</v>
      </c>
      <c r="E210" s="28">
        <f>MAX(O210:AG210)</f>
        <v>0</v>
      </c>
      <c r="F210" s="28" t="e">
        <f>VLOOKUP(E210,Tab!$A$2:$B$255,2,TRUE)</f>
        <v>#N/A</v>
      </c>
      <c r="G210" s="29">
        <f>LARGE(O210:CB210,1)</f>
        <v>476</v>
      </c>
      <c r="H210" s="29">
        <f>LARGE(O210:CB210,2)</f>
        <v>0</v>
      </c>
      <c r="I210" s="29">
        <f>LARGE(O210:CB210,3)</f>
        <v>0</v>
      </c>
      <c r="J210" s="29">
        <f>LARGE(O210:CB210,4)</f>
        <v>0</v>
      </c>
      <c r="K210" s="29">
        <f>LARGE(O210:CB210,5)</f>
        <v>0</v>
      </c>
      <c r="L210" s="30">
        <f>SUM(G210:K210)</f>
        <v>476</v>
      </c>
      <c r="M210" s="31">
        <f>L210/5</f>
        <v>95.2</v>
      </c>
      <c r="N210" s="32"/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163">
        <v>0</v>
      </c>
      <c r="AU210" s="158">
        <v>0</v>
      </c>
      <c r="AV210" s="33">
        <v>0</v>
      </c>
      <c r="AW210" s="33">
        <v>0</v>
      </c>
      <c r="AX210" s="33">
        <v>476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v>0</v>
      </c>
      <c r="BX210" s="33">
        <v>0</v>
      </c>
      <c r="BY210" s="33">
        <v>0</v>
      </c>
      <c r="BZ210" s="33">
        <v>0</v>
      </c>
      <c r="CA210" s="33">
        <v>0</v>
      </c>
      <c r="CB210" s="34">
        <v>0</v>
      </c>
    </row>
    <row r="211" spans="1:80" ht="14.1" customHeight="1" x14ac:dyDescent="0.25">
      <c r="A211" s="24">
        <f t="shared" si="3"/>
        <v>198</v>
      </c>
      <c r="B211" s="44" t="s">
        <v>619</v>
      </c>
      <c r="C211" s="36">
        <v>10801</v>
      </c>
      <c r="D211" s="41" t="s">
        <v>191</v>
      </c>
      <c r="E211" s="28">
        <f>MAX(O211:AG211)</f>
        <v>473</v>
      </c>
      <c r="F211" s="28" t="e">
        <f>VLOOKUP(E211,Tab!$A$2:$B$255,2,TRUE)</f>
        <v>#N/A</v>
      </c>
      <c r="G211" s="29">
        <f>LARGE(O211:CB211,1)</f>
        <v>473</v>
      </c>
      <c r="H211" s="29">
        <f>LARGE(O211:CB211,2)</f>
        <v>0</v>
      </c>
      <c r="I211" s="29">
        <f>LARGE(O211:CB211,3)</f>
        <v>0</v>
      </c>
      <c r="J211" s="29">
        <f>LARGE(O211:CB211,4)</f>
        <v>0</v>
      </c>
      <c r="K211" s="29">
        <f>LARGE(O211:CB211,5)</f>
        <v>0</v>
      </c>
      <c r="L211" s="30">
        <f>SUM(G211:K211)</f>
        <v>473</v>
      </c>
      <c r="M211" s="31">
        <f>L211/5</f>
        <v>94.6</v>
      </c>
      <c r="N211" s="32"/>
      <c r="O211" s="33">
        <v>0</v>
      </c>
      <c r="P211" s="33">
        <v>0</v>
      </c>
      <c r="Q211" s="33">
        <v>0</v>
      </c>
      <c r="R211" s="33">
        <v>0</v>
      </c>
      <c r="S211" s="33">
        <v>473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163">
        <v>0</v>
      </c>
      <c r="AU211" s="158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</v>
      </c>
      <c r="BL211" s="33">
        <v>0</v>
      </c>
      <c r="BM211" s="33">
        <v>0</v>
      </c>
      <c r="BN211" s="33">
        <v>0</v>
      </c>
      <c r="BO211" s="33">
        <v>0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v>0</v>
      </c>
      <c r="BX211" s="33">
        <v>0</v>
      </c>
      <c r="BY211" s="33">
        <v>0</v>
      </c>
      <c r="BZ211" s="33">
        <v>0</v>
      </c>
      <c r="CA211" s="33">
        <v>0</v>
      </c>
      <c r="CB211" s="34">
        <v>0</v>
      </c>
    </row>
    <row r="212" spans="1:80" ht="14.1" customHeight="1" x14ac:dyDescent="0.25">
      <c r="A212" s="24">
        <f t="shared" si="3"/>
        <v>199</v>
      </c>
      <c r="B212" s="35" t="s">
        <v>113</v>
      </c>
      <c r="C212" s="36">
        <v>11931</v>
      </c>
      <c r="D212" s="37" t="s">
        <v>82</v>
      </c>
      <c r="E212" s="28">
        <f>MAX(O212:AG212)</f>
        <v>0</v>
      </c>
      <c r="F212" s="28" t="e">
        <f>VLOOKUP(E212,Tab!$A$2:$B$255,2,TRUE)</f>
        <v>#N/A</v>
      </c>
      <c r="G212" s="29">
        <f>LARGE(O212:CB212,1)</f>
        <v>473</v>
      </c>
      <c r="H212" s="29">
        <f>LARGE(O212:CB212,2)</f>
        <v>0</v>
      </c>
      <c r="I212" s="29">
        <f>LARGE(O212:CB212,3)</f>
        <v>0</v>
      </c>
      <c r="J212" s="29">
        <f>LARGE(O212:CB212,4)</f>
        <v>0</v>
      </c>
      <c r="K212" s="29">
        <f>LARGE(O212:CB212,5)</f>
        <v>0</v>
      </c>
      <c r="L212" s="30">
        <f>SUM(G212:K212)</f>
        <v>473</v>
      </c>
      <c r="M212" s="31">
        <f>L212/5</f>
        <v>94.6</v>
      </c>
      <c r="N212" s="32"/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473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163">
        <v>0</v>
      </c>
      <c r="AU212" s="158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</v>
      </c>
      <c r="BL212" s="33">
        <v>0</v>
      </c>
      <c r="BM212" s="33">
        <v>0</v>
      </c>
      <c r="BN212" s="33">
        <v>0</v>
      </c>
      <c r="BO212" s="33">
        <v>0</v>
      </c>
      <c r="BP212" s="33">
        <v>0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v>0</v>
      </c>
      <c r="BX212" s="33">
        <v>0</v>
      </c>
      <c r="BY212" s="33">
        <v>0</v>
      </c>
      <c r="BZ212" s="33">
        <v>0</v>
      </c>
      <c r="CA212" s="33">
        <v>0</v>
      </c>
      <c r="CB212" s="34">
        <v>0</v>
      </c>
    </row>
    <row r="213" spans="1:80" ht="14.1" customHeight="1" x14ac:dyDescent="0.25">
      <c r="A213" s="24">
        <f t="shared" si="3"/>
        <v>200</v>
      </c>
      <c r="B213" s="35" t="s">
        <v>204</v>
      </c>
      <c r="C213" s="36">
        <v>10105</v>
      </c>
      <c r="D213" s="37" t="s">
        <v>157</v>
      </c>
      <c r="E213" s="28">
        <f>MAX(O213:AG213)</f>
        <v>0</v>
      </c>
      <c r="F213" s="28" t="e">
        <f>VLOOKUP(E213,Tab!$A$2:$B$255,2,TRUE)</f>
        <v>#N/A</v>
      </c>
      <c r="G213" s="29">
        <f>LARGE(O213:CB213,1)</f>
        <v>473</v>
      </c>
      <c r="H213" s="29">
        <f>LARGE(O213:CB213,2)</f>
        <v>0</v>
      </c>
      <c r="I213" s="29">
        <f>LARGE(O213:CB213,3)</f>
        <v>0</v>
      </c>
      <c r="J213" s="29">
        <f>LARGE(O213:CB213,4)</f>
        <v>0</v>
      </c>
      <c r="K213" s="29">
        <f>LARGE(O213:CB213,5)</f>
        <v>0</v>
      </c>
      <c r="L213" s="30">
        <f>SUM(G213:K213)</f>
        <v>473</v>
      </c>
      <c r="M213" s="31">
        <f>L213/5</f>
        <v>94.6</v>
      </c>
      <c r="N213" s="32"/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163">
        <v>0</v>
      </c>
      <c r="AU213" s="158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473</v>
      </c>
      <c r="BC213" s="33">
        <v>0</v>
      </c>
      <c r="BD213" s="33">
        <v>0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  <c r="BN213" s="33">
        <v>0</v>
      </c>
      <c r="BO213" s="33">
        <v>0</v>
      </c>
      <c r="BP213" s="33">
        <v>0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v>0</v>
      </c>
      <c r="BX213" s="33">
        <v>0</v>
      </c>
      <c r="BY213" s="33">
        <v>0</v>
      </c>
      <c r="BZ213" s="33">
        <v>0</v>
      </c>
      <c r="CA213" s="33">
        <v>0</v>
      </c>
      <c r="CB213" s="34">
        <v>0</v>
      </c>
    </row>
    <row r="214" spans="1:80" ht="14.1" customHeight="1" x14ac:dyDescent="0.25">
      <c r="A214" s="24">
        <f t="shared" si="3"/>
        <v>201</v>
      </c>
      <c r="B214" s="35" t="s">
        <v>485</v>
      </c>
      <c r="C214" s="36">
        <v>14691</v>
      </c>
      <c r="D214" s="37" t="s">
        <v>49</v>
      </c>
      <c r="E214" s="28">
        <f>MAX(O214:AG214)</f>
        <v>0</v>
      </c>
      <c r="F214" s="28" t="e">
        <f>VLOOKUP(E214,Tab!$A$2:$B$255,2,TRUE)</f>
        <v>#N/A</v>
      </c>
      <c r="G214" s="29">
        <f>LARGE(O214:CB214,1)</f>
        <v>471</v>
      </c>
      <c r="H214" s="29">
        <f>LARGE(O214:CB214,2)</f>
        <v>0</v>
      </c>
      <c r="I214" s="29">
        <f>LARGE(O214:CB214,3)</f>
        <v>0</v>
      </c>
      <c r="J214" s="29">
        <f>LARGE(O214:CB214,4)</f>
        <v>0</v>
      </c>
      <c r="K214" s="29">
        <f>LARGE(O214:CB214,5)</f>
        <v>0</v>
      </c>
      <c r="L214" s="30">
        <f>SUM(G214:K214)</f>
        <v>471</v>
      </c>
      <c r="M214" s="31">
        <f>L214/5</f>
        <v>94.2</v>
      </c>
      <c r="N214" s="32"/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163">
        <v>0</v>
      </c>
      <c r="AU214" s="158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471</v>
      </c>
      <c r="BJ214" s="33">
        <v>0</v>
      </c>
      <c r="BK214" s="33">
        <v>0</v>
      </c>
      <c r="BL214" s="33">
        <v>0</v>
      </c>
      <c r="BM214" s="33">
        <v>0</v>
      </c>
      <c r="BN214" s="33">
        <v>0</v>
      </c>
      <c r="BO214" s="33">
        <v>0</v>
      </c>
      <c r="BP214" s="33">
        <v>0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v>0</v>
      </c>
      <c r="BX214" s="33">
        <v>0</v>
      </c>
      <c r="BY214" s="33">
        <v>0</v>
      </c>
      <c r="BZ214" s="33">
        <v>0</v>
      </c>
      <c r="CA214" s="33">
        <v>0</v>
      </c>
      <c r="CB214" s="34">
        <v>0</v>
      </c>
    </row>
    <row r="215" spans="1:80" ht="14.1" customHeight="1" x14ac:dyDescent="0.25">
      <c r="A215" s="24">
        <f t="shared" si="3"/>
        <v>202</v>
      </c>
      <c r="B215" s="44" t="s">
        <v>475</v>
      </c>
      <c r="C215" s="36">
        <v>2653</v>
      </c>
      <c r="D215" s="41" t="s">
        <v>43</v>
      </c>
      <c r="E215" s="28">
        <f>MAX(O215:AG215)</f>
        <v>0</v>
      </c>
      <c r="F215" s="28" t="e">
        <f>VLOOKUP(E215,Tab!$A$2:$B$255,2,TRUE)</f>
        <v>#N/A</v>
      </c>
      <c r="G215" s="29">
        <f>LARGE(O215:CB215,1)</f>
        <v>465</v>
      </c>
      <c r="H215" s="29">
        <f>LARGE(O215:CB215,2)</f>
        <v>0</v>
      </c>
      <c r="I215" s="29">
        <f>LARGE(O215:CB215,3)</f>
        <v>0</v>
      </c>
      <c r="J215" s="29">
        <f>LARGE(O215:CB215,4)</f>
        <v>0</v>
      </c>
      <c r="K215" s="29">
        <f>LARGE(O215:CB215,5)</f>
        <v>0</v>
      </c>
      <c r="L215" s="30">
        <f>SUM(G215:K215)</f>
        <v>465</v>
      </c>
      <c r="M215" s="31">
        <f>L215/5</f>
        <v>93</v>
      </c>
      <c r="N215" s="32"/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33">
        <v>0</v>
      </c>
      <c r="AP215" s="33">
        <v>0</v>
      </c>
      <c r="AQ215" s="33">
        <v>0</v>
      </c>
      <c r="AR215" s="33">
        <v>0</v>
      </c>
      <c r="AS215" s="33">
        <v>0</v>
      </c>
      <c r="AT215" s="163">
        <v>0</v>
      </c>
      <c r="AU215" s="158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465</v>
      </c>
      <c r="BH215" s="33">
        <v>0</v>
      </c>
      <c r="BI215" s="33">
        <v>0</v>
      </c>
      <c r="BJ215" s="33">
        <v>0</v>
      </c>
      <c r="BK215" s="33">
        <v>0</v>
      </c>
      <c r="BL215" s="33">
        <v>0</v>
      </c>
      <c r="BM215" s="33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v>0</v>
      </c>
      <c r="BX215" s="33">
        <v>0</v>
      </c>
      <c r="BY215" s="33">
        <v>0</v>
      </c>
      <c r="BZ215" s="33">
        <v>0</v>
      </c>
      <c r="CA215" s="33">
        <v>0</v>
      </c>
      <c r="CB215" s="34">
        <v>0</v>
      </c>
    </row>
    <row r="216" spans="1:80" ht="14.1" customHeight="1" x14ac:dyDescent="0.25">
      <c r="A216" s="24">
        <f t="shared" si="3"/>
        <v>203</v>
      </c>
      <c r="B216" s="42" t="s">
        <v>209</v>
      </c>
      <c r="C216" s="36">
        <v>12266</v>
      </c>
      <c r="D216" s="43" t="s">
        <v>49</v>
      </c>
      <c r="E216" s="28">
        <f>MAX(O216:AG216)</f>
        <v>0</v>
      </c>
      <c r="F216" s="28" t="e">
        <f>VLOOKUP(E216,Tab!$A$2:$B$255,2,TRUE)</f>
        <v>#N/A</v>
      </c>
      <c r="G216" s="29">
        <f>LARGE(O216:CB216,1)</f>
        <v>465</v>
      </c>
      <c r="H216" s="29">
        <f>LARGE(O216:CB216,2)</f>
        <v>0</v>
      </c>
      <c r="I216" s="29">
        <f>LARGE(O216:CB216,3)</f>
        <v>0</v>
      </c>
      <c r="J216" s="29">
        <f>LARGE(O216:CB216,4)</f>
        <v>0</v>
      </c>
      <c r="K216" s="29">
        <f>LARGE(O216:CB216,5)</f>
        <v>0</v>
      </c>
      <c r="L216" s="30">
        <f>SUM(G216:K216)</f>
        <v>465</v>
      </c>
      <c r="M216" s="31">
        <f>L216/5</f>
        <v>93</v>
      </c>
      <c r="N216" s="32"/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3">
        <v>0</v>
      </c>
      <c r="AS216" s="33">
        <v>0</v>
      </c>
      <c r="AT216" s="163">
        <v>0</v>
      </c>
      <c r="AU216" s="158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0</v>
      </c>
      <c r="BJ216" s="33">
        <v>0</v>
      </c>
      <c r="BK216" s="33">
        <v>0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0</v>
      </c>
      <c r="BR216" s="33">
        <v>0</v>
      </c>
      <c r="BS216" s="33">
        <v>0</v>
      </c>
      <c r="BT216" s="33">
        <v>0</v>
      </c>
      <c r="BU216" s="33">
        <v>0</v>
      </c>
      <c r="BV216" s="33">
        <v>0</v>
      </c>
      <c r="BW216" s="33">
        <v>465</v>
      </c>
      <c r="BX216" s="33">
        <v>0</v>
      </c>
      <c r="BY216" s="33">
        <v>0</v>
      </c>
      <c r="BZ216" s="33">
        <v>0</v>
      </c>
      <c r="CA216" s="33">
        <v>0</v>
      </c>
      <c r="CB216" s="34">
        <v>0</v>
      </c>
    </row>
    <row r="217" spans="1:80" ht="14.1" customHeight="1" x14ac:dyDescent="0.25">
      <c r="A217" s="24">
        <f t="shared" si="3"/>
        <v>204</v>
      </c>
      <c r="B217" s="46" t="s">
        <v>627</v>
      </c>
      <c r="C217" s="36">
        <v>6582</v>
      </c>
      <c r="D217" s="47" t="s">
        <v>105</v>
      </c>
      <c r="E217" s="28">
        <f>MAX(O217:AG217)</f>
        <v>464</v>
      </c>
      <c r="F217" s="28" t="e">
        <f>VLOOKUP(E217,Tab!$A$2:$B$255,2,TRUE)</f>
        <v>#N/A</v>
      </c>
      <c r="G217" s="29">
        <f>LARGE(O217:CB217,1)</f>
        <v>464</v>
      </c>
      <c r="H217" s="29">
        <f>LARGE(O217:CB217,2)</f>
        <v>0</v>
      </c>
      <c r="I217" s="29">
        <f>LARGE(O217:CB217,3)</f>
        <v>0</v>
      </c>
      <c r="J217" s="29">
        <f>LARGE(O217:CB217,4)</f>
        <v>0</v>
      </c>
      <c r="K217" s="29">
        <f>LARGE(O217:CB217,5)</f>
        <v>0</v>
      </c>
      <c r="L217" s="30">
        <f>SUM(G217:K217)</f>
        <v>464</v>
      </c>
      <c r="M217" s="31">
        <f>L217/5</f>
        <v>92.8</v>
      </c>
      <c r="N217" s="32"/>
      <c r="O217" s="33">
        <v>0</v>
      </c>
      <c r="P217" s="33">
        <v>0</v>
      </c>
      <c r="Q217" s="33">
        <v>464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163">
        <v>0</v>
      </c>
      <c r="AU217" s="158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</v>
      </c>
      <c r="BL217" s="33">
        <v>0</v>
      </c>
      <c r="BM217" s="33">
        <v>0</v>
      </c>
      <c r="BN217" s="33">
        <v>0</v>
      </c>
      <c r="BO217" s="33">
        <v>0</v>
      </c>
      <c r="BP217" s="33">
        <v>0</v>
      </c>
      <c r="BQ217" s="33">
        <v>0</v>
      </c>
      <c r="BR217" s="33">
        <v>0</v>
      </c>
      <c r="BS217" s="33">
        <v>0</v>
      </c>
      <c r="BT217" s="33">
        <v>0</v>
      </c>
      <c r="BU217" s="33">
        <v>0</v>
      </c>
      <c r="BV217" s="33">
        <v>0</v>
      </c>
      <c r="BW217" s="33">
        <v>0</v>
      </c>
      <c r="BX217" s="33">
        <v>0</v>
      </c>
      <c r="BY217" s="33">
        <v>0</v>
      </c>
      <c r="BZ217" s="33">
        <v>0</v>
      </c>
      <c r="CA217" s="33">
        <v>0</v>
      </c>
      <c r="CB217" s="34">
        <v>0</v>
      </c>
    </row>
    <row r="218" spans="1:80" ht="14.1" customHeight="1" x14ac:dyDescent="0.25">
      <c r="A218" s="24">
        <f t="shared" si="3"/>
        <v>205</v>
      </c>
      <c r="B218" s="42" t="s">
        <v>545</v>
      </c>
      <c r="C218" s="36">
        <v>14834</v>
      </c>
      <c r="D218" s="43" t="s">
        <v>30</v>
      </c>
      <c r="E218" s="28">
        <f>MAX(O218:AG218)</f>
        <v>0</v>
      </c>
      <c r="F218" s="28" t="e">
        <f>VLOOKUP(E218,Tab!$A$2:$B$255,2,TRUE)</f>
        <v>#N/A</v>
      </c>
      <c r="G218" s="29">
        <f>LARGE(O218:CB218,1)</f>
        <v>464</v>
      </c>
      <c r="H218" s="29">
        <f>LARGE(O218:CB218,2)</f>
        <v>0</v>
      </c>
      <c r="I218" s="29">
        <f>LARGE(O218:CB218,3)</f>
        <v>0</v>
      </c>
      <c r="J218" s="29">
        <f>LARGE(O218:CB218,4)</f>
        <v>0</v>
      </c>
      <c r="K218" s="29">
        <f>LARGE(O218:CB218,5)</f>
        <v>0</v>
      </c>
      <c r="L218" s="30">
        <f>SUM(G218:K218)</f>
        <v>464</v>
      </c>
      <c r="M218" s="31">
        <f>L218/5</f>
        <v>92.8</v>
      </c>
      <c r="N218" s="32"/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464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  <c r="AN218" s="33">
        <v>0</v>
      </c>
      <c r="AO218" s="33">
        <v>0</v>
      </c>
      <c r="AP218" s="33">
        <v>0</v>
      </c>
      <c r="AQ218" s="33">
        <v>0</v>
      </c>
      <c r="AR218" s="33">
        <v>0</v>
      </c>
      <c r="AS218" s="33">
        <v>0</v>
      </c>
      <c r="AT218" s="163">
        <v>0</v>
      </c>
      <c r="AU218" s="158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</v>
      </c>
      <c r="BE218" s="33">
        <v>0</v>
      </c>
      <c r="BF218" s="33">
        <v>0</v>
      </c>
      <c r="BG218" s="33">
        <v>0</v>
      </c>
      <c r="BH218" s="33">
        <v>0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  <c r="BN218" s="33">
        <v>0</v>
      </c>
      <c r="BO218" s="33">
        <v>0</v>
      </c>
      <c r="BP218" s="33">
        <v>0</v>
      </c>
      <c r="BQ218" s="33">
        <v>0</v>
      </c>
      <c r="BR218" s="33">
        <v>0</v>
      </c>
      <c r="BS218" s="33">
        <v>0</v>
      </c>
      <c r="BT218" s="33">
        <v>0</v>
      </c>
      <c r="BU218" s="33">
        <v>0</v>
      </c>
      <c r="BV218" s="33">
        <v>0</v>
      </c>
      <c r="BW218" s="33">
        <v>0</v>
      </c>
      <c r="BX218" s="33">
        <v>0</v>
      </c>
      <c r="BY218" s="33">
        <v>0</v>
      </c>
      <c r="BZ218" s="33">
        <v>0</v>
      </c>
      <c r="CA218" s="33">
        <v>0</v>
      </c>
      <c r="CB218" s="34">
        <v>0</v>
      </c>
    </row>
    <row r="219" spans="1:80" ht="14.1" customHeight="1" x14ac:dyDescent="0.25">
      <c r="A219" s="24">
        <f t="shared" si="3"/>
        <v>206</v>
      </c>
      <c r="B219" s="46" t="s">
        <v>276</v>
      </c>
      <c r="C219" s="36">
        <v>1659</v>
      </c>
      <c r="D219" s="47" t="s">
        <v>217</v>
      </c>
      <c r="E219" s="28">
        <f>MAX(O219:AG219)</f>
        <v>462</v>
      </c>
      <c r="F219" s="28" t="e">
        <f>VLOOKUP(E219,Tab!$A$2:$B$255,2,TRUE)</f>
        <v>#N/A</v>
      </c>
      <c r="G219" s="29">
        <f>LARGE(O219:CB219,1)</f>
        <v>462</v>
      </c>
      <c r="H219" s="29">
        <f>LARGE(O219:CB219,2)</f>
        <v>0</v>
      </c>
      <c r="I219" s="29">
        <f>LARGE(O219:CB219,3)</f>
        <v>0</v>
      </c>
      <c r="J219" s="29">
        <f>LARGE(O219:CB219,4)</f>
        <v>0</v>
      </c>
      <c r="K219" s="29">
        <f>LARGE(O219:CB219,5)</f>
        <v>0</v>
      </c>
      <c r="L219" s="30">
        <f>SUM(G219:K219)</f>
        <v>462</v>
      </c>
      <c r="M219" s="31">
        <f>L219/5</f>
        <v>92.4</v>
      </c>
      <c r="N219" s="32"/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462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3">
        <v>0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3">
        <v>0</v>
      </c>
      <c r="AS219" s="33">
        <v>0</v>
      </c>
      <c r="AT219" s="163">
        <v>0</v>
      </c>
      <c r="AU219" s="158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0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</v>
      </c>
      <c r="BL219" s="33">
        <v>0</v>
      </c>
      <c r="BM219" s="33">
        <v>0</v>
      </c>
      <c r="BN219" s="33">
        <v>0</v>
      </c>
      <c r="BO219" s="33">
        <v>0</v>
      </c>
      <c r="BP219" s="33">
        <v>0</v>
      </c>
      <c r="BQ219" s="33">
        <v>0</v>
      </c>
      <c r="BR219" s="33">
        <v>0</v>
      </c>
      <c r="BS219" s="33">
        <v>0</v>
      </c>
      <c r="BT219" s="33">
        <v>0</v>
      </c>
      <c r="BU219" s="33">
        <v>0</v>
      </c>
      <c r="BV219" s="33">
        <v>0</v>
      </c>
      <c r="BW219" s="33">
        <v>0</v>
      </c>
      <c r="BX219" s="33">
        <v>0</v>
      </c>
      <c r="BY219" s="33">
        <v>0</v>
      </c>
      <c r="BZ219" s="33">
        <v>0</v>
      </c>
      <c r="CA219" s="33">
        <v>0</v>
      </c>
      <c r="CB219" s="34">
        <v>0</v>
      </c>
    </row>
    <row r="220" spans="1:80" ht="14.1" customHeight="1" x14ac:dyDescent="0.25">
      <c r="A220" s="24">
        <f t="shared" si="3"/>
        <v>207</v>
      </c>
      <c r="B220" s="35" t="s">
        <v>405</v>
      </c>
      <c r="C220" s="36">
        <v>20</v>
      </c>
      <c r="D220" s="37" t="s">
        <v>49</v>
      </c>
      <c r="E220" s="28">
        <f>MAX(O220:AG220)</f>
        <v>0</v>
      </c>
      <c r="F220" s="28" t="e">
        <f>VLOOKUP(E220,Tab!$A$2:$B$255,2,TRUE)</f>
        <v>#N/A</v>
      </c>
      <c r="G220" s="29">
        <f>LARGE(O220:CB220,1)</f>
        <v>461</v>
      </c>
      <c r="H220" s="29">
        <f>LARGE(O220:CB220,2)</f>
        <v>0</v>
      </c>
      <c r="I220" s="29">
        <f>LARGE(O220:CB220,3)</f>
        <v>0</v>
      </c>
      <c r="J220" s="29">
        <f>LARGE(O220:CB220,4)</f>
        <v>0</v>
      </c>
      <c r="K220" s="29">
        <f>LARGE(O220:CB220,5)</f>
        <v>0</v>
      </c>
      <c r="L220" s="30">
        <f>SUM(G220:K220)</f>
        <v>461</v>
      </c>
      <c r="M220" s="31">
        <f>L220/5</f>
        <v>92.2</v>
      </c>
      <c r="N220" s="32"/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>
        <v>0</v>
      </c>
      <c r="AA220" s="33">
        <v>0</v>
      </c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3">
        <v>0</v>
      </c>
      <c r="AS220" s="33">
        <v>0</v>
      </c>
      <c r="AT220" s="163">
        <v>0</v>
      </c>
      <c r="AU220" s="158">
        <v>0</v>
      </c>
      <c r="AV220" s="33">
        <v>461</v>
      </c>
      <c r="AW220" s="33">
        <v>0</v>
      </c>
      <c r="AX220" s="33">
        <v>0</v>
      </c>
      <c r="AY220" s="33">
        <v>0</v>
      </c>
      <c r="AZ220" s="33">
        <v>0</v>
      </c>
      <c r="BA220" s="33"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0</v>
      </c>
      <c r="BG220" s="33">
        <v>0</v>
      </c>
      <c r="BH220" s="33">
        <v>0</v>
      </c>
      <c r="BI220" s="33">
        <v>0</v>
      </c>
      <c r="BJ220" s="33">
        <v>0</v>
      </c>
      <c r="BK220" s="33">
        <v>0</v>
      </c>
      <c r="BL220" s="33">
        <v>0</v>
      </c>
      <c r="BM220" s="33">
        <v>0</v>
      </c>
      <c r="BN220" s="33">
        <v>0</v>
      </c>
      <c r="BO220" s="33">
        <v>0</v>
      </c>
      <c r="BP220" s="33">
        <v>0</v>
      </c>
      <c r="BQ220" s="33">
        <v>0</v>
      </c>
      <c r="BR220" s="33">
        <v>0</v>
      </c>
      <c r="BS220" s="33">
        <v>0</v>
      </c>
      <c r="BT220" s="33">
        <v>0</v>
      </c>
      <c r="BU220" s="33">
        <v>0</v>
      </c>
      <c r="BV220" s="33">
        <v>0</v>
      </c>
      <c r="BW220" s="33">
        <v>0</v>
      </c>
      <c r="BX220" s="33">
        <v>0</v>
      </c>
      <c r="BY220" s="33">
        <v>0</v>
      </c>
      <c r="BZ220" s="33">
        <v>0</v>
      </c>
      <c r="CA220" s="33">
        <v>0</v>
      </c>
      <c r="CB220" s="34">
        <v>0</v>
      </c>
    </row>
    <row r="221" spans="1:80" ht="14.1" customHeight="1" x14ac:dyDescent="0.25">
      <c r="A221" s="24">
        <f t="shared" si="3"/>
        <v>208</v>
      </c>
      <c r="B221" s="35" t="s">
        <v>156</v>
      </c>
      <c r="C221" s="36">
        <v>6429</v>
      </c>
      <c r="D221" s="37" t="s">
        <v>157</v>
      </c>
      <c r="E221" s="28">
        <f>MAX(O221:AG221)</f>
        <v>0</v>
      </c>
      <c r="F221" s="28" t="e">
        <f>VLOOKUP(E221,Tab!$A$2:$B$255,2,TRUE)</f>
        <v>#N/A</v>
      </c>
      <c r="G221" s="29">
        <f>LARGE(O221:CB221,1)</f>
        <v>461</v>
      </c>
      <c r="H221" s="29">
        <f>LARGE(O221:CB221,2)</f>
        <v>0</v>
      </c>
      <c r="I221" s="29">
        <f>LARGE(O221:CB221,3)</f>
        <v>0</v>
      </c>
      <c r="J221" s="29">
        <f>LARGE(O221:CB221,4)</f>
        <v>0</v>
      </c>
      <c r="K221" s="29">
        <f>LARGE(O221:CB221,5)</f>
        <v>0</v>
      </c>
      <c r="L221" s="30">
        <f>SUM(G221:K221)</f>
        <v>461</v>
      </c>
      <c r="M221" s="31">
        <f>L221/5</f>
        <v>92.2</v>
      </c>
      <c r="N221" s="32"/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3">
        <v>0</v>
      </c>
      <c r="AS221" s="33">
        <v>0</v>
      </c>
      <c r="AT221" s="163">
        <v>0</v>
      </c>
      <c r="AU221" s="158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461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  <c r="BN221" s="33">
        <v>0</v>
      </c>
      <c r="BO221" s="33">
        <v>0</v>
      </c>
      <c r="BP221" s="33">
        <v>0</v>
      </c>
      <c r="BQ221" s="33">
        <v>0</v>
      </c>
      <c r="BR221" s="33">
        <v>0</v>
      </c>
      <c r="BS221" s="33">
        <v>0</v>
      </c>
      <c r="BT221" s="33">
        <v>0</v>
      </c>
      <c r="BU221" s="33">
        <v>0</v>
      </c>
      <c r="BV221" s="33">
        <v>0</v>
      </c>
      <c r="BW221" s="33">
        <v>0</v>
      </c>
      <c r="BX221" s="33">
        <v>0</v>
      </c>
      <c r="BY221" s="33">
        <v>0</v>
      </c>
      <c r="BZ221" s="33">
        <v>0</v>
      </c>
      <c r="CA221" s="33">
        <v>0</v>
      </c>
      <c r="CB221" s="34">
        <v>0</v>
      </c>
    </row>
    <row r="222" spans="1:80" ht="14.1" customHeight="1" x14ac:dyDescent="0.25">
      <c r="A222" s="24">
        <f t="shared" si="3"/>
        <v>209</v>
      </c>
      <c r="B222" s="35" t="s">
        <v>520</v>
      </c>
      <c r="C222" s="36">
        <v>10541</v>
      </c>
      <c r="D222" s="37" t="s">
        <v>157</v>
      </c>
      <c r="E222" s="28">
        <f>MAX(O222:AG222)</f>
        <v>0</v>
      </c>
      <c r="F222" s="28" t="e">
        <f>VLOOKUP(E222,Tab!$A$2:$B$255,2,TRUE)</f>
        <v>#N/A</v>
      </c>
      <c r="G222" s="29">
        <f>LARGE(O222:CB222,1)</f>
        <v>461</v>
      </c>
      <c r="H222" s="29">
        <f>LARGE(O222:CB222,2)</f>
        <v>0</v>
      </c>
      <c r="I222" s="29">
        <f>LARGE(O222:CB222,3)</f>
        <v>0</v>
      </c>
      <c r="J222" s="29">
        <f>LARGE(O222:CB222,4)</f>
        <v>0</v>
      </c>
      <c r="K222" s="29">
        <f>LARGE(O222:CB222,5)</f>
        <v>0</v>
      </c>
      <c r="L222" s="30">
        <f>SUM(G222:K222)</f>
        <v>461</v>
      </c>
      <c r="M222" s="31">
        <f>L222/5</f>
        <v>92.2</v>
      </c>
      <c r="N222" s="32"/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0</v>
      </c>
      <c r="AQ222" s="33">
        <v>0</v>
      </c>
      <c r="AR222" s="33">
        <v>0</v>
      </c>
      <c r="AS222" s="33">
        <v>0</v>
      </c>
      <c r="AT222" s="163">
        <v>0</v>
      </c>
      <c r="AU222" s="158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461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  <c r="BN222" s="33">
        <v>0</v>
      </c>
      <c r="BO222" s="33">
        <v>0</v>
      </c>
      <c r="BP222" s="33">
        <v>0</v>
      </c>
      <c r="BQ222" s="33">
        <v>0</v>
      </c>
      <c r="BR222" s="33">
        <v>0</v>
      </c>
      <c r="BS222" s="33">
        <v>0</v>
      </c>
      <c r="BT222" s="33">
        <v>0</v>
      </c>
      <c r="BU222" s="33">
        <v>0</v>
      </c>
      <c r="BV222" s="33">
        <v>0</v>
      </c>
      <c r="BW222" s="33">
        <v>0</v>
      </c>
      <c r="BX222" s="33">
        <v>0</v>
      </c>
      <c r="BY222" s="33">
        <v>0</v>
      </c>
      <c r="BZ222" s="33">
        <v>0</v>
      </c>
      <c r="CA222" s="33">
        <v>0</v>
      </c>
      <c r="CB222" s="34">
        <v>0</v>
      </c>
    </row>
    <row r="223" spans="1:80" ht="14.1" customHeight="1" x14ac:dyDescent="0.25">
      <c r="A223" s="24">
        <f t="shared" si="3"/>
        <v>210</v>
      </c>
      <c r="B223" s="46" t="s">
        <v>175</v>
      </c>
      <c r="C223" s="36">
        <v>13050</v>
      </c>
      <c r="D223" s="47" t="s">
        <v>49</v>
      </c>
      <c r="E223" s="28">
        <f>MAX(O223:AG223)</f>
        <v>0</v>
      </c>
      <c r="F223" s="28" t="e">
        <f>VLOOKUP(E223,Tab!$A$2:$B$255,2,TRUE)</f>
        <v>#N/A</v>
      </c>
      <c r="G223" s="29">
        <f>LARGE(O223:CB223,1)</f>
        <v>460</v>
      </c>
      <c r="H223" s="29">
        <f>LARGE(O223:CB223,2)</f>
        <v>0</v>
      </c>
      <c r="I223" s="29">
        <f>LARGE(O223:CB223,3)</f>
        <v>0</v>
      </c>
      <c r="J223" s="29">
        <f>LARGE(O223:CB223,4)</f>
        <v>0</v>
      </c>
      <c r="K223" s="29">
        <f>LARGE(O223:CB223,5)</f>
        <v>0</v>
      </c>
      <c r="L223" s="30">
        <f>SUM(G223:K223)</f>
        <v>460</v>
      </c>
      <c r="M223" s="31">
        <f>L223/5</f>
        <v>92</v>
      </c>
      <c r="N223" s="32"/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v>0</v>
      </c>
      <c r="AO223" s="33">
        <v>0</v>
      </c>
      <c r="AP223" s="33">
        <v>460</v>
      </c>
      <c r="AQ223" s="33">
        <v>0</v>
      </c>
      <c r="AR223" s="33">
        <v>0</v>
      </c>
      <c r="AS223" s="33">
        <v>0</v>
      </c>
      <c r="AT223" s="163">
        <v>0</v>
      </c>
      <c r="AU223" s="158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  <c r="BN223" s="33">
        <v>0</v>
      </c>
      <c r="BO223" s="33">
        <v>0</v>
      </c>
      <c r="BP223" s="33">
        <v>0</v>
      </c>
      <c r="BQ223" s="33">
        <v>0</v>
      </c>
      <c r="BR223" s="33">
        <v>0</v>
      </c>
      <c r="BS223" s="33">
        <v>0</v>
      </c>
      <c r="BT223" s="33">
        <v>0</v>
      </c>
      <c r="BU223" s="33">
        <v>0</v>
      </c>
      <c r="BV223" s="33">
        <v>0</v>
      </c>
      <c r="BW223" s="33">
        <v>0</v>
      </c>
      <c r="BX223" s="33">
        <v>0</v>
      </c>
      <c r="BY223" s="33">
        <v>0</v>
      </c>
      <c r="BZ223" s="33">
        <v>0</v>
      </c>
      <c r="CA223" s="33">
        <v>0</v>
      </c>
      <c r="CB223" s="34">
        <v>0</v>
      </c>
    </row>
    <row r="224" spans="1:80" ht="14.1" customHeight="1" x14ac:dyDescent="0.25">
      <c r="A224" s="24">
        <f t="shared" si="3"/>
        <v>211</v>
      </c>
      <c r="B224" s="46" t="s">
        <v>631</v>
      </c>
      <c r="C224" s="36">
        <v>13866</v>
      </c>
      <c r="D224" s="47" t="s">
        <v>43</v>
      </c>
      <c r="E224" s="28">
        <f>MAX(O224:AG224)</f>
        <v>457</v>
      </c>
      <c r="F224" s="28" t="e">
        <f>VLOOKUP(E224,Tab!$A$2:$B$255,2,TRUE)</f>
        <v>#N/A</v>
      </c>
      <c r="G224" s="29">
        <f>LARGE(O224:CB224,1)</f>
        <v>457</v>
      </c>
      <c r="H224" s="29">
        <f>LARGE(O224:CB224,2)</f>
        <v>0</v>
      </c>
      <c r="I224" s="29">
        <f>LARGE(O224:CB224,3)</f>
        <v>0</v>
      </c>
      <c r="J224" s="29">
        <f>LARGE(O224:CB224,4)</f>
        <v>0</v>
      </c>
      <c r="K224" s="29">
        <f>LARGE(O224:CB224,5)</f>
        <v>0</v>
      </c>
      <c r="L224" s="30">
        <f>SUM(G224:K224)</f>
        <v>457</v>
      </c>
      <c r="M224" s="31">
        <f>L224/5</f>
        <v>91.4</v>
      </c>
      <c r="N224" s="32"/>
      <c r="O224" s="33">
        <v>457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163">
        <v>0</v>
      </c>
      <c r="AU224" s="158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33">
        <v>0</v>
      </c>
      <c r="BM224" s="33">
        <v>0</v>
      </c>
      <c r="BN224" s="33">
        <v>0</v>
      </c>
      <c r="BO224" s="33">
        <v>0</v>
      </c>
      <c r="BP224" s="33">
        <v>0</v>
      </c>
      <c r="BQ224" s="33">
        <v>0</v>
      </c>
      <c r="BR224" s="33">
        <v>0</v>
      </c>
      <c r="BS224" s="33">
        <v>0</v>
      </c>
      <c r="BT224" s="33">
        <v>0</v>
      </c>
      <c r="BU224" s="33">
        <v>0</v>
      </c>
      <c r="BV224" s="33">
        <v>0</v>
      </c>
      <c r="BW224" s="33">
        <v>0</v>
      </c>
      <c r="BX224" s="33">
        <v>0</v>
      </c>
      <c r="BY224" s="33">
        <v>0</v>
      </c>
      <c r="BZ224" s="33">
        <v>0</v>
      </c>
      <c r="CA224" s="33">
        <v>0</v>
      </c>
      <c r="CB224" s="34">
        <v>0</v>
      </c>
    </row>
    <row r="225" spans="1:80" ht="14.1" customHeight="1" x14ac:dyDescent="0.25">
      <c r="A225" s="24">
        <f t="shared" si="3"/>
        <v>212</v>
      </c>
      <c r="B225" s="46" t="s">
        <v>214</v>
      </c>
      <c r="C225" s="36">
        <v>13831</v>
      </c>
      <c r="D225" s="47" t="s">
        <v>54</v>
      </c>
      <c r="E225" s="28">
        <f>MAX(O225:AG225)</f>
        <v>0</v>
      </c>
      <c r="F225" s="28" t="e">
        <f>VLOOKUP(E225,Tab!$A$2:$B$255,2,TRUE)</f>
        <v>#N/A</v>
      </c>
      <c r="G225" s="29">
        <f>LARGE(O225:CB225,1)</f>
        <v>457</v>
      </c>
      <c r="H225" s="29">
        <f>LARGE(O225:CB225,2)</f>
        <v>0</v>
      </c>
      <c r="I225" s="29">
        <f>LARGE(O225:CB225,3)</f>
        <v>0</v>
      </c>
      <c r="J225" s="29">
        <f>LARGE(O225:CB225,4)</f>
        <v>0</v>
      </c>
      <c r="K225" s="29">
        <f>LARGE(O225:CB225,5)</f>
        <v>0</v>
      </c>
      <c r="L225" s="30">
        <f>SUM(G225:K225)</f>
        <v>457</v>
      </c>
      <c r="M225" s="31">
        <f>L225/5</f>
        <v>91.4</v>
      </c>
      <c r="N225" s="32"/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163">
        <v>0</v>
      </c>
      <c r="AU225" s="158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v>457</v>
      </c>
      <c r="BX225" s="33">
        <v>0</v>
      </c>
      <c r="BY225" s="33">
        <v>0</v>
      </c>
      <c r="BZ225" s="33">
        <v>0</v>
      </c>
      <c r="CA225" s="33">
        <v>0</v>
      </c>
      <c r="CB225" s="34">
        <v>0</v>
      </c>
    </row>
    <row r="226" spans="1:80" ht="14.1" customHeight="1" x14ac:dyDescent="0.25">
      <c r="A226" s="24">
        <f t="shared" si="3"/>
        <v>213</v>
      </c>
      <c r="B226" s="44" t="s">
        <v>220</v>
      </c>
      <c r="C226" s="36">
        <v>1570</v>
      </c>
      <c r="D226" s="41" t="s">
        <v>49</v>
      </c>
      <c r="E226" s="28">
        <f>MAX(O226:AG226)</f>
        <v>0</v>
      </c>
      <c r="F226" s="28" t="e">
        <f>VLOOKUP(E226,Tab!$A$2:$B$255,2,TRUE)</f>
        <v>#N/A</v>
      </c>
      <c r="G226" s="29">
        <f>LARGE(O226:CB226,1)</f>
        <v>457</v>
      </c>
      <c r="H226" s="29">
        <f>LARGE(O226:CB226,2)</f>
        <v>0</v>
      </c>
      <c r="I226" s="29">
        <f>LARGE(O226:CB226,3)</f>
        <v>0</v>
      </c>
      <c r="J226" s="29">
        <f>LARGE(O226:CB226,4)</f>
        <v>0</v>
      </c>
      <c r="K226" s="29">
        <f>LARGE(O226:CB226,5)</f>
        <v>0</v>
      </c>
      <c r="L226" s="30">
        <f>SUM(G226:K226)</f>
        <v>457</v>
      </c>
      <c r="M226" s="31">
        <f>L226/5</f>
        <v>91.4</v>
      </c>
      <c r="N226" s="32"/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v>0</v>
      </c>
      <c r="AO226" s="33">
        <v>0</v>
      </c>
      <c r="AP226" s="33">
        <v>0</v>
      </c>
      <c r="AQ226" s="33">
        <v>0</v>
      </c>
      <c r="AR226" s="33">
        <v>0</v>
      </c>
      <c r="AS226" s="33">
        <v>0</v>
      </c>
      <c r="AT226" s="163">
        <v>0</v>
      </c>
      <c r="AU226" s="158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0</v>
      </c>
      <c r="BH226" s="33">
        <v>0</v>
      </c>
      <c r="BI226" s="33">
        <v>0</v>
      </c>
      <c r="BJ226" s="33">
        <v>0</v>
      </c>
      <c r="BK226" s="33">
        <v>0</v>
      </c>
      <c r="BL226" s="33">
        <v>0</v>
      </c>
      <c r="BM226" s="33">
        <v>0</v>
      </c>
      <c r="BN226" s="33">
        <v>0</v>
      </c>
      <c r="BO226" s="33">
        <v>0</v>
      </c>
      <c r="BP226" s="33">
        <v>0</v>
      </c>
      <c r="BQ226" s="33">
        <v>0</v>
      </c>
      <c r="BR226" s="33">
        <v>0</v>
      </c>
      <c r="BS226" s="33">
        <v>0</v>
      </c>
      <c r="BT226" s="33">
        <v>0</v>
      </c>
      <c r="BU226" s="33">
        <v>0</v>
      </c>
      <c r="BV226" s="33">
        <v>0</v>
      </c>
      <c r="BW226" s="33">
        <v>0</v>
      </c>
      <c r="BX226" s="33">
        <v>0</v>
      </c>
      <c r="BY226" s="33">
        <v>457</v>
      </c>
      <c r="BZ226" s="33">
        <v>0</v>
      </c>
      <c r="CA226" s="33">
        <v>0</v>
      </c>
      <c r="CB226" s="34">
        <v>0</v>
      </c>
    </row>
    <row r="227" spans="1:80" ht="14.1" customHeight="1" x14ac:dyDescent="0.25">
      <c r="A227" s="24">
        <f t="shared" si="3"/>
        <v>214</v>
      </c>
      <c r="B227" s="46" t="s">
        <v>381</v>
      </c>
      <c r="C227" s="36">
        <v>10700</v>
      </c>
      <c r="D227" s="47" t="s">
        <v>170</v>
      </c>
      <c r="E227" s="28">
        <f>MAX(O227:AG227)</f>
        <v>0</v>
      </c>
      <c r="F227" s="28" t="e">
        <f>VLOOKUP(E227,Tab!$A$2:$B$255,2,TRUE)</f>
        <v>#N/A</v>
      </c>
      <c r="G227" s="29">
        <f>LARGE(O227:CB227,1)</f>
        <v>453</v>
      </c>
      <c r="H227" s="29">
        <f>LARGE(O227:CB227,2)</f>
        <v>0</v>
      </c>
      <c r="I227" s="29">
        <f>LARGE(O227:CB227,3)</f>
        <v>0</v>
      </c>
      <c r="J227" s="29">
        <f>LARGE(O227:CB227,4)</f>
        <v>0</v>
      </c>
      <c r="K227" s="29">
        <f>LARGE(O227:CB227,5)</f>
        <v>0</v>
      </c>
      <c r="L227" s="30">
        <f>SUM(G227:K227)</f>
        <v>453</v>
      </c>
      <c r="M227" s="31">
        <f>L227/5</f>
        <v>90.6</v>
      </c>
      <c r="N227" s="32"/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453</v>
      </c>
      <c r="AN227" s="33">
        <v>0</v>
      </c>
      <c r="AO227" s="33">
        <v>0</v>
      </c>
      <c r="AP227" s="33">
        <v>0</v>
      </c>
      <c r="AQ227" s="33">
        <v>0</v>
      </c>
      <c r="AR227" s="33">
        <v>0</v>
      </c>
      <c r="AS227" s="33">
        <v>0</v>
      </c>
      <c r="AT227" s="163">
        <v>0</v>
      </c>
      <c r="AU227" s="158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0</v>
      </c>
      <c r="BE227" s="33">
        <v>0</v>
      </c>
      <c r="BF227" s="33">
        <v>0</v>
      </c>
      <c r="BG227" s="33">
        <v>0</v>
      </c>
      <c r="BH227" s="33">
        <v>0</v>
      </c>
      <c r="BI227" s="33">
        <v>0</v>
      </c>
      <c r="BJ227" s="33">
        <v>0</v>
      </c>
      <c r="BK227" s="33">
        <v>0</v>
      </c>
      <c r="BL227" s="33">
        <v>0</v>
      </c>
      <c r="BM227" s="33">
        <v>0</v>
      </c>
      <c r="BN227" s="33">
        <v>0</v>
      </c>
      <c r="BO227" s="33">
        <v>0</v>
      </c>
      <c r="BP227" s="33">
        <v>0</v>
      </c>
      <c r="BQ227" s="33">
        <v>0</v>
      </c>
      <c r="BR227" s="33">
        <v>0</v>
      </c>
      <c r="BS227" s="33">
        <v>0</v>
      </c>
      <c r="BT227" s="33">
        <v>0</v>
      </c>
      <c r="BU227" s="33">
        <v>0</v>
      </c>
      <c r="BV227" s="33">
        <v>0</v>
      </c>
      <c r="BW227" s="33">
        <v>0</v>
      </c>
      <c r="BX227" s="33">
        <v>0</v>
      </c>
      <c r="BY227" s="33">
        <v>0</v>
      </c>
      <c r="BZ227" s="33">
        <v>0</v>
      </c>
      <c r="CA227" s="33">
        <v>0</v>
      </c>
      <c r="CB227" s="34">
        <v>0</v>
      </c>
    </row>
    <row r="228" spans="1:80" ht="14.1" customHeight="1" x14ac:dyDescent="0.25">
      <c r="A228" s="24">
        <f t="shared" si="3"/>
        <v>215</v>
      </c>
      <c r="B228" s="35" t="s">
        <v>511</v>
      </c>
      <c r="C228" s="36">
        <v>14127</v>
      </c>
      <c r="D228" s="37" t="s">
        <v>62</v>
      </c>
      <c r="E228" s="28">
        <f>MAX(O228:AG228)</f>
        <v>0</v>
      </c>
      <c r="F228" s="28" t="e">
        <f>VLOOKUP(E228,Tab!$A$2:$B$255,2,TRUE)</f>
        <v>#N/A</v>
      </c>
      <c r="G228" s="29">
        <f>LARGE(O228:CB228,1)</f>
        <v>453</v>
      </c>
      <c r="H228" s="29">
        <f>LARGE(O228:CB228,2)</f>
        <v>0</v>
      </c>
      <c r="I228" s="29">
        <f>LARGE(O228:CB228,3)</f>
        <v>0</v>
      </c>
      <c r="J228" s="29">
        <f>LARGE(O228:CB228,4)</f>
        <v>0</v>
      </c>
      <c r="K228" s="29">
        <f>LARGE(O228:CB228,5)</f>
        <v>0</v>
      </c>
      <c r="L228" s="30">
        <f>SUM(G228:K228)</f>
        <v>453</v>
      </c>
      <c r="M228" s="31">
        <f>L228/5</f>
        <v>90.6</v>
      </c>
      <c r="N228" s="32"/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163">
        <v>0</v>
      </c>
      <c r="AU228" s="158">
        <v>0</v>
      </c>
      <c r="AV228" s="33">
        <v>0</v>
      </c>
      <c r="AW228" s="33">
        <v>0</v>
      </c>
      <c r="AX228" s="33">
        <v>453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33">
        <v>0</v>
      </c>
      <c r="BE228" s="33">
        <v>0</v>
      </c>
      <c r="BF228" s="33">
        <v>0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0</v>
      </c>
      <c r="BW228" s="33">
        <v>0</v>
      </c>
      <c r="BX228" s="33">
        <v>0</v>
      </c>
      <c r="BY228" s="33">
        <v>0</v>
      </c>
      <c r="BZ228" s="33">
        <v>0</v>
      </c>
      <c r="CA228" s="33">
        <v>0</v>
      </c>
      <c r="CB228" s="34">
        <v>0</v>
      </c>
    </row>
    <row r="229" spans="1:80" ht="14.1" customHeight="1" x14ac:dyDescent="0.25">
      <c r="A229" s="24">
        <f t="shared" si="3"/>
        <v>216</v>
      </c>
      <c r="B229" s="44" t="s">
        <v>614</v>
      </c>
      <c r="C229" s="36">
        <v>2779</v>
      </c>
      <c r="D229" s="41" t="s">
        <v>51</v>
      </c>
      <c r="E229" s="28">
        <f>MAX(O229:AG229)</f>
        <v>451</v>
      </c>
      <c r="F229" s="28" t="e">
        <f>VLOOKUP(E229,Tab!$A$2:$B$255,2,TRUE)</f>
        <v>#N/A</v>
      </c>
      <c r="G229" s="29">
        <f>LARGE(O229:CB229,1)</f>
        <v>451</v>
      </c>
      <c r="H229" s="29">
        <f>LARGE(O229:CB229,2)</f>
        <v>0</v>
      </c>
      <c r="I229" s="29">
        <f>LARGE(O229:CB229,3)</f>
        <v>0</v>
      </c>
      <c r="J229" s="29">
        <f>LARGE(O229:CB229,4)</f>
        <v>0</v>
      </c>
      <c r="K229" s="29">
        <f>LARGE(O229:CB229,5)</f>
        <v>0</v>
      </c>
      <c r="L229" s="30">
        <f>SUM(G229:K229)</f>
        <v>451</v>
      </c>
      <c r="M229" s="31">
        <f>L229/5</f>
        <v>90.2</v>
      </c>
      <c r="N229" s="32"/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451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v>0</v>
      </c>
      <c r="AO229" s="33">
        <v>0</v>
      </c>
      <c r="AP229" s="33">
        <v>0</v>
      </c>
      <c r="AQ229" s="33">
        <v>0</v>
      </c>
      <c r="AR229" s="33">
        <v>0</v>
      </c>
      <c r="AS229" s="33">
        <v>0</v>
      </c>
      <c r="AT229" s="163">
        <v>0</v>
      </c>
      <c r="AU229" s="158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33">
        <v>0</v>
      </c>
      <c r="BM229" s="33">
        <v>0</v>
      </c>
      <c r="BN229" s="33">
        <v>0</v>
      </c>
      <c r="BO229" s="33">
        <v>0</v>
      </c>
      <c r="BP229" s="33">
        <v>0</v>
      </c>
      <c r="BQ229" s="33">
        <v>0</v>
      </c>
      <c r="BR229" s="33">
        <v>0</v>
      </c>
      <c r="BS229" s="33">
        <v>0</v>
      </c>
      <c r="BT229" s="33">
        <v>0</v>
      </c>
      <c r="BU229" s="33">
        <v>0</v>
      </c>
      <c r="BV229" s="33">
        <v>0</v>
      </c>
      <c r="BW229" s="33">
        <v>0</v>
      </c>
      <c r="BX229" s="33">
        <v>0</v>
      </c>
      <c r="BY229" s="33">
        <v>0</v>
      </c>
      <c r="BZ229" s="33">
        <v>0</v>
      </c>
      <c r="CA229" s="33">
        <v>0</v>
      </c>
      <c r="CB229" s="34">
        <v>0</v>
      </c>
    </row>
    <row r="230" spans="1:80" ht="14.1" customHeight="1" x14ac:dyDescent="0.25">
      <c r="A230" s="24">
        <f t="shared" si="3"/>
        <v>217</v>
      </c>
      <c r="B230" s="42" t="s">
        <v>232</v>
      </c>
      <c r="C230" s="36">
        <v>10963</v>
      </c>
      <c r="D230" s="43" t="s">
        <v>72</v>
      </c>
      <c r="E230" s="28">
        <f>MAX(O230:AG230)</f>
        <v>0</v>
      </c>
      <c r="F230" s="28" t="e">
        <f>VLOOKUP(E230,Tab!$A$2:$B$255,2,TRUE)</f>
        <v>#N/A</v>
      </c>
      <c r="G230" s="29">
        <f>LARGE(O230:CB230,1)</f>
        <v>447</v>
      </c>
      <c r="H230" s="29">
        <f>LARGE(O230:CB230,2)</f>
        <v>0</v>
      </c>
      <c r="I230" s="29">
        <f>LARGE(O230:CB230,3)</f>
        <v>0</v>
      </c>
      <c r="J230" s="29">
        <f>LARGE(O230:CB230,4)</f>
        <v>0</v>
      </c>
      <c r="K230" s="29">
        <f>LARGE(O230:CB230,5)</f>
        <v>0</v>
      </c>
      <c r="L230" s="30">
        <f>SUM(G230:K230)</f>
        <v>447</v>
      </c>
      <c r="M230" s="31">
        <f>L230/5</f>
        <v>89.4</v>
      </c>
      <c r="N230" s="32"/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v>0</v>
      </c>
      <c r="AO230" s="33">
        <v>0</v>
      </c>
      <c r="AP230" s="33">
        <v>0</v>
      </c>
      <c r="AQ230" s="33">
        <v>0</v>
      </c>
      <c r="AR230" s="33">
        <v>0</v>
      </c>
      <c r="AS230" s="33">
        <v>0</v>
      </c>
      <c r="AT230" s="163">
        <v>0</v>
      </c>
      <c r="AU230" s="158">
        <v>0</v>
      </c>
      <c r="AV230" s="33">
        <v>0</v>
      </c>
      <c r="AW230" s="33">
        <v>0</v>
      </c>
      <c r="AX230" s="33">
        <v>447</v>
      </c>
      <c r="AY230" s="33">
        <v>0</v>
      </c>
      <c r="AZ230" s="33">
        <v>0</v>
      </c>
      <c r="BA230" s="33">
        <v>0</v>
      </c>
      <c r="BB230" s="33">
        <v>0</v>
      </c>
      <c r="BC230" s="33">
        <v>0</v>
      </c>
      <c r="BD230" s="33">
        <v>0</v>
      </c>
      <c r="BE230" s="33">
        <v>0</v>
      </c>
      <c r="BF230" s="33">
        <v>0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33">
        <v>0</v>
      </c>
      <c r="BM230" s="33">
        <v>0</v>
      </c>
      <c r="BN230" s="33">
        <v>0</v>
      </c>
      <c r="BO230" s="33">
        <v>0</v>
      </c>
      <c r="BP230" s="33">
        <v>0</v>
      </c>
      <c r="BQ230" s="33">
        <v>0</v>
      </c>
      <c r="BR230" s="33">
        <v>0</v>
      </c>
      <c r="BS230" s="33">
        <v>0</v>
      </c>
      <c r="BT230" s="33">
        <v>0</v>
      </c>
      <c r="BU230" s="33">
        <v>0</v>
      </c>
      <c r="BV230" s="33">
        <v>0</v>
      </c>
      <c r="BW230" s="33">
        <v>0</v>
      </c>
      <c r="BX230" s="33">
        <v>0</v>
      </c>
      <c r="BY230" s="33">
        <v>0</v>
      </c>
      <c r="BZ230" s="33">
        <v>0</v>
      </c>
      <c r="CA230" s="33">
        <v>0</v>
      </c>
      <c r="CB230" s="34">
        <v>0</v>
      </c>
    </row>
    <row r="231" spans="1:80" ht="14.1" customHeight="1" x14ac:dyDescent="0.25">
      <c r="A231" s="24">
        <f t="shared" si="3"/>
        <v>218</v>
      </c>
      <c r="B231" s="35" t="s">
        <v>117</v>
      </c>
      <c r="C231" s="36">
        <v>11917</v>
      </c>
      <c r="D231" s="37" t="s">
        <v>94</v>
      </c>
      <c r="E231" s="28">
        <f>MAX(O231:AG231)</f>
        <v>0</v>
      </c>
      <c r="F231" s="28" t="e">
        <f>VLOOKUP(E231,Tab!$A$2:$B$255,2,TRUE)</f>
        <v>#N/A</v>
      </c>
      <c r="G231" s="29">
        <f>LARGE(O231:CB231,1)</f>
        <v>443</v>
      </c>
      <c r="H231" s="29">
        <f>LARGE(O231:CB231,2)</f>
        <v>0</v>
      </c>
      <c r="I231" s="29">
        <f>LARGE(O231:CB231,3)</f>
        <v>0</v>
      </c>
      <c r="J231" s="29">
        <f>LARGE(O231:CB231,4)</f>
        <v>0</v>
      </c>
      <c r="K231" s="29">
        <f>LARGE(O231:CB231,5)</f>
        <v>0</v>
      </c>
      <c r="L231" s="30">
        <f>SUM(G231:K231)</f>
        <v>443</v>
      </c>
      <c r="M231" s="31">
        <f>L231/5</f>
        <v>88.6</v>
      </c>
      <c r="N231" s="32"/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0</v>
      </c>
      <c r="AR231" s="33">
        <v>0</v>
      </c>
      <c r="AS231" s="33">
        <v>0</v>
      </c>
      <c r="AT231" s="163">
        <v>0</v>
      </c>
      <c r="AU231" s="158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33">
        <v>0</v>
      </c>
      <c r="BM231" s="33">
        <v>0</v>
      </c>
      <c r="BN231" s="33">
        <v>0</v>
      </c>
      <c r="BO231" s="33">
        <v>0</v>
      </c>
      <c r="BP231" s="33">
        <v>0</v>
      </c>
      <c r="BQ231" s="33">
        <v>0</v>
      </c>
      <c r="BR231" s="33">
        <v>443</v>
      </c>
      <c r="BS231" s="33">
        <v>0</v>
      </c>
      <c r="BT231" s="33">
        <v>0</v>
      </c>
      <c r="BU231" s="33">
        <v>0</v>
      </c>
      <c r="BV231" s="33">
        <v>0</v>
      </c>
      <c r="BW231" s="33">
        <v>0</v>
      </c>
      <c r="BX231" s="33">
        <v>0</v>
      </c>
      <c r="BY231" s="33">
        <v>0</v>
      </c>
      <c r="BZ231" s="33">
        <v>0</v>
      </c>
      <c r="CA231" s="33">
        <v>0</v>
      </c>
      <c r="CB231" s="34">
        <v>0</v>
      </c>
    </row>
    <row r="232" spans="1:80" ht="14.1" customHeight="1" x14ac:dyDescent="0.25">
      <c r="A232" s="24">
        <f t="shared" si="3"/>
        <v>219</v>
      </c>
      <c r="B232" s="35" t="s">
        <v>180</v>
      </c>
      <c r="C232" s="36">
        <v>12</v>
      </c>
      <c r="D232" s="37" t="s">
        <v>49</v>
      </c>
      <c r="E232" s="28">
        <f>MAX(O232:AG232)</f>
        <v>0</v>
      </c>
      <c r="F232" s="28" t="e">
        <f>VLOOKUP(E232,Tab!$A$2:$B$255,2,TRUE)</f>
        <v>#N/A</v>
      </c>
      <c r="G232" s="29">
        <f>LARGE(O232:CB232,1)</f>
        <v>441</v>
      </c>
      <c r="H232" s="29">
        <f>LARGE(O232:CB232,2)</f>
        <v>0</v>
      </c>
      <c r="I232" s="29">
        <f>LARGE(O232:CB232,3)</f>
        <v>0</v>
      </c>
      <c r="J232" s="29">
        <f>LARGE(O232:CB232,4)</f>
        <v>0</v>
      </c>
      <c r="K232" s="29">
        <f>LARGE(O232:CB232,5)</f>
        <v>0</v>
      </c>
      <c r="L232" s="30">
        <f>SUM(G232:K232)</f>
        <v>441</v>
      </c>
      <c r="M232" s="31">
        <f>L232/5</f>
        <v>88.2</v>
      </c>
      <c r="N232" s="32"/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0</v>
      </c>
      <c r="AR232" s="33">
        <v>0</v>
      </c>
      <c r="AS232" s="33">
        <v>0</v>
      </c>
      <c r="AT232" s="163">
        <v>0</v>
      </c>
      <c r="AU232" s="158">
        <v>0</v>
      </c>
      <c r="AV232" s="33">
        <v>441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33">
        <v>0</v>
      </c>
      <c r="BC232" s="33">
        <v>0</v>
      </c>
      <c r="BD232" s="33">
        <v>0</v>
      </c>
      <c r="BE232" s="33">
        <v>0</v>
      </c>
      <c r="BF232" s="33">
        <v>0</v>
      </c>
      <c r="BG232" s="33">
        <v>0</v>
      </c>
      <c r="BH232" s="33">
        <v>0</v>
      </c>
      <c r="BI232" s="33">
        <v>0</v>
      </c>
      <c r="BJ232" s="33">
        <v>0</v>
      </c>
      <c r="BK232" s="33">
        <v>0</v>
      </c>
      <c r="BL232" s="33">
        <v>0</v>
      </c>
      <c r="BM232" s="33">
        <v>0</v>
      </c>
      <c r="BN232" s="33">
        <v>0</v>
      </c>
      <c r="BO232" s="33">
        <v>0</v>
      </c>
      <c r="BP232" s="33">
        <v>0</v>
      </c>
      <c r="BQ232" s="33">
        <v>0</v>
      </c>
      <c r="BR232" s="33">
        <v>0</v>
      </c>
      <c r="BS232" s="33">
        <v>0</v>
      </c>
      <c r="BT232" s="33">
        <v>0</v>
      </c>
      <c r="BU232" s="33">
        <v>0</v>
      </c>
      <c r="BV232" s="33">
        <v>0</v>
      </c>
      <c r="BW232" s="33">
        <v>0</v>
      </c>
      <c r="BX232" s="33">
        <v>0</v>
      </c>
      <c r="BY232" s="33">
        <v>0</v>
      </c>
      <c r="BZ232" s="33">
        <v>0</v>
      </c>
      <c r="CA232" s="33">
        <v>0</v>
      </c>
      <c r="CB232" s="34">
        <v>0</v>
      </c>
    </row>
    <row r="233" spans="1:80" ht="14.1" customHeight="1" x14ac:dyDescent="0.25">
      <c r="A233" s="24">
        <f t="shared" si="3"/>
        <v>220</v>
      </c>
      <c r="B233" s="35" t="s">
        <v>477</v>
      </c>
      <c r="C233" s="36">
        <v>13893</v>
      </c>
      <c r="D233" s="37" t="s">
        <v>157</v>
      </c>
      <c r="E233" s="28">
        <f>MAX(O233:AG233)</f>
        <v>0</v>
      </c>
      <c r="F233" s="28" t="e">
        <f>VLOOKUP(E233,Tab!$A$2:$B$255,2,TRUE)</f>
        <v>#N/A</v>
      </c>
      <c r="G233" s="29">
        <f>LARGE(O233:CB233,1)</f>
        <v>430</v>
      </c>
      <c r="H233" s="29">
        <f>LARGE(O233:CB233,2)</f>
        <v>0</v>
      </c>
      <c r="I233" s="29">
        <f>LARGE(O233:CB233,3)</f>
        <v>0</v>
      </c>
      <c r="J233" s="29">
        <f>LARGE(O233:CB233,4)</f>
        <v>0</v>
      </c>
      <c r="K233" s="29">
        <f>LARGE(O233:CB233,5)</f>
        <v>0</v>
      </c>
      <c r="L233" s="30">
        <f>SUM(G233:K233)</f>
        <v>430</v>
      </c>
      <c r="M233" s="31">
        <f>L233/5</f>
        <v>86</v>
      </c>
      <c r="N233" s="32"/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3">
        <v>0</v>
      </c>
      <c r="AS233" s="33">
        <v>0</v>
      </c>
      <c r="AT233" s="163">
        <v>0</v>
      </c>
      <c r="AU233" s="158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3">
        <v>0</v>
      </c>
      <c r="BB233" s="33">
        <v>430</v>
      </c>
      <c r="BC233" s="33">
        <v>0</v>
      </c>
      <c r="BD233" s="33">
        <v>0</v>
      </c>
      <c r="BE233" s="33">
        <v>0</v>
      </c>
      <c r="BF233" s="33">
        <v>0</v>
      </c>
      <c r="BG233" s="33">
        <v>0</v>
      </c>
      <c r="BH233" s="33">
        <v>0</v>
      </c>
      <c r="BI233" s="33">
        <v>0</v>
      </c>
      <c r="BJ233" s="33">
        <v>0</v>
      </c>
      <c r="BK233" s="33">
        <v>0</v>
      </c>
      <c r="BL233" s="33">
        <v>0</v>
      </c>
      <c r="BM233" s="33">
        <v>0</v>
      </c>
      <c r="BN233" s="33">
        <v>0</v>
      </c>
      <c r="BO233" s="33">
        <v>0</v>
      </c>
      <c r="BP233" s="33">
        <v>0</v>
      </c>
      <c r="BQ233" s="33">
        <v>0</v>
      </c>
      <c r="BR233" s="33">
        <v>0</v>
      </c>
      <c r="BS233" s="33">
        <v>0</v>
      </c>
      <c r="BT233" s="33">
        <v>0</v>
      </c>
      <c r="BU233" s="33">
        <v>0</v>
      </c>
      <c r="BV233" s="33">
        <v>0</v>
      </c>
      <c r="BW233" s="33">
        <v>0</v>
      </c>
      <c r="BX233" s="33">
        <v>0</v>
      </c>
      <c r="BY233" s="33">
        <v>0</v>
      </c>
      <c r="BZ233" s="33">
        <v>0</v>
      </c>
      <c r="CA233" s="33">
        <v>0</v>
      </c>
      <c r="CB233" s="34">
        <v>0</v>
      </c>
    </row>
    <row r="234" spans="1:80" ht="14.1" customHeight="1" x14ac:dyDescent="0.25">
      <c r="A234" s="24">
        <f t="shared" si="3"/>
        <v>221</v>
      </c>
      <c r="B234" s="44" t="s">
        <v>447</v>
      </c>
      <c r="C234" s="36">
        <v>10179</v>
      </c>
      <c r="D234" s="41" t="s">
        <v>27</v>
      </c>
      <c r="E234" s="28">
        <f>MAX(O234:AG234)</f>
        <v>0</v>
      </c>
      <c r="F234" s="28" t="e">
        <f>VLOOKUP(E234,Tab!$A$2:$B$255,2,TRUE)</f>
        <v>#N/A</v>
      </c>
      <c r="G234" s="29">
        <f>LARGE(O234:CB234,1)</f>
        <v>430</v>
      </c>
      <c r="H234" s="29">
        <f>LARGE(O234:CB234,2)</f>
        <v>0</v>
      </c>
      <c r="I234" s="29">
        <f>LARGE(O234:CB234,3)</f>
        <v>0</v>
      </c>
      <c r="J234" s="29">
        <f>LARGE(O234:CB234,4)</f>
        <v>0</v>
      </c>
      <c r="K234" s="29">
        <f>LARGE(O234:CB234,5)</f>
        <v>0</v>
      </c>
      <c r="L234" s="30">
        <f>SUM(G234:K234)</f>
        <v>430</v>
      </c>
      <c r="M234" s="31">
        <f>L234/5</f>
        <v>86</v>
      </c>
      <c r="N234" s="32"/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3">
        <v>0</v>
      </c>
      <c r="AM234" s="33">
        <v>0</v>
      </c>
      <c r="AN234" s="33">
        <v>0</v>
      </c>
      <c r="AO234" s="33">
        <v>0</v>
      </c>
      <c r="AP234" s="33">
        <v>0</v>
      </c>
      <c r="AQ234" s="33">
        <v>0</v>
      </c>
      <c r="AR234" s="33">
        <v>0</v>
      </c>
      <c r="AS234" s="33">
        <v>0</v>
      </c>
      <c r="AT234" s="163">
        <v>0</v>
      </c>
      <c r="AU234" s="158">
        <v>0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0</v>
      </c>
      <c r="BD234" s="33">
        <v>0</v>
      </c>
      <c r="BE234" s="33">
        <v>0</v>
      </c>
      <c r="BF234" s="33">
        <v>0</v>
      </c>
      <c r="BG234" s="33">
        <v>0</v>
      </c>
      <c r="BH234" s="33">
        <v>0</v>
      </c>
      <c r="BI234" s="33">
        <v>0</v>
      </c>
      <c r="BJ234" s="33">
        <v>0</v>
      </c>
      <c r="BK234" s="33">
        <v>0</v>
      </c>
      <c r="BL234" s="33">
        <v>0</v>
      </c>
      <c r="BM234" s="33">
        <v>0</v>
      </c>
      <c r="BN234" s="33">
        <v>0</v>
      </c>
      <c r="BO234" s="33">
        <v>430</v>
      </c>
      <c r="BP234" s="33">
        <v>0</v>
      </c>
      <c r="BQ234" s="33">
        <v>0</v>
      </c>
      <c r="BR234" s="33">
        <v>0</v>
      </c>
      <c r="BS234" s="33">
        <v>0</v>
      </c>
      <c r="BT234" s="33">
        <v>0</v>
      </c>
      <c r="BU234" s="33">
        <v>0</v>
      </c>
      <c r="BV234" s="33">
        <v>0</v>
      </c>
      <c r="BW234" s="33">
        <v>0</v>
      </c>
      <c r="BX234" s="33">
        <v>0</v>
      </c>
      <c r="BY234" s="33">
        <v>0</v>
      </c>
      <c r="BZ234" s="33">
        <v>0</v>
      </c>
      <c r="CA234" s="33">
        <v>0</v>
      </c>
      <c r="CB234" s="34">
        <v>0</v>
      </c>
    </row>
    <row r="235" spans="1:80" ht="14.1" customHeight="1" x14ac:dyDescent="0.25">
      <c r="A235" s="24">
        <f t="shared" si="3"/>
        <v>222</v>
      </c>
      <c r="B235" s="42" t="s">
        <v>364</v>
      </c>
      <c r="C235" s="36">
        <v>10856</v>
      </c>
      <c r="D235" s="43" t="s">
        <v>85</v>
      </c>
      <c r="E235" s="28">
        <f>MAX(O235:AG235)</f>
        <v>0</v>
      </c>
      <c r="F235" s="28" t="e">
        <f>VLOOKUP(E235,Tab!$A$2:$B$255,2,TRUE)</f>
        <v>#N/A</v>
      </c>
      <c r="G235" s="29">
        <f>LARGE(O235:CB235,1)</f>
        <v>429</v>
      </c>
      <c r="H235" s="29">
        <f>LARGE(O235:CB235,2)</f>
        <v>0</v>
      </c>
      <c r="I235" s="29">
        <f>LARGE(O235:CB235,3)</f>
        <v>0</v>
      </c>
      <c r="J235" s="29">
        <f>LARGE(O235:CB235,4)</f>
        <v>0</v>
      </c>
      <c r="K235" s="29">
        <f>LARGE(O235:CB235,5)</f>
        <v>0</v>
      </c>
      <c r="L235" s="30">
        <f>SUM(G235:K235)</f>
        <v>429</v>
      </c>
      <c r="M235" s="31">
        <f>L235/5</f>
        <v>85.8</v>
      </c>
      <c r="N235" s="32"/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v>0</v>
      </c>
      <c r="AO235" s="33">
        <v>0</v>
      </c>
      <c r="AP235" s="33">
        <v>0</v>
      </c>
      <c r="AQ235" s="33">
        <v>0</v>
      </c>
      <c r="AR235" s="33">
        <v>0</v>
      </c>
      <c r="AS235" s="33">
        <v>0</v>
      </c>
      <c r="AT235" s="163">
        <v>0</v>
      </c>
      <c r="AU235" s="158">
        <v>0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0</v>
      </c>
      <c r="BD235" s="33">
        <v>0</v>
      </c>
      <c r="BE235" s="33">
        <v>0</v>
      </c>
      <c r="BF235" s="33">
        <v>0</v>
      </c>
      <c r="BG235" s="33">
        <v>0</v>
      </c>
      <c r="BH235" s="33">
        <v>0</v>
      </c>
      <c r="BI235" s="33">
        <v>0</v>
      </c>
      <c r="BJ235" s="33">
        <v>0</v>
      </c>
      <c r="BK235" s="33">
        <v>0</v>
      </c>
      <c r="BL235" s="33">
        <v>0</v>
      </c>
      <c r="BM235" s="33">
        <v>0</v>
      </c>
      <c r="BN235" s="33">
        <v>0</v>
      </c>
      <c r="BO235" s="33">
        <v>0</v>
      </c>
      <c r="BP235" s="33">
        <v>0</v>
      </c>
      <c r="BQ235" s="33">
        <v>429</v>
      </c>
      <c r="BR235" s="33">
        <v>0</v>
      </c>
      <c r="BS235" s="33">
        <v>0</v>
      </c>
      <c r="BT235" s="33">
        <v>0</v>
      </c>
      <c r="BU235" s="33">
        <v>0</v>
      </c>
      <c r="BV235" s="33">
        <v>0</v>
      </c>
      <c r="BW235" s="33">
        <v>0</v>
      </c>
      <c r="BX235" s="33">
        <v>0</v>
      </c>
      <c r="BY235" s="33">
        <v>0</v>
      </c>
      <c r="BZ235" s="33">
        <v>0</v>
      </c>
      <c r="CA235" s="33">
        <v>0</v>
      </c>
      <c r="CB235" s="34">
        <v>0</v>
      </c>
    </row>
    <row r="236" spans="1:80" ht="14.1" customHeight="1" x14ac:dyDescent="0.25">
      <c r="A236" s="24">
        <f t="shared" si="3"/>
        <v>223</v>
      </c>
      <c r="B236" s="44" t="s">
        <v>420</v>
      </c>
      <c r="C236" s="36">
        <v>311</v>
      </c>
      <c r="D236" s="41" t="s">
        <v>27</v>
      </c>
      <c r="E236" s="28">
        <f>MAX(O236:AG236)</f>
        <v>0</v>
      </c>
      <c r="F236" s="28" t="e">
        <f>VLOOKUP(E236,Tab!$A$2:$B$255,2,TRUE)</f>
        <v>#N/A</v>
      </c>
      <c r="G236" s="29">
        <f>LARGE(O236:CB236,1)</f>
        <v>427</v>
      </c>
      <c r="H236" s="29">
        <f>LARGE(O236:CB236,2)</f>
        <v>0</v>
      </c>
      <c r="I236" s="29">
        <f>LARGE(O236:CB236,3)</f>
        <v>0</v>
      </c>
      <c r="J236" s="29">
        <f>LARGE(O236:CB236,4)</f>
        <v>0</v>
      </c>
      <c r="K236" s="29">
        <f>LARGE(O236:CB236,5)</f>
        <v>0</v>
      </c>
      <c r="L236" s="30">
        <f>SUM(G236:K236)</f>
        <v>427</v>
      </c>
      <c r="M236" s="31">
        <f>L236/5</f>
        <v>85.4</v>
      </c>
      <c r="N236" s="32"/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163">
        <v>0</v>
      </c>
      <c r="AU236" s="158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3">
        <v>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  <c r="BN236" s="33">
        <v>0</v>
      </c>
      <c r="BO236" s="33">
        <v>0</v>
      </c>
      <c r="BP236" s="33">
        <v>0</v>
      </c>
      <c r="BQ236" s="33">
        <v>0</v>
      </c>
      <c r="BR236" s="33">
        <v>0</v>
      </c>
      <c r="BS236" s="33">
        <v>0</v>
      </c>
      <c r="BT236" s="33">
        <v>0</v>
      </c>
      <c r="BU236" s="33">
        <v>0</v>
      </c>
      <c r="BV236" s="33">
        <v>0</v>
      </c>
      <c r="BW236" s="33">
        <v>0</v>
      </c>
      <c r="BX236" s="33">
        <v>0</v>
      </c>
      <c r="BY236" s="33">
        <v>0</v>
      </c>
      <c r="BZ236" s="33">
        <v>427</v>
      </c>
      <c r="CA236" s="33">
        <v>0</v>
      </c>
      <c r="CB236" s="34">
        <v>0</v>
      </c>
    </row>
    <row r="237" spans="1:80" ht="14.1" customHeight="1" x14ac:dyDescent="0.25">
      <c r="A237" s="24">
        <f t="shared" si="3"/>
        <v>224</v>
      </c>
      <c r="B237" s="44" t="s">
        <v>215</v>
      </c>
      <c r="C237" s="36">
        <v>12705</v>
      </c>
      <c r="D237" s="41" t="s">
        <v>88</v>
      </c>
      <c r="E237" s="28">
        <f>MAX(O237:AG237)</f>
        <v>0</v>
      </c>
      <c r="F237" s="28" t="e">
        <f>VLOOKUP(E237,Tab!$A$2:$B$255,2,TRUE)</f>
        <v>#N/A</v>
      </c>
      <c r="G237" s="29">
        <f>LARGE(O237:CB237,1)</f>
        <v>422</v>
      </c>
      <c r="H237" s="29">
        <f>LARGE(O237:CB237,2)</f>
        <v>0</v>
      </c>
      <c r="I237" s="29">
        <f>LARGE(O237:CB237,3)</f>
        <v>0</v>
      </c>
      <c r="J237" s="29">
        <f>LARGE(O237:CB237,4)</f>
        <v>0</v>
      </c>
      <c r="K237" s="29">
        <f>LARGE(O237:CB237,5)</f>
        <v>0</v>
      </c>
      <c r="L237" s="30">
        <f>SUM(G237:K237)</f>
        <v>422</v>
      </c>
      <c r="M237" s="31">
        <f>L237/5</f>
        <v>84.4</v>
      </c>
      <c r="N237" s="32"/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0</v>
      </c>
      <c r="AS237" s="33">
        <v>0</v>
      </c>
      <c r="AT237" s="163">
        <v>0</v>
      </c>
      <c r="AU237" s="158">
        <v>0</v>
      </c>
      <c r="AV237" s="33">
        <v>422</v>
      </c>
      <c r="AW237" s="33">
        <v>0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  <c r="BJ237" s="33">
        <v>0</v>
      </c>
      <c r="BK237" s="33">
        <v>0</v>
      </c>
      <c r="BL237" s="33">
        <v>0</v>
      </c>
      <c r="BM237" s="33">
        <v>0</v>
      </c>
      <c r="BN237" s="33">
        <v>0</v>
      </c>
      <c r="BO237" s="33">
        <v>0</v>
      </c>
      <c r="BP237" s="33">
        <v>0</v>
      </c>
      <c r="BQ237" s="33">
        <v>0</v>
      </c>
      <c r="BR237" s="33">
        <v>0</v>
      </c>
      <c r="BS237" s="33">
        <v>0</v>
      </c>
      <c r="BT237" s="33">
        <v>0</v>
      </c>
      <c r="BU237" s="33">
        <v>0</v>
      </c>
      <c r="BV237" s="33">
        <v>0</v>
      </c>
      <c r="BW237" s="33">
        <v>0</v>
      </c>
      <c r="BX237" s="33">
        <v>0</v>
      </c>
      <c r="BY237" s="33">
        <v>0</v>
      </c>
      <c r="BZ237" s="33">
        <v>0</v>
      </c>
      <c r="CA237" s="33">
        <v>0</v>
      </c>
      <c r="CB237" s="34">
        <v>0</v>
      </c>
    </row>
    <row r="238" spans="1:80" ht="14.1" customHeight="1" x14ac:dyDescent="0.25">
      <c r="A238" s="24">
        <f t="shared" si="3"/>
        <v>225</v>
      </c>
      <c r="B238" s="44" t="s">
        <v>146</v>
      </c>
      <c r="C238" s="36">
        <v>7371</v>
      </c>
      <c r="D238" s="41" t="s">
        <v>85</v>
      </c>
      <c r="E238" s="28">
        <f>MAX(O238:AG238)</f>
        <v>0</v>
      </c>
      <c r="F238" s="28" t="e">
        <f>VLOOKUP(E238,Tab!$A$2:$B$255,2,TRUE)</f>
        <v>#N/A</v>
      </c>
      <c r="G238" s="29">
        <f>LARGE(O238:CB238,1)</f>
        <v>403</v>
      </c>
      <c r="H238" s="29">
        <f>LARGE(O238:CB238,2)</f>
        <v>0</v>
      </c>
      <c r="I238" s="29">
        <f>LARGE(O238:CB238,3)</f>
        <v>0</v>
      </c>
      <c r="J238" s="29">
        <f>LARGE(O238:CB238,4)</f>
        <v>0</v>
      </c>
      <c r="K238" s="29">
        <f>LARGE(O238:CB238,5)</f>
        <v>0</v>
      </c>
      <c r="L238" s="30">
        <f>SUM(G238:K238)</f>
        <v>403</v>
      </c>
      <c r="M238" s="31">
        <f>L238/5</f>
        <v>80.599999999999994</v>
      </c>
      <c r="N238" s="32"/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3">
        <v>0</v>
      </c>
      <c r="AS238" s="33">
        <v>0</v>
      </c>
      <c r="AT238" s="163">
        <v>0</v>
      </c>
      <c r="AU238" s="158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33">
        <v>0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  <c r="BJ238" s="33">
        <v>0</v>
      </c>
      <c r="BK238" s="33">
        <v>0</v>
      </c>
      <c r="BL238" s="33">
        <v>0</v>
      </c>
      <c r="BM238" s="33">
        <v>0</v>
      </c>
      <c r="BN238" s="33">
        <v>0</v>
      </c>
      <c r="BO238" s="33">
        <v>0</v>
      </c>
      <c r="BP238" s="33">
        <v>0</v>
      </c>
      <c r="BQ238" s="33">
        <v>403</v>
      </c>
      <c r="BR238" s="33">
        <v>0</v>
      </c>
      <c r="BS238" s="33">
        <v>0</v>
      </c>
      <c r="BT238" s="33">
        <v>0</v>
      </c>
      <c r="BU238" s="33">
        <v>0</v>
      </c>
      <c r="BV238" s="33">
        <v>0</v>
      </c>
      <c r="BW238" s="33">
        <v>0</v>
      </c>
      <c r="BX238" s="33">
        <v>0</v>
      </c>
      <c r="BY238" s="33">
        <v>0</v>
      </c>
      <c r="BZ238" s="33">
        <v>0</v>
      </c>
      <c r="CA238" s="33">
        <v>0</v>
      </c>
      <c r="CB238" s="34">
        <v>0</v>
      </c>
    </row>
    <row r="239" spans="1:80" ht="14.1" customHeight="1" x14ac:dyDescent="0.25">
      <c r="A239" s="24">
        <f t="shared" si="3"/>
        <v>226</v>
      </c>
      <c r="B239" s="42" t="s">
        <v>221</v>
      </c>
      <c r="C239" s="36">
        <v>13395</v>
      </c>
      <c r="D239" s="43" t="s">
        <v>191</v>
      </c>
      <c r="E239" s="28">
        <f>MAX(O239:AG239)</f>
        <v>0</v>
      </c>
      <c r="F239" s="28" t="e">
        <f>VLOOKUP(E239,Tab!$A$2:$B$255,2,TRUE)</f>
        <v>#N/A</v>
      </c>
      <c r="G239" s="29">
        <f>LARGE(O239:CB239,1)</f>
        <v>399</v>
      </c>
      <c r="H239" s="29">
        <f>LARGE(O239:CB239,2)</f>
        <v>0</v>
      </c>
      <c r="I239" s="29">
        <f>LARGE(O239:CB239,3)</f>
        <v>0</v>
      </c>
      <c r="J239" s="29">
        <f>LARGE(O239:CB239,4)</f>
        <v>0</v>
      </c>
      <c r="K239" s="29">
        <f>LARGE(O239:CB239,5)</f>
        <v>0</v>
      </c>
      <c r="L239" s="30">
        <f>SUM(G239:K239)</f>
        <v>399</v>
      </c>
      <c r="M239" s="31">
        <f>L239/5</f>
        <v>79.8</v>
      </c>
      <c r="N239" s="32"/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3">
        <v>0</v>
      </c>
      <c r="AS239" s="33">
        <v>0</v>
      </c>
      <c r="AT239" s="163">
        <v>0</v>
      </c>
      <c r="AU239" s="158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3"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v>0</v>
      </c>
      <c r="BJ239" s="33">
        <v>0</v>
      </c>
      <c r="BK239" s="33">
        <v>0</v>
      </c>
      <c r="BL239" s="33">
        <v>0</v>
      </c>
      <c r="BM239" s="33">
        <v>0</v>
      </c>
      <c r="BN239" s="33">
        <v>0</v>
      </c>
      <c r="BO239" s="33">
        <v>0</v>
      </c>
      <c r="BP239" s="33">
        <v>0</v>
      </c>
      <c r="BQ239" s="33">
        <v>0</v>
      </c>
      <c r="BR239" s="33">
        <v>0</v>
      </c>
      <c r="BS239" s="33">
        <v>0</v>
      </c>
      <c r="BT239" s="33">
        <v>0</v>
      </c>
      <c r="BU239" s="33">
        <v>0</v>
      </c>
      <c r="BV239" s="33">
        <v>0</v>
      </c>
      <c r="BW239" s="33">
        <v>0</v>
      </c>
      <c r="BX239" s="33">
        <v>0</v>
      </c>
      <c r="BY239" s="33">
        <v>0</v>
      </c>
      <c r="BZ239" s="33">
        <v>0</v>
      </c>
      <c r="CA239" s="33">
        <v>399</v>
      </c>
      <c r="CB239" s="34">
        <v>0</v>
      </c>
    </row>
    <row r="240" spans="1:80" ht="14.1" customHeight="1" x14ac:dyDescent="0.25">
      <c r="A240" s="24">
        <f t="shared" si="3"/>
        <v>227</v>
      </c>
      <c r="B240" s="44" t="s">
        <v>224</v>
      </c>
      <c r="C240" s="36">
        <v>9654</v>
      </c>
      <c r="D240" s="41" t="s">
        <v>110</v>
      </c>
      <c r="E240" s="28">
        <f>MAX(O240:AG240)</f>
        <v>0</v>
      </c>
      <c r="F240" s="28" t="e">
        <f>VLOOKUP(E240,Tab!$A$2:$B$255,2,TRUE)</f>
        <v>#N/A</v>
      </c>
      <c r="G240" s="29">
        <f>LARGE(O240:CB240,1)</f>
        <v>395</v>
      </c>
      <c r="H240" s="29">
        <f>LARGE(O240:CB240,2)</f>
        <v>0</v>
      </c>
      <c r="I240" s="29">
        <f>LARGE(O240:CB240,3)</f>
        <v>0</v>
      </c>
      <c r="J240" s="29">
        <f>LARGE(O240:CB240,4)</f>
        <v>0</v>
      </c>
      <c r="K240" s="29">
        <f>LARGE(O240:CB240,5)</f>
        <v>0</v>
      </c>
      <c r="L240" s="30">
        <f>SUM(G240:K240)</f>
        <v>395</v>
      </c>
      <c r="M240" s="31">
        <f>L240/5</f>
        <v>79</v>
      </c>
      <c r="N240" s="32"/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163">
        <v>0</v>
      </c>
      <c r="AU240" s="158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  <c r="BJ240" s="33">
        <v>0</v>
      </c>
      <c r="BK240" s="33">
        <v>0</v>
      </c>
      <c r="BL240" s="33">
        <v>0</v>
      </c>
      <c r="BM240" s="33">
        <v>0</v>
      </c>
      <c r="BN240" s="33">
        <v>0</v>
      </c>
      <c r="BO240" s="33">
        <v>0</v>
      </c>
      <c r="BP240" s="33">
        <v>0</v>
      </c>
      <c r="BQ240" s="33">
        <v>0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0</v>
      </c>
      <c r="BY240" s="33">
        <v>0</v>
      </c>
      <c r="BZ240" s="33">
        <v>395</v>
      </c>
      <c r="CA240" s="33">
        <v>0</v>
      </c>
      <c r="CB240" s="34">
        <v>0</v>
      </c>
    </row>
    <row r="241" spans="1:80" ht="14.1" customHeight="1" x14ac:dyDescent="0.25">
      <c r="A241" s="24">
        <f t="shared" si="3"/>
        <v>228</v>
      </c>
      <c r="B241" s="35" t="s">
        <v>483</v>
      </c>
      <c r="C241" s="36">
        <v>7910</v>
      </c>
      <c r="D241" s="37" t="s">
        <v>65</v>
      </c>
      <c r="E241" s="28">
        <f>MAX(O241:AG241)</f>
        <v>0</v>
      </c>
      <c r="F241" s="28" t="e">
        <f>VLOOKUP(E241,Tab!$A$2:$B$255,2,TRUE)</f>
        <v>#N/A</v>
      </c>
      <c r="G241" s="29">
        <f>LARGE(O241:CB241,1)</f>
        <v>391</v>
      </c>
      <c r="H241" s="29">
        <f>LARGE(O241:CB241,2)</f>
        <v>0</v>
      </c>
      <c r="I241" s="29">
        <f>LARGE(O241:CB241,3)</f>
        <v>0</v>
      </c>
      <c r="J241" s="29">
        <f>LARGE(O241:CB241,4)</f>
        <v>0</v>
      </c>
      <c r="K241" s="29">
        <f>LARGE(O241:CB241,5)</f>
        <v>0</v>
      </c>
      <c r="L241" s="30">
        <f>SUM(G241:K241)</f>
        <v>391</v>
      </c>
      <c r="M241" s="31">
        <f>L241/5</f>
        <v>78.2</v>
      </c>
      <c r="N241" s="32"/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163">
        <v>0</v>
      </c>
      <c r="AU241" s="158">
        <v>0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33">
        <v>0</v>
      </c>
      <c r="BE241" s="33">
        <v>0</v>
      </c>
      <c r="BF241" s="33">
        <v>0</v>
      </c>
      <c r="BG241" s="33">
        <v>0</v>
      </c>
      <c r="BH241" s="33">
        <v>0</v>
      </c>
      <c r="BI241" s="33">
        <v>391</v>
      </c>
      <c r="BJ241" s="33">
        <v>0</v>
      </c>
      <c r="BK241" s="33">
        <v>0</v>
      </c>
      <c r="BL241" s="33">
        <v>0</v>
      </c>
      <c r="BM241" s="33">
        <v>0</v>
      </c>
      <c r="BN241" s="33">
        <v>0</v>
      </c>
      <c r="BO241" s="33">
        <v>0</v>
      </c>
      <c r="BP241" s="33">
        <v>0</v>
      </c>
      <c r="BQ241" s="33">
        <v>0</v>
      </c>
      <c r="BR241" s="33">
        <v>0</v>
      </c>
      <c r="BS241" s="33">
        <v>0</v>
      </c>
      <c r="BT241" s="33">
        <v>0</v>
      </c>
      <c r="BU241" s="33">
        <v>0</v>
      </c>
      <c r="BV241" s="33">
        <v>0</v>
      </c>
      <c r="BW241" s="33">
        <v>0</v>
      </c>
      <c r="BX241" s="33">
        <v>0</v>
      </c>
      <c r="BY241" s="33">
        <v>0</v>
      </c>
      <c r="BZ241" s="33">
        <v>0</v>
      </c>
      <c r="CA241" s="33">
        <v>0</v>
      </c>
      <c r="CB241" s="34">
        <v>0</v>
      </c>
    </row>
    <row r="242" spans="1:80" ht="14.1" customHeight="1" x14ac:dyDescent="0.25">
      <c r="A242" s="24">
        <f t="shared" si="3"/>
        <v>229</v>
      </c>
      <c r="B242" s="35" t="s">
        <v>495</v>
      </c>
      <c r="C242" s="36">
        <v>14580</v>
      </c>
      <c r="D242" s="37" t="s">
        <v>49</v>
      </c>
      <c r="E242" s="28">
        <f>MAX(O242:AG242)</f>
        <v>0</v>
      </c>
      <c r="F242" s="28" t="e">
        <f>VLOOKUP(E242,Tab!$A$2:$B$255,2,TRUE)</f>
        <v>#N/A</v>
      </c>
      <c r="G242" s="29">
        <f>LARGE(O242:CB242,1)</f>
        <v>391</v>
      </c>
      <c r="H242" s="29">
        <f>LARGE(O242:CB242,2)</f>
        <v>0</v>
      </c>
      <c r="I242" s="29">
        <f>LARGE(O242:CB242,3)</f>
        <v>0</v>
      </c>
      <c r="J242" s="29">
        <f>LARGE(O242:CB242,4)</f>
        <v>0</v>
      </c>
      <c r="K242" s="29">
        <f>LARGE(O242:CB242,5)</f>
        <v>0</v>
      </c>
      <c r="L242" s="30">
        <f>SUM(G242:K242)</f>
        <v>391</v>
      </c>
      <c r="M242" s="31">
        <f>L242/5</f>
        <v>78.2</v>
      </c>
      <c r="N242" s="32"/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163">
        <v>0</v>
      </c>
      <c r="AU242" s="158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0</v>
      </c>
      <c r="BK242" s="33">
        <v>0</v>
      </c>
      <c r="BL242" s="33">
        <v>0</v>
      </c>
      <c r="BM242" s="33">
        <v>0</v>
      </c>
      <c r="BN242" s="33">
        <v>391</v>
      </c>
      <c r="BO242" s="33">
        <v>0</v>
      </c>
      <c r="BP242" s="33">
        <v>0</v>
      </c>
      <c r="BQ242" s="33">
        <v>0</v>
      </c>
      <c r="BR242" s="33">
        <v>0</v>
      </c>
      <c r="BS242" s="33">
        <v>0</v>
      </c>
      <c r="BT242" s="33">
        <v>0</v>
      </c>
      <c r="BU242" s="33">
        <v>0</v>
      </c>
      <c r="BV242" s="33">
        <v>0</v>
      </c>
      <c r="BW242" s="33">
        <v>0</v>
      </c>
      <c r="BX242" s="33">
        <v>0</v>
      </c>
      <c r="BY242" s="33">
        <v>0</v>
      </c>
      <c r="BZ242" s="33">
        <v>0</v>
      </c>
      <c r="CA242" s="33">
        <v>0</v>
      </c>
      <c r="CB242" s="34">
        <v>0</v>
      </c>
    </row>
    <row r="243" spans="1:80" ht="14.1" customHeight="1" x14ac:dyDescent="0.25">
      <c r="A243" s="24">
        <f t="shared" si="3"/>
        <v>230</v>
      </c>
      <c r="B243" s="44" t="s">
        <v>424</v>
      </c>
      <c r="C243" s="36">
        <v>13218</v>
      </c>
      <c r="D243" s="41" t="s">
        <v>191</v>
      </c>
      <c r="E243" s="28">
        <f>MAX(O243:AG243)</f>
        <v>0</v>
      </c>
      <c r="F243" s="28" t="e">
        <f>VLOOKUP(E243,Tab!$A$2:$B$255,2,TRUE)</f>
        <v>#N/A</v>
      </c>
      <c r="G243" s="29">
        <f>LARGE(O243:CB243,1)</f>
        <v>391</v>
      </c>
      <c r="H243" s="29">
        <f>LARGE(O243:CB243,2)</f>
        <v>0</v>
      </c>
      <c r="I243" s="29">
        <f>LARGE(O243:CB243,3)</f>
        <v>0</v>
      </c>
      <c r="J243" s="29">
        <f>LARGE(O243:CB243,4)</f>
        <v>0</v>
      </c>
      <c r="K243" s="29">
        <f>LARGE(O243:CB243,5)</f>
        <v>0</v>
      </c>
      <c r="L243" s="30">
        <f>SUM(G243:K243)</f>
        <v>391</v>
      </c>
      <c r="M243" s="31">
        <f>L243/5</f>
        <v>78.2</v>
      </c>
      <c r="N243" s="32"/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163">
        <v>0</v>
      </c>
      <c r="AU243" s="158">
        <v>0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33">
        <v>0</v>
      </c>
      <c r="BE243" s="33">
        <v>0</v>
      </c>
      <c r="BF243" s="33">
        <v>0</v>
      </c>
      <c r="BG243" s="33">
        <v>0</v>
      </c>
      <c r="BH243" s="33">
        <v>0</v>
      </c>
      <c r="BI243" s="33">
        <v>0</v>
      </c>
      <c r="BJ243" s="33">
        <v>0</v>
      </c>
      <c r="BK243" s="33">
        <v>0</v>
      </c>
      <c r="BL243" s="33">
        <v>0</v>
      </c>
      <c r="BM243" s="33">
        <v>0</v>
      </c>
      <c r="BN243" s="33">
        <v>0</v>
      </c>
      <c r="BO243" s="33">
        <v>0</v>
      </c>
      <c r="BP243" s="33">
        <v>0</v>
      </c>
      <c r="BQ243" s="33">
        <v>0</v>
      </c>
      <c r="BR243" s="33">
        <v>0</v>
      </c>
      <c r="BS243" s="33">
        <v>0</v>
      </c>
      <c r="BT243" s="33">
        <v>0</v>
      </c>
      <c r="BU243" s="33">
        <v>0</v>
      </c>
      <c r="BV243" s="33">
        <v>0</v>
      </c>
      <c r="BW243" s="33">
        <v>0</v>
      </c>
      <c r="BX243" s="33">
        <v>0</v>
      </c>
      <c r="BY243" s="33">
        <v>0</v>
      </c>
      <c r="BZ243" s="33">
        <v>0</v>
      </c>
      <c r="CA243" s="33">
        <v>391</v>
      </c>
      <c r="CB243" s="34">
        <v>0</v>
      </c>
    </row>
    <row r="244" spans="1:80" ht="14.1" customHeight="1" x14ac:dyDescent="0.25">
      <c r="A244" s="24">
        <f t="shared" si="3"/>
        <v>231</v>
      </c>
      <c r="B244" s="60" t="s">
        <v>454</v>
      </c>
      <c r="C244" s="59">
        <v>14539</v>
      </c>
      <c r="D244" s="43" t="s">
        <v>27</v>
      </c>
      <c r="E244" s="28">
        <f>MAX(O244:AG244)</f>
        <v>0</v>
      </c>
      <c r="F244" s="28" t="e">
        <f>VLOOKUP(E244,Tab!$A$2:$B$255,2,TRUE)</f>
        <v>#N/A</v>
      </c>
      <c r="G244" s="29">
        <f>LARGE(O244:CB244,1)</f>
        <v>389</v>
      </c>
      <c r="H244" s="29">
        <f>LARGE(O244:CB244,2)</f>
        <v>0</v>
      </c>
      <c r="I244" s="29">
        <f>LARGE(O244:CB244,3)</f>
        <v>0</v>
      </c>
      <c r="J244" s="29">
        <f>LARGE(O244:CB244,4)</f>
        <v>0</v>
      </c>
      <c r="K244" s="29">
        <f>LARGE(O244:CB244,5)</f>
        <v>0</v>
      </c>
      <c r="L244" s="30">
        <f>SUM(G244:K244)</f>
        <v>389</v>
      </c>
      <c r="M244" s="31">
        <f>L244/5</f>
        <v>77.8</v>
      </c>
      <c r="N244" s="32"/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163">
        <v>0</v>
      </c>
      <c r="AU244" s="158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33">
        <v>0</v>
      </c>
      <c r="BE244" s="33">
        <v>0</v>
      </c>
      <c r="BF244" s="33">
        <v>0</v>
      </c>
      <c r="BG244" s="33">
        <v>0</v>
      </c>
      <c r="BH244" s="33">
        <v>0</v>
      </c>
      <c r="BI244" s="33">
        <v>0</v>
      </c>
      <c r="BJ244" s="33">
        <v>0</v>
      </c>
      <c r="BK244" s="33">
        <v>0</v>
      </c>
      <c r="BL244" s="33">
        <v>0</v>
      </c>
      <c r="BM244" s="33">
        <v>0</v>
      </c>
      <c r="BN244" s="33">
        <v>0</v>
      </c>
      <c r="BO244" s="33">
        <v>0</v>
      </c>
      <c r="BP244" s="33">
        <v>0</v>
      </c>
      <c r="BQ244" s="33">
        <v>0</v>
      </c>
      <c r="BR244" s="33">
        <v>0</v>
      </c>
      <c r="BS244" s="33">
        <v>389</v>
      </c>
      <c r="BT244" s="33">
        <v>0</v>
      </c>
      <c r="BU244" s="33">
        <v>0</v>
      </c>
      <c r="BV244" s="33">
        <v>0</v>
      </c>
      <c r="BW244" s="33">
        <v>0</v>
      </c>
      <c r="BX244" s="33">
        <v>0</v>
      </c>
      <c r="BY244" s="33">
        <v>0</v>
      </c>
      <c r="BZ244" s="33">
        <v>0</v>
      </c>
      <c r="CA244" s="33">
        <v>0</v>
      </c>
      <c r="CB244" s="34">
        <v>0</v>
      </c>
    </row>
    <row r="245" spans="1:80" ht="14.1" customHeight="1" x14ac:dyDescent="0.25">
      <c r="A245" s="24">
        <f t="shared" si="3"/>
        <v>232</v>
      </c>
      <c r="B245" s="35" t="s">
        <v>523</v>
      </c>
      <c r="C245" s="36">
        <v>10714</v>
      </c>
      <c r="D245" s="37" t="s">
        <v>163</v>
      </c>
      <c r="E245" s="28">
        <f>MAX(O245:AG245)</f>
        <v>0</v>
      </c>
      <c r="F245" s="28" t="e">
        <f>VLOOKUP(E245,Tab!$A$2:$B$255,2,TRUE)</f>
        <v>#N/A</v>
      </c>
      <c r="G245" s="29">
        <f>LARGE(O245:CB245,1)</f>
        <v>385</v>
      </c>
      <c r="H245" s="29">
        <f>LARGE(O245:CB245,2)</f>
        <v>0</v>
      </c>
      <c r="I245" s="29">
        <f>LARGE(O245:CB245,3)</f>
        <v>0</v>
      </c>
      <c r="J245" s="29">
        <f>LARGE(O245:CB245,4)</f>
        <v>0</v>
      </c>
      <c r="K245" s="29">
        <f>LARGE(O245:CB245,5)</f>
        <v>0</v>
      </c>
      <c r="L245" s="30">
        <f>SUM(G245:K245)</f>
        <v>385</v>
      </c>
      <c r="M245" s="31">
        <f>L245/5</f>
        <v>77</v>
      </c>
      <c r="N245" s="32"/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3">
        <v>0</v>
      </c>
      <c r="AS245" s="33">
        <v>0</v>
      </c>
      <c r="AT245" s="163">
        <v>0</v>
      </c>
      <c r="AU245" s="158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385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33">
        <v>0</v>
      </c>
      <c r="BN245" s="33">
        <v>0</v>
      </c>
      <c r="BO245" s="33">
        <v>0</v>
      </c>
      <c r="BP245" s="33">
        <v>0</v>
      </c>
      <c r="BQ245" s="33">
        <v>0</v>
      </c>
      <c r="BR245" s="33">
        <v>0</v>
      </c>
      <c r="BS245" s="33">
        <v>0</v>
      </c>
      <c r="BT245" s="33">
        <v>0</v>
      </c>
      <c r="BU245" s="33">
        <v>0</v>
      </c>
      <c r="BV245" s="33">
        <v>0</v>
      </c>
      <c r="BW245" s="33">
        <v>0</v>
      </c>
      <c r="BX245" s="33">
        <v>0</v>
      </c>
      <c r="BY245" s="33">
        <v>0</v>
      </c>
      <c r="BZ245" s="33">
        <v>0</v>
      </c>
      <c r="CA245" s="33">
        <v>0</v>
      </c>
      <c r="CB245" s="34">
        <v>0</v>
      </c>
    </row>
    <row r="246" spans="1:80" ht="14.1" customHeight="1" x14ac:dyDescent="0.25">
      <c r="A246" s="24">
        <f t="shared" si="3"/>
        <v>233</v>
      </c>
      <c r="B246" s="35" t="s">
        <v>538</v>
      </c>
      <c r="C246" s="36">
        <v>14190</v>
      </c>
      <c r="D246" s="37" t="s">
        <v>49</v>
      </c>
      <c r="E246" s="28">
        <f>MAX(O246:AG246)</f>
        <v>0</v>
      </c>
      <c r="F246" s="28" t="e">
        <f>VLOOKUP(E246,Tab!$A$2:$B$255,2,TRUE)</f>
        <v>#N/A</v>
      </c>
      <c r="G246" s="29">
        <f>LARGE(O246:CB246,1)</f>
        <v>382</v>
      </c>
      <c r="H246" s="29">
        <f>LARGE(O246:CB246,2)</f>
        <v>0</v>
      </c>
      <c r="I246" s="29">
        <f>LARGE(O246:CB246,3)</f>
        <v>0</v>
      </c>
      <c r="J246" s="29">
        <f>LARGE(O246:CB246,4)</f>
        <v>0</v>
      </c>
      <c r="K246" s="29">
        <f>LARGE(O246:CB246,5)</f>
        <v>0</v>
      </c>
      <c r="L246" s="30">
        <f>SUM(G246:K246)</f>
        <v>382</v>
      </c>
      <c r="M246" s="31">
        <f>L246/5</f>
        <v>76.400000000000006</v>
      </c>
      <c r="N246" s="32"/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382</v>
      </c>
      <c r="AQ246" s="33">
        <v>0</v>
      </c>
      <c r="AR246" s="33">
        <v>0</v>
      </c>
      <c r="AS246" s="33">
        <v>0</v>
      </c>
      <c r="AT246" s="163">
        <v>0</v>
      </c>
      <c r="AU246" s="158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0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0</v>
      </c>
      <c r="BX246" s="33">
        <v>0</v>
      </c>
      <c r="BY246" s="33">
        <v>0</v>
      </c>
      <c r="BZ246" s="33">
        <v>0</v>
      </c>
      <c r="CA246" s="33">
        <v>0</v>
      </c>
      <c r="CB246" s="34">
        <v>0</v>
      </c>
    </row>
    <row r="247" spans="1:80" ht="14.1" customHeight="1" x14ac:dyDescent="0.25">
      <c r="A247" s="24">
        <f t="shared" si="3"/>
        <v>234</v>
      </c>
      <c r="B247" s="35" t="s">
        <v>512</v>
      </c>
      <c r="C247" s="36">
        <v>14072</v>
      </c>
      <c r="D247" s="37" t="s">
        <v>88</v>
      </c>
      <c r="E247" s="28">
        <f>MAX(O247:AG247)</f>
        <v>0</v>
      </c>
      <c r="F247" s="28" t="e">
        <f>VLOOKUP(E247,Tab!$A$2:$B$255,2,TRUE)</f>
        <v>#N/A</v>
      </c>
      <c r="G247" s="29">
        <f>LARGE(O247:CB247,1)</f>
        <v>371</v>
      </c>
      <c r="H247" s="29">
        <f>LARGE(O247:CB247,2)</f>
        <v>0</v>
      </c>
      <c r="I247" s="29">
        <f>LARGE(O247:CB247,3)</f>
        <v>0</v>
      </c>
      <c r="J247" s="29">
        <f>LARGE(O247:CB247,4)</f>
        <v>0</v>
      </c>
      <c r="K247" s="29">
        <f>LARGE(O247:CB247,5)</f>
        <v>0</v>
      </c>
      <c r="L247" s="30">
        <f>SUM(G247:K247)</f>
        <v>371</v>
      </c>
      <c r="M247" s="31">
        <f>L247/5</f>
        <v>74.2</v>
      </c>
      <c r="N247" s="32"/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163">
        <v>0</v>
      </c>
      <c r="AU247" s="158">
        <v>0</v>
      </c>
      <c r="AV247" s="33">
        <v>0</v>
      </c>
      <c r="AW247" s="33">
        <v>0</v>
      </c>
      <c r="AX247" s="33">
        <v>371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33">
        <v>0</v>
      </c>
      <c r="BE247" s="33">
        <v>0</v>
      </c>
      <c r="BF247" s="33">
        <v>0</v>
      </c>
      <c r="BG247" s="33">
        <v>0</v>
      </c>
      <c r="BH247" s="33">
        <v>0</v>
      </c>
      <c r="BI247" s="33">
        <v>0</v>
      </c>
      <c r="BJ247" s="33">
        <v>0</v>
      </c>
      <c r="BK247" s="33">
        <v>0</v>
      </c>
      <c r="BL247" s="33">
        <v>0</v>
      </c>
      <c r="BM247" s="33">
        <v>0</v>
      </c>
      <c r="BN247" s="33">
        <v>0</v>
      </c>
      <c r="BO247" s="33">
        <v>0</v>
      </c>
      <c r="BP247" s="33">
        <v>0</v>
      </c>
      <c r="BQ247" s="33">
        <v>0</v>
      </c>
      <c r="BR247" s="33">
        <v>0</v>
      </c>
      <c r="BS247" s="33">
        <v>0</v>
      </c>
      <c r="BT247" s="33">
        <v>0</v>
      </c>
      <c r="BU247" s="33">
        <v>0</v>
      </c>
      <c r="BV247" s="33">
        <v>0</v>
      </c>
      <c r="BW247" s="33">
        <v>0</v>
      </c>
      <c r="BX247" s="33">
        <v>0</v>
      </c>
      <c r="BY247" s="33">
        <v>0</v>
      </c>
      <c r="BZ247" s="33">
        <v>0</v>
      </c>
      <c r="CA247" s="33">
        <v>0</v>
      </c>
      <c r="CB247" s="34">
        <v>0</v>
      </c>
    </row>
    <row r="248" spans="1:80" ht="14.1" customHeight="1" x14ac:dyDescent="0.25">
      <c r="A248" s="24">
        <f t="shared" si="3"/>
        <v>235</v>
      </c>
      <c r="B248" s="35" t="s">
        <v>494</v>
      </c>
      <c r="C248" s="36">
        <v>723</v>
      </c>
      <c r="D248" s="37" t="s">
        <v>226</v>
      </c>
      <c r="E248" s="28">
        <f>MAX(O248:AG248)</f>
        <v>0</v>
      </c>
      <c r="F248" s="28" t="e">
        <f>VLOOKUP(E248,Tab!$A$2:$B$255,2,TRUE)</f>
        <v>#N/A</v>
      </c>
      <c r="G248" s="29">
        <f>LARGE(O248:CB248,1)</f>
        <v>371</v>
      </c>
      <c r="H248" s="29">
        <f>LARGE(O248:CB248,2)</f>
        <v>0</v>
      </c>
      <c r="I248" s="29">
        <f>LARGE(O248:CB248,3)</f>
        <v>0</v>
      </c>
      <c r="J248" s="29">
        <f>LARGE(O248:CB248,4)</f>
        <v>0</v>
      </c>
      <c r="K248" s="29">
        <f>LARGE(O248:CB248,5)</f>
        <v>0</v>
      </c>
      <c r="L248" s="30">
        <f>SUM(G248:K248)</f>
        <v>371</v>
      </c>
      <c r="M248" s="31">
        <f>L248/5</f>
        <v>74.2</v>
      </c>
      <c r="N248" s="32"/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163">
        <v>0</v>
      </c>
      <c r="AU248" s="158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33">
        <v>0</v>
      </c>
      <c r="BE248" s="33">
        <v>0</v>
      </c>
      <c r="BF248" s="33">
        <v>0</v>
      </c>
      <c r="BG248" s="33">
        <v>0</v>
      </c>
      <c r="BH248" s="33">
        <v>0</v>
      </c>
      <c r="BI248" s="33">
        <v>0</v>
      </c>
      <c r="BJ248" s="33">
        <v>0</v>
      </c>
      <c r="BK248" s="33">
        <v>0</v>
      </c>
      <c r="BL248" s="33">
        <v>0</v>
      </c>
      <c r="BM248" s="33">
        <v>0</v>
      </c>
      <c r="BN248" s="33">
        <v>371</v>
      </c>
      <c r="BO248" s="33">
        <v>0</v>
      </c>
      <c r="BP248" s="33">
        <v>0</v>
      </c>
      <c r="BQ248" s="33">
        <v>0</v>
      </c>
      <c r="BR248" s="33">
        <v>0</v>
      </c>
      <c r="BS248" s="33">
        <v>0</v>
      </c>
      <c r="BT248" s="33">
        <v>0</v>
      </c>
      <c r="BU248" s="33">
        <v>0</v>
      </c>
      <c r="BV248" s="33">
        <v>0</v>
      </c>
      <c r="BW248" s="33">
        <v>0</v>
      </c>
      <c r="BX248" s="33">
        <v>0</v>
      </c>
      <c r="BY248" s="33">
        <v>0</v>
      </c>
      <c r="BZ248" s="33">
        <v>0</v>
      </c>
      <c r="CA248" s="33">
        <v>0</v>
      </c>
      <c r="CB248" s="34">
        <v>0</v>
      </c>
    </row>
    <row r="249" spans="1:80" ht="14.1" customHeight="1" x14ac:dyDescent="0.25">
      <c r="A249" s="24">
        <f t="shared" si="3"/>
        <v>236</v>
      </c>
      <c r="B249" s="44" t="s">
        <v>474</v>
      </c>
      <c r="C249" s="36">
        <v>14100</v>
      </c>
      <c r="D249" s="41" t="s">
        <v>174</v>
      </c>
      <c r="E249" s="28">
        <f>MAX(O249:AG249)</f>
        <v>0</v>
      </c>
      <c r="F249" s="28" t="e">
        <f>VLOOKUP(E249,Tab!$A$2:$B$255,2,TRUE)</f>
        <v>#N/A</v>
      </c>
      <c r="G249" s="29">
        <f>LARGE(O249:CB249,1)</f>
        <v>363</v>
      </c>
      <c r="H249" s="29">
        <f>LARGE(O249:CB249,2)</f>
        <v>0</v>
      </c>
      <c r="I249" s="29">
        <f>LARGE(O249:CB249,3)</f>
        <v>0</v>
      </c>
      <c r="J249" s="29">
        <f>LARGE(O249:CB249,4)</f>
        <v>0</v>
      </c>
      <c r="K249" s="29">
        <f>LARGE(O249:CB249,5)</f>
        <v>0</v>
      </c>
      <c r="L249" s="30">
        <f>SUM(G249:K249)</f>
        <v>363</v>
      </c>
      <c r="M249" s="31">
        <f>L249/5</f>
        <v>72.599999999999994</v>
      </c>
      <c r="N249" s="32"/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>
        <v>0</v>
      </c>
      <c r="AA249" s="33">
        <v>0</v>
      </c>
      <c r="AB249" s="33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v>0</v>
      </c>
      <c r="AO249" s="33">
        <v>0</v>
      </c>
      <c r="AP249" s="33">
        <v>0</v>
      </c>
      <c r="AQ249" s="33">
        <v>0</v>
      </c>
      <c r="AR249" s="33">
        <v>0</v>
      </c>
      <c r="AS249" s="33">
        <v>0</v>
      </c>
      <c r="AT249" s="163">
        <v>0</v>
      </c>
      <c r="AU249" s="158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3">
        <v>0</v>
      </c>
      <c r="BB249" s="33">
        <v>0</v>
      </c>
      <c r="BC249" s="33">
        <v>0</v>
      </c>
      <c r="BD249" s="33">
        <v>0</v>
      </c>
      <c r="BE249" s="33">
        <v>0</v>
      </c>
      <c r="BF249" s="33">
        <v>0</v>
      </c>
      <c r="BG249" s="33">
        <v>363</v>
      </c>
      <c r="BH249" s="33">
        <v>0</v>
      </c>
      <c r="BI249" s="33">
        <v>0</v>
      </c>
      <c r="BJ249" s="33">
        <v>0</v>
      </c>
      <c r="BK249" s="33">
        <v>0</v>
      </c>
      <c r="BL249" s="33">
        <v>0</v>
      </c>
      <c r="BM249" s="33">
        <v>0</v>
      </c>
      <c r="BN249" s="33">
        <v>0</v>
      </c>
      <c r="BO249" s="33">
        <v>0</v>
      </c>
      <c r="BP249" s="33">
        <v>0</v>
      </c>
      <c r="BQ249" s="33">
        <v>0</v>
      </c>
      <c r="BR249" s="33">
        <v>0</v>
      </c>
      <c r="BS249" s="33">
        <v>0</v>
      </c>
      <c r="BT249" s="33">
        <v>0</v>
      </c>
      <c r="BU249" s="33">
        <v>0</v>
      </c>
      <c r="BV249" s="33">
        <v>0</v>
      </c>
      <c r="BW249" s="33">
        <v>0</v>
      </c>
      <c r="BX249" s="33">
        <v>0</v>
      </c>
      <c r="BY249" s="33">
        <v>0</v>
      </c>
      <c r="BZ249" s="33">
        <v>0</v>
      </c>
      <c r="CA249" s="33">
        <v>0</v>
      </c>
      <c r="CB249" s="34">
        <v>0</v>
      </c>
    </row>
    <row r="250" spans="1:80" s="5" customFormat="1" ht="14.1" customHeight="1" x14ac:dyDescent="0.25">
      <c r="A250" s="24">
        <f t="shared" si="3"/>
        <v>237</v>
      </c>
      <c r="B250" s="44" t="s">
        <v>218</v>
      </c>
      <c r="C250" s="36">
        <v>1345</v>
      </c>
      <c r="D250" s="41" t="s">
        <v>219</v>
      </c>
      <c r="E250" s="28">
        <f>MAX(O250:AG250)</f>
        <v>0</v>
      </c>
      <c r="F250" s="28" t="e">
        <f>VLOOKUP(E250,Tab!$A$2:$B$255,2,TRUE)</f>
        <v>#N/A</v>
      </c>
      <c r="G250" s="29">
        <f>LARGE(O250:CB250,1)</f>
        <v>363</v>
      </c>
      <c r="H250" s="29">
        <f>LARGE(O250:CB250,2)</f>
        <v>0</v>
      </c>
      <c r="I250" s="29">
        <f>LARGE(O250:CB250,3)</f>
        <v>0</v>
      </c>
      <c r="J250" s="29">
        <f>LARGE(O250:CB250,4)</f>
        <v>0</v>
      </c>
      <c r="K250" s="29">
        <f>LARGE(O250:CB250,5)</f>
        <v>0</v>
      </c>
      <c r="L250" s="30">
        <f>SUM(G250:K250)</f>
        <v>363</v>
      </c>
      <c r="M250" s="31">
        <f>L250/5</f>
        <v>72.599999999999994</v>
      </c>
      <c r="N250" s="32"/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3">
        <v>0</v>
      </c>
      <c r="AS250" s="33">
        <v>0</v>
      </c>
      <c r="AT250" s="163">
        <v>0</v>
      </c>
      <c r="AU250" s="158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v>363</v>
      </c>
      <c r="BX250" s="33">
        <v>0</v>
      </c>
      <c r="BY250" s="33">
        <v>0</v>
      </c>
      <c r="BZ250" s="33">
        <v>0</v>
      </c>
      <c r="CA250" s="33">
        <v>0</v>
      </c>
      <c r="CB250" s="34">
        <v>0</v>
      </c>
    </row>
    <row r="251" spans="1:80" ht="14.1" customHeight="1" x14ac:dyDescent="0.25">
      <c r="A251" s="24">
        <f t="shared" si="3"/>
        <v>238</v>
      </c>
      <c r="B251" s="44" t="s">
        <v>231</v>
      </c>
      <c r="C251" s="36">
        <v>9718</v>
      </c>
      <c r="D251" s="41" t="s">
        <v>163</v>
      </c>
      <c r="E251" s="28">
        <f>MAX(O251:AG251)</f>
        <v>0</v>
      </c>
      <c r="F251" s="28" t="e">
        <f>VLOOKUP(E251,Tab!$A$2:$B$255,2,TRUE)</f>
        <v>#N/A</v>
      </c>
      <c r="G251" s="29">
        <f>LARGE(O251:CB251,1)</f>
        <v>302</v>
      </c>
      <c r="H251" s="29">
        <f>LARGE(O251:CB251,2)</f>
        <v>0</v>
      </c>
      <c r="I251" s="29">
        <f>LARGE(O251:CB251,3)</f>
        <v>0</v>
      </c>
      <c r="J251" s="29">
        <f>LARGE(O251:CB251,4)</f>
        <v>0</v>
      </c>
      <c r="K251" s="29">
        <f>LARGE(O251:CB251,5)</f>
        <v>0</v>
      </c>
      <c r="L251" s="30">
        <f>SUM(G251:K251)</f>
        <v>302</v>
      </c>
      <c r="M251" s="31">
        <f>L251/5</f>
        <v>60.4</v>
      </c>
      <c r="N251" s="32"/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163">
        <v>0</v>
      </c>
      <c r="AU251" s="158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302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v>0</v>
      </c>
      <c r="BX251" s="33">
        <v>0</v>
      </c>
      <c r="BY251" s="33">
        <v>0</v>
      </c>
      <c r="BZ251" s="33">
        <v>0</v>
      </c>
      <c r="CA251" s="33">
        <v>0</v>
      </c>
      <c r="CB251" s="34">
        <v>0</v>
      </c>
    </row>
    <row r="252" spans="1:80" ht="14.1" customHeight="1" x14ac:dyDescent="0.25">
      <c r="A252" s="24">
        <f t="shared" si="3"/>
        <v>239</v>
      </c>
      <c r="B252" s="44" t="s">
        <v>225</v>
      </c>
      <c r="C252" s="36">
        <v>283</v>
      </c>
      <c r="D252" s="41" t="s">
        <v>163</v>
      </c>
      <c r="E252" s="28">
        <f>MAX(O252:AG252)</f>
        <v>0</v>
      </c>
      <c r="F252" s="28" t="e">
        <f>VLOOKUP(E252,Tab!$A$2:$B$255,2,TRUE)</f>
        <v>#N/A</v>
      </c>
      <c r="G252" s="40">
        <f>LARGE(O252:CB252,1)</f>
        <v>298</v>
      </c>
      <c r="H252" s="40">
        <f>LARGE(O252:CB252,2)</f>
        <v>0</v>
      </c>
      <c r="I252" s="40">
        <f>LARGE(O252:CB252,3)</f>
        <v>0</v>
      </c>
      <c r="J252" s="40">
        <f>LARGE(O252:CB252,4)</f>
        <v>0</v>
      </c>
      <c r="K252" s="40">
        <f>LARGE(O252:CB252,5)</f>
        <v>0</v>
      </c>
      <c r="L252" s="30">
        <f>SUM(G252:K252)</f>
        <v>298</v>
      </c>
      <c r="M252" s="31">
        <f>L252/5</f>
        <v>59.6</v>
      </c>
      <c r="N252" s="32"/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163">
        <v>0</v>
      </c>
      <c r="AU252" s="158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0</v>
      </c>
      <c r="BU252" s="33">
        <v>0</v>
      </c>
      <c r="BV252" s="33">
        <v>0</v>
      </c>
      <c r="BW252" s="33">
        <v>0</v>
      </c>
      <c r="BX252" s="33">
        <v>0</v>
      </c>
      <c r="BY252" s="33">
        <v>298</v>
      </c>
      <c r="BZ252" s="33">
        <v>0</v>
      </c>
      <c r="CA252" s="33">
        <v>0</v>
      </c>
      <c r="CB252" s="34">
        <v>0</v>
      </c>
    </row>
    <row r="253" spans="1:80" ht="14.1" customHeight="1" x14ac:dyDescent="0.25">
      <c r="A253" s="24">
        <f t="shared" si="3"/>
        <v>240</v>
      </c>
      <c r="B253" s="46" t="s">
        <v>628</v>
      </c>
      <c r="C253" s="36">
        <v>14721</v>
      </c>
      <c r="D253" s="47" t="s">
        <v>105</v>
      </c>
      <c r="E253" s="28">
        <f>MAX(O253:AG253)</f>
        <v>291</v>
      </c>
      <c r="F253" s="28" t="e">
        <f>VLOOKUP(E253,Tab!$A$2:$B$255,2,TRUE)</f>
        <v>#N/A</v>
      </c>
      <c r="G253" s="29">
        <f>LARGE(O253:CB253,1)</f>
        <v>291</v>
      </c>
      <c r="H253" s="29">
        <f>LARGE(O253:CB253,2)</f>
        <v>0</v>
      </c>
      <c r="I253" s="29">
        <f>LARGE(O253:CB253,3)</f>
        <v>0</v>
      </c>
      <c r="J253" s="29">
        <f>LARGE(O253:CB253,4)</f>
        <v>0</v>
      </c>
      <c r="K253" s="29">
        <f>LARGE(O253:CB253,5)</f>
        <v>0</v>
      </c>
      <c r="L253" s="30">
        <f>SUM(G253:K253)</f>
        <v>291</v>
      </c>
      <c r="M253" s="31">
        <f>L253/5</f>
        <v>58.2</v>
      </c>
      <c r="N253" s="32"/>
      <c r="O253" s="33">
        <v>0</v>
      </c>
      <c r="P253" s="33">
        <v>0</v>
      </c>
      <c r="Q253" s="33">
        <v>291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3">
        <v>0</v>
      </c>
      <c r="AP253" s="33">
        <v>0</v>
      </c>
      <c r="AQ253" s="33">
        <v>0</v>
      </c>
      <c r="AR253" s="33">
        <v>0</v>
      </c>
      <c r="AS253" s="33">
        <v>0</v>
      </c>
      <c r="AT253" s="163">
        <v>0</v>
      </c>
      <c r="AU253" s="158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0</v>
      </c>
      <c r="BV253" s="33">
        <v>0</v>
      </c>
      <c r="BW253" s="33">
        <v>0</v>
      </c>
      <c r="BX253" s="33">
        <v>0</v>
      </c>
      <c r="BY253" s="33">
        <v>0</v>
      </c>
      <c r="BZ253" s="33">
        <v>0</v>
      </c>
      <c r="CA253" s="33">
        <v>0</v>
      </c>
      <c r="CB253" s="34">
        <v>0</v>
      </c>
    </row>
    <row r="254" spans="1:80" ht="14.25" customHeight="1" x14ac:dyDescent="0.25">
      <c r="A254" s="24">
        <f t="shared" si="3"/>
        <v>241</v>
      </c>
      <c r="B254" s="42" t="s">
        <v>227</v>
      </c>
      <c r="C254" s="36">
        <v>4435</v>
      </c>
      <c r="D254" s="43" t="s">
        <v>49</v>
      </c>
      <c r="E254" s="28">
        <f>MAX(O254:AG254)</f>
        <v>0</v>
      </c>
      <c r="F254" s="28" t="e">
        <f>VLOOKUP(E254,Tab!$A$2:$B$255,2,TRUE)</f>
        <v>#N/A</v>
      </c>
      <c r="G254" s="29">
        <f>LARGE(O254:CB254,1)</f>
        <v>281</v>
      </c>
      <c r="H254" s="29">
        <f>LARGE(O254:CB254,2)</f>
        <v>0</v>
      </c>
      <c r="I254" s="29">
        <f>LARGE(O254:CB254,3)</f>
        <v>0</v>
      </c>
      <c r="J254" s="29">
        <f>LARGE(O254:CB254,4)</f>
        <v>0</v>
      </c>
      <c r="K254" s="29">
        <f>LARGE(O254:CB254,5)</f>
        <v>0</v>
      </c>
      <c r="L254" s="30">
        <f>SUM(G254:K254)</f>
        <v>281</v>
      </c>
      <c r="M254" s="31">
        <f>L254/5</f>
        <v>56.2</v>
      </c>
      <c r="N254" s="32"/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v>0</v>
      </c>
      <c r="AO254" s="33">
        <v>0</v>
      </c>
      <c r="AP254" s="33">
        <v>0</v>
      </c>
      <c r="AQ254" s="33">
        <v>0</v>
      </c>
      <c r="AR254" s="33">
        <v>0</v>
      </c>
      <c r="AS254" s="33">
        <v>0</v>
      </c>
      <c r="AT254" s="163">
        <v>0</v>
      </c>
      <c r="AU254" s="158">
        <v>0</v>
      </c>
      <c r="AV254" s="33">
        <v>0</v>
      </c>
      <c r="AW254" s="33">
        <v>0</v>
      </c>
      <c r="AX254" s="33">
        <v>0</v>
      </c>
      <c r="AY254" s="33">
        <v>0</v>
      </c>
      <c r="AZ254" s="33">
        <v>0</v>
      </c>
      <c r="BA254" s="33">
        <v>0</v>
      </c>
      <c r="BB254" s="33">
        <v>0</v>
      </c>
      <c r="BC254" s="33">
        <v>0</v>
      </c>
      <c r="BD254" s="33">
        <v>0</v>
      </c>
      <c r="BE254" s="33">
        <v>0</v>
      </c>
      <c r="BF254" s="33">
        <v>0</v>
      </c>
      <c r="BG254" s="33">
        <v>0</v>
      </c>
      <c r="BH254" s="33">
        <v>0</v>
      </c>
      <c r="BI254" s="33">
        <v>0</v>
      </c>
      <c r="BJ254" s="33">
        <v>0</v>
      </c>
      <c r="BK254" s="33">
        <v>0</v>
      </c>
      <c r="BL254" s="33">
        <v>0</v>
      </c>
      <c r="BM254" s="33">
        <v>0</v>
      </c>
      <c r="BN254" s="33">
        <v>0</v>
      </c>
      <c r="BO254" s="33">
        <v>0</v>
      </c>
      <c r="BP254" s="33">
        <v>0</v>
      </c>
      <c r="BQ254" s="33">
        <v>0</v>
      </c>
      <c r="BR254" s="33">
        <v>0</v>
      </c>
      <c r="BS254" s="33">
        <v>0</v>
      </c>
      <c r="BT254" s="33">
        <v>0</v>
      </c>
      <c r="BU254" s="33">
        <v>0</v>
      </c>
      <c r="BV254" s="33">
        <v>0</v>
      </c>
      <c r="BW254" s="33">
        <v>0</v>
      </c>
      <c r="BX254" s="33">
        <v>0</v>
      </c>
      <c r="BY254" s="33">
        <v>281</v>
      </c>
      <c r="BZ254" s="33">
        <v>0</v>
      </c>
      <c r="CA254" s="33">
        <v>0</v>
      </c>
      <c r="CB254" s="34">
        <v>0</v>
      </c>
    </row>
    <row r="255" spans="1:80" ht="14.25" customHeight="1" x14ac:dyDescent="0.25">
      <c r="A255" s="24">
        <f t="shared" si="3"/>
        <v>242</v>
      </c>
      <c r="B255" s="44" t="s">
        <v>423</v>
      </c>
      <c r="C255" s="36">
        <v>13884</v>
      </c>
      <c r="D255" s="41" t="s">
        <v>191</v>
      </c>
      <c r="E255" s="28">
        <f>MAX(O255:AG255)</f>
        <v>0</v>
      </c>
      <c r="F255" s="28" t="e">
        <f>VLOOKUP(E255,Tab!$A$2:$B$255,2,TRUE)</f>
        <v>#N/A</v>
      </c>
      <c r="G255" s="29">
        <f>LARGE(O255:CB255,1)</f>
        <v>193</v>
      </c>
      <c r="H255" s="29">
        <f>LARGE(O255:CB255,2)</f>
        <v>0</v>
      </c>
      <c r="I255" s="29">
        <f>LARGE(O255:CB255,3)</f>
        <v>0</v>
      </c>
      <c r="J255" s="29">
        <f>LARGE(O255:CB255,4)</f>
        <v>0</v>
      </c>
      <c r="K255" s="29">
        <f>LARGE(O255:CB255,5)</f>
        <v>0</v>
      </c>
      <c r="L255" s="30">
        <f>SUM(G255:K255)</f>
        <v>193</v>
      </c>
      <c r="M255" s="31">
        <f>L255/5</f>
        <v>38.6</v>
      </c>
      <c r="N255" s="32"/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>
        <v>0</v>
      </c>
      <c r="AA255" s="33">
        <v>0</v>
      </c>
      <c r="AB255" s="33">
        <v>0</v>
      </c>
      <c r="AC255" s="33">
        <v>0</v>
      </c>
      <c r="AD255" s="33">
        <v>0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v>0</v>
      </c>
      <c r="AO255" s="33">
        <v>0</v>
      </c>
      <c r="AP255" s="33">
        <v>0</v>
      </c>
      <c r="AQ255" s="33">
        <v>0</v>
      </c>
      <c r="AR255" s="33">
        <v>0</v>
      </c>
      <c r="AS255" s="33">
        <v>0</v>
      </c>
      <c r="AT255" s="163">
        <v>0</v>
      </c>
      <c r="AU255" s="158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3">
        <v>0</v>
      </c>
      <c r="BB255" s="33">
        <v>0</v>
      </c>
      <c r="BC255" s="33">
        <v>0</v>
      </c>
      <c r="BD255" s="33">
        <v>0</v>
      </c>
      <c r="BE255" s="33">
        <v>0</v>
      </c>
      <c r="BF255" s="33">
        <v>0</v>
      </c>
      <c r="BG255" s="33">
        <v>0</v>
      </c>
      <c r="BH255" s="33">
        <v>0</v>
      </c>
      <c r="BI255" s="33">
        <v>0</v>
      </c>
      <c r="BJ255" s="33">
        <v>0</v>
      </c>
      <c r="BK255" s="33">
        <v>0</v>
      </c>
      <c r="BL255" s="33">
        <v>0</v>
      </c>
      <c r="BM255" s="33">
        <v>0</v>
      </c>
      <c r="BN255" s="33">
        <v>0</v>
      </c>
      <c r="BO255" s="33">
        <v>0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0</v>
      </c>
      <c r="BV255" s="33">
        <v>0</v>
      </c>
      <c r="BW255" s="33">
        <v>0</v>
      </c>
      <c r="BX255" s="33">
        <v>0</v>
      </c>
      <c r="BY255" s="33">
        <v>0</v>
      </c>
      <c r="BZ255" s="33">
        <v>0</v>
      </c>
      <c r="CA255" s="33">
        <v>193</v>
      </c>
      <c r="CB255" s="34">
        <v>0</v>
      </c>
    </row>
    <row r="256" spans="1:80" ht="14.25" customHeight="1" x14ac:dyDescent="0.25">
      <c r="A256" s="24">
        <f t="shared" si="3"/>
        <v>243</v>
      </c>
      <c r="B256" s="44"/>
      <c r="C256" s="36"/>
      <c r="D256" s="41"/>
      <c r="E256" s="28">
        <f>MAX(O256:AG256)</f>
        <v>0</v>
      </c>
      <c r="F256" s="28" t="e">
        <f>VLOOKUP(E256,Tab!$A$2:$B$255,2,TRUE)</f>
        <v>#N/A</v>
      </c>
      <c r="G256" s="29">
        <f>LARGE(O256:CB256,1)</f>
        <v>0</v>
      </c>
      <c r="H256" s="29">
        <f>LARGE(O256:CB256,2)</f>
        <v>0</v>
      </c>
      <c r="I256" s="29">
        <f>LARGE(O256:CB256,3)</f>
        <v>0</v>
      </c>
      <c r="J256" s="29">
        <f>LARGE(O256:CB256,4)</f>
        <v>0</v>
      </c>
      <c r="K256" s="29">
        <f>LARGE(O256:CB256,5)</f>
        <v>0</v>
      </c>
      <c r="L256" s="30">
        <f>SUM(G256:K256)</f>
        <v>0</v>
      </c>
      <c r="M256" s="31">
        <f>L256/5</f>
        <v>0</v>
      </c>
      <c r="N256" s="32"/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v>0</v>
      </c>
      <c r="AO256" s="33">
        <v>0</v>
      </c>
      <c r="AP256" s="33">
        <v>0</v>
      </c>
      <c r="AQ256" s="33">
        <v>0</v>
      </c>
      <c r="AR256" s="33">
        <v>0</v>
      </c>
      <c r="AS256" s="33">
        <v>0</v>
      </c>
      <c r="AT256" s="163">
        <v>0</v>
      </c>
      <c r="AU256" s="158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33">
        <v>0</v>
      </c>
      <c r="BC256" s="33">
        <v>0</v>
      </c>
      <c r="BD256" s="33">
        <v>0</v>
      </c>
      <c r="BE256" s="33">
        <v>0</v>
      </c>
      <c r="BF256" s="33">
        <v>0</v>
      </c>
      <c r="BG256" s="33">
        <v>0</v>
      </c>
      <c r="BH256" s="33">
        <v>0</v>
      </c>
      <c r="BI256" s="33">
        <v>0</v>
      </c>
      <c r="BJ256" s="33">
        <v>0</v>
      </c>
      <c r="BK256" s="33">
        <v>0</v>
      </c>
      <c r="BL256" s="33">
        <v>0</v>
      </c>
      <c r="BM256" s="33">
        <v>0</v>
      </c>
      <c r="BN256" s="33">
        <v>0</v>
      </c>
      <c r="BO256" s="33">
        <v>0</v>
      </c>
      <c r="BP256" s="33">
        <v>0</v>
      </c>
      <c r="BQ256" s="33">
        <v>0</v>
      </c>
      <c r="BR256" s="33">
        <v>0</v>
      </c>
      <c r="BS256" s="33">
        <v>0</v>
      </c>
      <c r="BT256" s="33">
        <v>0</v>
      </c>
      <c r="BU256" s="33">
        <v>0</v>
      </c>
      <c r="BV256" s="33">
        <v>0</v>
      </c>
      <c r="BW256" s="33">
        <v>0</v>
      </c>
      <c r="BX256" s="33">
        <v>0</v>
      </c>
      <c r="BY256" s="33">
        <v>0</v>
      </c>
      <c r="BZ256" s="33">
        <v>0</v>
      </c>
      <c r="CA256" s="33">
        <v>0</v>
      </c>
      <c r="CB256" s="34">
        <v>0</v>
      </c>
    </row>
    <row r="257" spans="1:80" ht="14.25" customHeight="1" x14ac:dyDescent="0.25">
      <c r="A257" s="24">
        <f t="shared" si="3"/>
        <v>244</v>
      </c>
      <c r="B257" s="46"/>
      <c r="C257" s="36"/>
      <c r="D257" s="47"/>
      <c r="E257" s="28">
        <f>MAX(O257:AG257)</f>
        <v>0</v>
      </c>
      <c r="F257" s="28" t="e">
        <f>VLOOKUP(E257,Tab!$A$2:$B$255,2,TRUE)</f>
        <v>#N/A</v>
      </c>
      <c r="G257" s="29">
        <f>LARGE(O257:CB257,1)</f>
        <v>0</v>
      </c>
      <c r="H257" s="29">
        <f>LARGE(O257:CB257,2)</f>
        <v>0</v>
      </c>
      <c r="I257" s="29">
        <f>LARGE(O257:CB257,3)</f>
        <v>0</v>
      </c>
      <c r="J257" s="29">
        <f>LARGE(O257:CB257,4)</f>
        <v>0</v>
      </c>
      <c r="K257" s="29">
        <f>LARGE(O257:CB257,5)</f>
        <v>0</v>
      </c>
      <c r="L257" s="30">
        <f>SUM(G257:K257)</f>
        <v>0</v>
      </c>
      <c r="M257" s="31">
        <f>L257/5</f>
        <v>0</v>
      </c>
      <c r="N257" s="32"/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v>0</v>
      </c>
      <c r="AO257" s="33">
        <v>0</v>
      </c>
      <c r="AP257" s="33">
        <v>0</v>
      </c>
      <c r="AQ257" s="33">
        <v>0</v>
      </c>
      <c r="AR257" s="33">
        <v>0</v>
      </c>
      <c r="AS257" s="33">
        <v>0</v>
      </c>
      <c r="AT257" s="163">
        <v>0</v>
      </c>
      <c r="AU257" s="158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3">
        <v>0</v>
      </c>
      <c r="BB257" s="33">
        <v>0</v>
      </c>
      <c r="BC257" s="33">
        <v>0</v>
      </c>
      <c r="BD257" s="33">
        <v>0</v>
      </c>
      <c r="BE257" s="33">
        <v>0</v>
      </c>
      <c r="BF257" s="33">
        <v>0</v>
      </c>
      <c r="BG257" s="33">
        <v>0</v>
      </c>
      <c r="BH257" s="33">
        <v>0</v>
      </c>
      <c r="BI257" s="33">
        <v>0</v>
      </c>
      <c r="BJ257" s="33">
        <v>0</v>
      </c>
      <c r="BK257" s="33">
        <v>0</v>
      </c>
      <c r="BL257" s="33">
        <v>0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0</v>
      </c>
      <c r="BV257" s="33">
        <v>0</v>
      </c>
      <c r="BW257" s="33">
        <v>0</v>
      </c>
      <c r="BX257" s="33">
        <v>0</v>
      </c>
      <c r="BY257" s="33">
        <v>0</v>
      </c>
      <c r="BZ257" s="33">
        <v>0</v>
      </c>
      <c r="CA257" s="33">
        <v>0</v>
      </c>
      <c r="CB257" s="34">
        <v>0</v>
      </c>
    </row>
    <row r="258" spans="1:80" ht="14.25" customHeight="1" x14ac:dyDescent="0.25">
      <c r="A258" s="24">
        <f t="shared" si="3"/>
        <v>245</v>
      </c>
      <c r="B258" s="44"/>
      <c r="C258" s="36"/>
      <c r="D258" s="41"/>
      <c r="E258" s="28">
        <f>MAX(O258:AG258)</f>
        <v>0</v>
      </c>
      <c r="F258" s="28" t="e">
        <f>VLOOKUP(E258,Tab!$A$2:$B$255,2,TRUE)</f>
        <v>#N/A</v>
      </c>
      <c r="G258" s="29">
        <f>LARGE(O258:CB258,1)</f>
        <v>0</v>
      </c>
      <c r="H258" s="29">
        <f>LARGE(O258:CB258,2)</f>
        <v>0</v>
      </c>
      <c r="I258" s="29">
        <f>LARGE(O258:CB258,3)</f>
        <v>0</v>
      </c>
      <c r="J258" s="29">
        <f>LARGE(O258:CB258,4)</f>
        <v>0</v>
      </c>
      <c r="K258" s="29">
        <f>LARGE(O258:CB258,5)</f>
        <v>0</v>
      </c>
      <c r="L258" s="30">
        <f>SUM(G258:K258)</f>
        <v>0</v>
      </c>
      <c r="M258" s="31">
        <f>L258/5</f>
        <v>0</v>
      </c>
      <c r="N258" s="32"/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163">
        <v>0</v>
      </c>
      <c r="AU258" s="158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0</v>
      </c>
      <c r="BP258" s="33">
        <v>0</v>
      </c>
      <c r="BQ258" s="33">
        <v>0</v>
      </c>
      <c r="BR258" s="33">
        <v>0</v>
      </c>
      <c r="BS258" s="33">
        <v>0</v>
      </c>
      <c r="BT258" s="33">
        <v>0</v>
      </c>
      <c r="BU258" s="33">
        <v>0</v>
      </c>
      <c r="BV258" s="33">
        <v>0</v>
      </c>
      <c r="BW258" s="33">
        <v>0</v>
      </c>
      <c r="BX258" s="33">
        <v>0</v>
      </c>
      <c r="BY258" s="33">
        <v>0</v>
      </c>
      <c r="BZ258" s="33">
        <v>0</v>
      </c>
      <c r="CA258" s="33">
        <v>0</v>
      </c>
      <c r="CB258" s="34">
        <v>0</v>
      </c>
    </row>
  </sheetData>
  <sortState ref="B14:CB258">
    <sortCondition descending="1" ref="L14:L258"/>
    <sortCondition descending="1" ref="E14:E258"/>
  </sortState>
  <mergeCells count="15">
    <mergeCell ref="O9:AT9"/>
    <mergeCell ref="AU9:CB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58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58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0" width="15.7109375" style="5" customWidth="1"/>
    <col min="21" max="21" width="9.140625" style="6"/>
    <col min="22" max="22" width="9.140625" style="4"/>
    <col min="23" max="27" width="9.140625" style="6"/>
    <col min="28" max="247" width="9.140625" style="4"/>
    <col min="248" max="258" width="9.140625" style="6"/>
    <col min="259" max="259" width="5.85546875" style="6" customWidth="1"/>
    <col min="260" max="260" width="21.140625" style="6" customWidth="1"/>
    <col min="261" max="261" width="7.28515625" style="6" customWidth="1"/>
    <col min="262" max="262" width="9.5703125" style="6" customWidth="1"/>
    <col min="263" max="264" width="9.28515625" style="6" customWidth="1"/>
    <col min="265" max="266" width="8.140625" style="6" customWidth="1"/>
    <col min="267" max="267" width="8.28515625" style="6" customWidth="1"/>
    <col min="268" max="268" width="10" style="6" customWidth="1"/>
    <col min="269" max="269" width="11" style="6" customWidth="1"/>
    <col min="270" max="270" width="2.7109375" style="6" customWidth="1"/>
    <col min="271" max="274" width="15.7109375" style="6" customWidth="1"/>
    <col min="275" max="276" width="13.42578125" style="6" customWidth="1"/>
    <col min="277" max="514" width="9.140625" style="6"/>
    <col min="515" max="515" width="5.85546875" style="6" customWidth="1"/>
    <col min="516" max="516" width="21.140625" style="6" customWidth="1"/>
    <col min="517" max="517" width="7.28515625" style="6" customWidth="1"/>
    <col min="518" max="518" width="9.5703125" style="6" customWidth="1"/>
    <col min="519" max="520" width="9.28515625" style="6" customWidth="1"/>
    <col min="521" max="522" width="8.140625" style="6" customWidth="1"/>
    <col min="523" max="523" width="8.28515625" style="6" customWidth="1"/>
    <col min="524" max="524" width="10" style="6" customWidth="1"/>
    <col min="525" max="525" width="11" style="6" customWidth="1"/>
    <col min="526" max="526" width="2.7109375" style="6" customWidth="1"/>
    <col min="527" max="530" width="15.7109375" style="6" customWidth="1"/>
    <col min="531" max="532" width="13.42578125" style="6" customWidth="1"/>
    <col min="533" max="770" width="9.140625" style="6"/>
    <col min="771" max="771" width="5.85546875" style="6" customWidth="1"/>
    <col min="772" max="772" width="21.140625" style="6" customWidth="1"/>
    <col min="773" max="773" width="7.28515625" style="6" customWidth="1"/>
    <col min="774" max="774" width="9.5703125" style="6" customWidth="1"/>
    <col min="775" max="776" width="9.28515625" style="6" customWidth="1"/>
    <col min="777" max="778" width="8.140625" style="6" customWidth="1"/>
    <col min="779" max="779" width="8.28515625" style="6" customWidth="1"/>
    <col min="780" max="780" width="10" style="6" customWidth="1"/>
    <col min="781" max="781" width="11" style="6" customWidth="1"/>
    <col min="782" max="782" width="2.7109375" style="6" customWidth="1"/>
    <col min="783" max="786" width="15.7109375" style="6" customWidth="1"/>
    <col min="787" max="788" width="13.42578125" style="6" customWidth="1"/>
    <col min="789" max="1026" width="9.140625" style="6"/>
    <col min="1027" max="1027" width="5.85546875" style="6" customWidth="1"/>
    <col min="1028" max="1028" width="21.140625" style="6" customWidth="1"/>
    <col min="1029" max="1029" width="7.28515625" style="6" customWidth="1"/>
    <col min="1030" max="1030" width="9.5703125" style="6" customWidth="1"/>
    <col min="1031" max="1032" width="9.28515625" style="6" customWidth="1"/>
    <col min="1033" max="1034" width="8.140625" style="6" customWidth="1"/>
    <col min="1035" max="1035" width="8.28515625" style="6" customWidth="1"/>
    <col min="1036" max="1036" width="10" style="6" customWidth="1"/>
    <col min="1037" max="1037" width="11" style="6" customWidth="1"/>
    <col min="1038" max="1038" width="2.7109375" style="6" customWidth="1"/>
    <col min="1039" max="1042" width="15.7109375" style="6" customWidth="1"/>
    <col min="1043" max="1044" width="13.42578125" style="6" customWidth="1"/>
    <col min="1045" max="1282" width="9.140625" style="6"/>
    <col min="1283" max="1283" width="5.85546875" style="6" customWidth="1"/>
    <col min="1284" max="1284" width="21.140625" style="6" customWidth="1"/>
    <col min="1285" max="1285" width="7.28515625" style="6" customWidth="1"/>
    <col min="1286" max="1286" width="9.5703125" style="6" customWidth="1"/>
    <col min="1287" max="1288" width="9.28515625" style="6" customWidth="1"/>
    <col min="1289" max="1290" width="8.140625" style="6" customWidth="1"/>
    <col min="1291" max="1291" width="8.28515625" style="6" customWidth="1"/>
    <col min="1292" max="1292" width="10" style="6" customWidth="1"/>
    <col min="1293" max="1293" width="11" style="6" customWidth="1"/>
    <col min="1294" max="1294" width="2.7109375" style="6" customWidth="1"/>
    <col min="1295" max="1298" width="15.7109375" style="6" customWidth="1"/>
    <col min="1299" max="1300" width="13.42578125" style="6" customWidth="1"/>
    <col min="1301" max="1538" width="9.140625" style="6"/>
    <col min="1539" max="1539" width="5.85546875" style="6" customWidth="1"/>
    <col min="1540" max="1540" width="21.140625" style="6" customWidth="1"/>
    <col min="1541" max="1541" width="7.28515625" style="6" customWidth="1"/>
    <col min="1542" max="1542" width="9.5703125" style="6" customWidth="1"/>
    <col min="1543" max="1544" width="9.28515625" style="6" customWidth="1"/>
    <col min="1545" max="1546" width="8.140625" style="6" customWidth="1"/>
    <col min="1547" max="1547" width="8.28515625" style="6" customWidth="1"/>
    <col min="1548" max="1548" width="10" style="6" customWidth="1"/>
    <col min="1549" max="1549" width="11" style="6" customWidth="1"/>
    <col min="1550" max="1550" width="2.7109375" style="6" customWidth="1"/>
    <col min="1551" max="1554" width="15.7109375" style="6" customWidth="1"/>
    <col min="1555" max="1556" width="13.42578125" style="6" customWidth="1"/>
    <col min="1557" max="1794" width="9.140625" style="6"/>
    <col min="1795" max="1795" width="5.85546875" style="6" customWidth="1"/>
    <col min="1796" max="1796" width="21.140625" style="6" customWidth="1"/>
    <col min="1797" max="1797" width="7.28515625" style="6" customWidth="1"/>
    <col min="1798" max="1798" width="9.5703125" style="6" customWidth="1"/>
    <col min="1799" max="1800" width="9.28515625" style="6" customWidth="1"/>
    <col min="1801" max="1802" width="8.140625" style="6" customWidth="1"/>
    <col min="1803" max="1803" width="8.28515625" style="6" customWidth="1"/>
    <col min="1804" max="1804" width="10" style="6" customWidth="1"/>
    <col min="1805" max="1805" width="11" style="6" customWidth="1"/>
    <col min="1806" max="1806" width="2.7109375" style="6" customWidth="1"/>
    <col min="1807" max="1810" width="15.7109375" style="6" customWidth="1"/>
    <col min="1811" max="1812" width="13.42578125" style="6" customWidth="1"/>
    <col min="1813" max="2050" width="9.140625" style="6"/>
    <col min="2051" max="2051" width="5.85546875" style="6" customWidth="1"/>
    <col min="2052" max="2052" width="21.140625" style="6" customWidth="1"/>
    <col min="2053" max="2053" width="7.28515625" style="6" customWidth="1"/>
    <col min="2054" max="2054" width="9.5703125" style="6" customWidth="1"/>
    <col min="2055" max="2056" width="9.28515625" style="6" customWidth="1"/>
    <col min="2057" max="2058" width="8.140625" style="6" customWidth="1"/>
    <col min="2059" max="2059" width="8.28515625" style="6" customWidth="1"/>
    <col min="2060" max="2060" width="10" style="6" customWidth="1"/>
    <col min="2061" max="2061" width="11" style="6" customWidth="1"/>
    <col min="2062" max="2062" width="2.7109375" style="6" customWidth="1"/>
    <col min="2063" max="2066" width="15.7109375" style="6" customWidth="1"/>
    <col min="2067" max="2068" width="13.42578125" style="6" customWidth="1"/>
    <col min="2069" max="2306" width="9.140625" style="6"/>
    <col min="2307" max="2307" width="5.85546875" style="6" customWidth="1"/>
    <col min="2308" max="2308" width="21.140625" style="6" customWidth="1"/>
    <col min="2309" max="2309" width="7.28515625" style="6" customWidth="1"/>
    <col min="2310" max="2310" width="9.5703125" style="6" customWidth="1"/>
    <col min="2311" max="2312" width="9.28515625" style="6" customWidth="1"/>
    <col min="2313" max="2314" width="8.140625" style="6" customWidth="1"/>
    <col min="2315" max="2315" width="8.28515625" style="6" customWidth="1"/>
    <col min="2316" max="2316" width="10" style="6" customWidth="1"/>
    <col min="2317" max="2317" width="11" style="6" customWidth="1"/>
    <col min="2318" max="2318" width="2.7109375" style="6" customWidth="1"/>
    <col min="2319" max="2322" width="15.7109375" style="6" customWidth="1"/>
    <col min="2323" max="2324" width="13.42578125" style="6" customWidth="1"/>
    <col min="2325" max="2562" width="9.140625" style="6"/>
    <col min="2563" max="2563" width="5.85546875" style="6" customWidth="1"/>
    <col min="2564" max="2564" width="21.140625" style="6" customWidth="1"/>
    <col min="2565" max="2565" width="7.28515625" style="6" customWidth="1"/>
    <col min="2566" max="2566" width="9.5703125" style="6" customWidth="1"/>
    <col min="2567" max="2568" width="9.28515625" style="6" customWidth="1"/>
    <col min="2569" max="2570" width="8.140625" style="6" customWidth="1"/>
    <col min="2571" max="2571" width="8.28515625" style="6" customWidth="1"/>
    <col min="2572" max="2572" width="10" style="6" customWidth="1"/>
    <col min="2573" max="2573" width="11" style="6" customWidth="1"/>
    <col min="2574" max="2574" width="2.7109375" style="6" customWidth="1"/>
    <col min="2575" max="2578" width="15.7109375" style="6" customWidth="1"/>
    <col min="2579" max="2580" width="13.42578125" style="6" customWidth="1"/>
    <col min="2581" max="2818" width="9.140625" style="6"/>
    <col min="2819" max="2819" width="5.85546875" style="6" customWidth="1"/>
    <col min="2820" max="2820" width="21.140625" style="6" customWidth="1"/>
    <col min="2821" max="2821" width="7.28515625" style="6" customWidth="1"/>
    <col min="2822" max="2822" width="9.5703125" style="6" customWidth="1"/>
    <col min="2823" max="2824" width="9.28515625" style="6" customWidth="1"/>
    <col min="2825" max="2826" width="8.140625" style="6" customWidth="1"/>
    <col min="2827" max="2827" width="8.28515625" style="6" customWidth="1"/>
    <col min="2828" max="2828" width="10" style="6" customWidth="1"/>
    <col min="2829" max="2829" width="11" style="6" customWidth="1"/>
    <col min="2830" max="2830" width="2.7109375" style="6" customWidth="1"/>
    <col min="2831" max="2834" width="15.7109375" style="6" customWidth="1"/>
    <col min="2835" max="2836" width="13.42578125" style="6" customWidth="1"/>
    <col min="2837" max="3074" width="9.140625" style="6"/>
    <col min="3075" max="3075" width="5.85546875" style="6" customWidth="1"/>
    <col min="3076" max="3076" width="21.140625" style="6" customWidth="1"/>
    <col min="3077" max="3077" width="7.28515625" style="6" customWidth="1"/>
    <col min="3078" max="3078" width="9.5703125" style="6" customWidth="1"/>
    <col min="3079" max="3080" width="9.28515625" style="6" customWidth="1"/>
    <col min="3081" max="3082" width="8.140625" style="6" customWidth="1"/>
    <col min="3083" max="3083" width="8.28515625" style="6" customWidth="1"/>
    <col min="3084" max="3084" width="10" style="6" customWidth="1"/>
    <col min="3085" max="3085" width="11" style="6" customWidth="1"/>
    <col min="3086" max="3086" width="2.7109375" style="6" customWidth="1"/>
    <col min="3087" max="3090" width="15.7109375" style="6" customWidth="1"/>
    <col min="3091" max="3092" width="13.42578125" style="6" customWidth="1"/>
    <col min="3093" max="3330" width="9.140625" style="6"/>
    <col min="3331" max="3331" width="5.85546875" style="6" customWidth="1"/>
    <col min="3332" max="3332" width="21.140625" style="6" customWidth="1"/>
    <col min="3333" max="3333" width="7.28515625" style="6" customWidth="1"/>
    <col min="3334" max="3334" width="9.5703125" style="6" customWidth="1"/>
    <col min="3335" max="3336" width="9.28515625" style="6" customWidth="1"/>
    <col min="3337" max="3338" width="8.140625" style="6" customWidth="1"/>
    <col min="3339" max="3339" width="8.28515625" style="6" customWidth="1"/>
    <col min="3340" max="3340" width="10" style="6" customWidth="1"/>
    <col min="3341" max="3341" width="11" style="6" customWidth="1"/>
    <col min="3342" max="3342" width="2.7109375" style="6" customWidth="1"/>
    <col min="3343" max="3346" width="15.7109375" style="6" customWidth="1"/>
    <col min="3347" max="3348" width="13.42578125" style="6" customWidth="1"/>
    <col min="3349" max="3586" width="9.140625" style="6"/>
    <col min="3587" max="3587" width="5.85546875" style="6" customWidth="1"/>
    <col min="3588" max="3588" width="21.140625" style="6" customWidth="1"/>
    <col min="3589" max="3589" width="7.28515625" style="6" customWidth="1"/>
    <col min="3590" max="3590" width="9.5703125" style="6" customWidth="1"/>
    <col min="3591" max="3592" width="9.28515625" style="6" customWidth="1"/>
    <col min="3593" max="3594" width="8.140625" style="6" customWidth="1"/>
    <col min="3595" max="3595" width="8.28515625" style="6" customWidth="1"/>
    <col min="3596" max="3596" width="10" style="6" customWidth="1"/>
    <col min="3597" max="3597" width="11" style="6" customWidth="1"/>
    <col min="3598" max="3598" width="2.7109375" style="6" customWidth="1"/>
    <col min="3599" max="3602" width="15.7109375" style="6" customWidth="1"/>
    <col min="3603" max="3604" width="13.42578125" style="6" customWidth="1"/>
    <col min="3605" max="3842" width="9.140625" style="6"/>
    <col min="3843" max="3843" width="5.85546875" style="6" customWidth="1"/>
    <col min="3844" max="3844" width="21.140625" style="6" customWidth="1"/>
    <col min="3845" max="3845" width="7.28515625" style="6" customWidth="1"/>
    <col min="3846" max="3846" width="9.5703125" style="6" customWidth="1"/>
    <col min="3847" max="3848" width="9.28515625" style="6" customWidth="1"/>
    <col min="3849" max="3850" width="8.140625" style="6" customWidth="1"/>
    <col min="3851" max="3851" width="8.28515625" style="6" customWidth="1"/>
    <col min="3852" max="3852" width="10" style="6" customWidth="1"/>
    <col min="3853" max="3853" width="11" style="6" customWidth="1"/>
    <col min="3854" max="3854" width="2.7109375" style="6" customWidth="1"/>
    <col min="3855" max="3858" width="15.7109375" style="6" customWidth="1"/>
    <col min="3859" max="3860" width="13.42578125" style="6" customWidth="1"/>
    <col min="3861" max="4098" width="9.140625" style="6"/>
    <col min="4099" max="4099" width="5.85546875" style="6" customWidth="1"/>
    <col min="4100" max="4100" width="21.140625" style="6" customWidth="1"/>
    <col min="4101" max="4101" width="7.28515625" style="6" customWidth="1"/>
    <col min="4102" max="4102" width="9.5703125" style="6" customWidth="1"/>
    <col min="4103" max="4104" width="9.28515625" style="6" customWidth="1"/>
    <col min="4105" max="4106" width="8.140625" style="6" customWidth="1"/>
    <col min="4107" max="4107" width="8.28515625" style="6" customWidth="1"/>
    <col min="4108" max="4108" width="10" style="6" customWidth="1"/>
    <col min="4109" max="4109" width="11" style="6" customWidth="1"/>
    <col min="4110" max="4110" width="2.7109375" style="6" customWidth="1"/>
    <col min="4111" max="4114" width="15.7109375" style="6" customWidth="1"/>
    <col min="4115" max="4116" width="13.42578125" style="6" customWidth="1"/>
    <col min="4117" max="4354" width="9.140625" style="6"/>
    <col min="4355" max="4355" width="5.85546875" style="6" customWidth="1"/>
    <col min="4356" max="4356" width="21.140625" style="6" customWidth="1"/>
    <col min="4357" max="4357" width="7.28515625" style="6" customWidth="1"/>
    <col min="4358" max="4358" width="9.5703125" style="6" customWidth="1"/>
    <col min="4359" max="4360" width="9.28515625" style="6" customWidth="1"/>
    <col min="4361" max="4362" width="8.140625" style="6" customWidth="1"/>
    <col min="4363" max="4363" width="8.28515625" style="6" customWidth="1"/>
    <col min="4364" max="4364" width="10" style="6" customWidth="1"/>
    <col min="4365" max="4365" width="11" style="6" customWidth="1"/>
    <col min="4366" max="4366" width="2.7109375" style="6" customWidth="1"/>
    <col min="4367" max="4370" width="15.7109375" style="6" customWidth="1"/>
    <col min="4371" max="4372" width="13.42578125" style="6" customWidth="1"/>
    <col min="4373" max="4610" width="9.140625" style="6"/>
    <col min="4611" max="4611" width="5.85546875" style="6" customWidth="1"/>
    <col min="4612" max="4612" width="21.140625" style="6" customWidth="1"/>
    <col min="4613" max="4613" width="7.28515625" style="6" customWidth="1"/>
    <col min="4614" max="4614" width="9.5703125" style="6" customWidth="1"/>
    <col min="4615" max="4616" width="9.28515625" style="6" customWidth="1"/>
    <col min="4617" max="4618" width="8.140625" style="6" customWidth="1"/>
    <col min="4619" max="4619" width="8.28515625" style="6" customWidth="1"/>
    <col min="4620" max="4620" width="10" style="6" customWidth="1"/>
    <col min="4621" max="4621" width="11" style="6" customWidth="1"/>
    <col min="4622" max="4622" width="2.7109375" style="6" customWidth="1"/>
    <col min="4623" max="4626" width="15.7109375" style="6" customWidth="1"/>
    <col min="4627" max="4628" width="13.42578125" style="6" customWidth="1"/>
    <col min="4629" max="4866" width="9.140625" style="6"/>
    <col min="4867" max="4867" width="5.85546875" style="6" customWidth="1"/>
    <col min="4868" max="4868" width="21.140625" style="6" customWidth="1"/>
    <col min="4869" max="4869" width="7.28515625" style="6" customWidth="1"/>
    <col min="4870" max="4870" width="9.5703125" style="6" customWidth="1"/>
    <col min="4871" max="4872" width="9.28515625" style="6" customWidth="1"/>
    <col min="4873" max="4874" width="8.140625" style="6" customWidth="1"/>
    <col min="4875" max="4875" width="8.28515625" style="6" customWidth="1"/>
    <col min="4876" max="4876" width="10" style="6" customWidth="1"/>
    <col min="4877" max="4877" width="11" style="6" customWidth="1"/>
    <col min="4878" max="4878" width="2.7109375" style="6" customWidth="1"/>
    <col min="4879" max="4882" width="15.7109375" style="6" customWidth="1"/>
    <col min="4883" max="4884" width="13.42578125" style="6" customWidth="1"/>
    <col min="4885" max="5122" width="9.140625" style="6"/>
    <col min="5123" max="5123" width="5.85546875" style="6" customWidth="1"/>
    <col min="5124" max="5124" width="21.140625" style="6" customWidth="1"/>
    <col min="5125" max="5125" width="7.28515625" style="6" customWidth="1"/>
    <col min="5126" max="5126" width="9.5703125" style="6" customWidth="1"/>
    <col min="5127" max="5128" width="9.28515625" style="6" customWidth="1"/>
    <col min="5129" max="5130" width="8.140625" style="6" customWidth="1"/>
    <col min="5131" max="5131" width="8.28515625" style="6" customWidth="1"/>
    <col min="5132" max="5132" width="10" style="6" customWidth="1"/>
    <col min="5133" max="5133" width="11" style="6" customWidth="1"/>
    <col min="5134" max="5134" width="2.7109375" style="6" customWidth="1"/>
    <col min="5135" max="5138" width="15.7109375" style="6" customWidth="1"/>
    <col min="5139" max="5140" width="13.42578125" style="6" customWidth="1"/>
    <col min="5141" max="5378" width="9.140625" style="6"/>
    <col min="5379" max="5379" width="5.85546875" style="6" customWidth="1"/>
    <col min="5380" max="5380" width="21.140625" style="6" customWidth="1"/>
    <col min="5381" max="5381" width="7.28515625" style="6" customWidth="1"/>
    <col min="5382" max="5382" width="9.5703125" style="6" customWidth="1"/>
    <col min="5383" max="5384" width="9.28515625" style="6" customWidth="1"/>
    <col min="5385" max="5386" width="8.140625" style="6" customWidth="1"/>
    <col min="5387" max="5387" width="8.28515625" style="6" customWidth="1"/>
    <col min="5388" max="5388" width="10" style="6" customWidth="1"/>
    <col min="5389" max="5389" width="11" style="6" customWidth="1"/>
    <col min="5390" max="5390" width="2.7109375" style="6" customWidth="1"/>
    <col min="5391" max="5394" width="15.7109375" style="6" customWidth="1"/>
    <col min="5395" max="5396" width="13.42578125" style="6" customWidth="1"/>
    <col min="5397" max="5634" width="9.140625" style="6"/>
    <col min="5635" max="5635" width="5.85546875" style="6" customWidth="1"/>
    <col min="5636" max="5636" width="21.140625" style="6" customWidth="1"/>
    <col min="5637" max="5637" width="7.28515625" style="6" customWidth="1"/>
    <col min="5638" max="5638" width="9.5703125" style="6" customWidth="1"/>
    <col min="5639" max="5640" width="9.28515625" style="6" customWidth="1"/>
    <col min="5641" max="5642" width="8.140625" style="6" customWidth="1"/>
    <col min="5643" max="5643" width="8.28515625" style="6" customWidth="1"/>
    <col min="5644" max="5644" width="10" style="6" customWidth="1"/>
    <col min="5645" max="5645" width="11" style="6" customWidth="1"/>
    <col min="5646" max="5646" width="2.7109375" style="6" customWidth="1"/>
    <col min="5647" max="5650" width="15.7109375" style="6" customWidth="1"/>
    <col min="5651" max="5652" width="13.42578125" style="6" customWidth="1"/>
    <col min="5653" max="5890" width="9.140625" style="6"/>
    <col min="5891" max="5891" width="5.85546875" style="6" customWidth="1"/>
    <col min="5892" max="5892" width="21.140625" style="6" customWidth="1"/>
    <col min="5893" max="5893" width="7.28515625" style="6" customWidth="1"/>
    <col min="5894" max="5894" width="9.5703125" style="6" customWidth="1"/>
    <col min="5895" max="5896" width="9.28515625" style="6" customWidth="1"/>
    <col min="5897" max="5898" width="8.140625" style="6" customWidth="1"/>
    <col min="5899" max="5899" width="8.28515625" style="6" customWidth="1"/>
    <col min="5900" max="5900" width="10" style="6" customWidth="1"/>
    <col min="5901" max="5901" width="11" style="6" customWidth="1"/>
    <col min="5902" max="5902" width="2.7109375" style="6" customWidth="1"/>
    <col min="5903" max="5906" width="15.7109375" style="6" customWidth="1"/>
    <col min="5907" max="5908" width="13.42578125" style="6" customWidth="1"/>
    <col min="5909" max="6146" width="9.140625" style="6"/>
    <col min="6147" max="6147" width="5.85546875" style="6" customWidth="1"/>
    <col min="6148" max="6148" width="21.140625" style="6" customWidth="1"/>
    <col min="6149" max="6149" width="7.28515625" style="6" customWidth="1"/>
    <col min="6150" max="6150" width="9.5703125" style="6" customWidth="1"/>
    <col min="6151" max="6152" width="9.28515625" style="6" customWidth="1"/>
    <col min="6153" max="6154" width="8.140625" style="6" customWidth="1"/>
    <col min="6155" max="6155" width="8.28515625" style="6" customWidth="1"/>
    <col min="6156" max="6156" width="10" style="6" customWidth="1"/>
    <col min="6157" max="6157" width="11" style="6" customWidth="1"/>
    <col min="6158" max="6158" width="2.7109375" style="6" customWidth="1"/>
    <col min="6159" max="6162" width="15.7109375" style="6" customWidth="1"/>
    <col min="6163" max="6164" width="13.42578125" style="6" customWidth="1"/>
    <col min="6165" max="6402" width="9.140625" style="6"/>
    <col min="6403" max="6403" width="5.85546875" style="6" customWidth="1"/>
    <col min="6404" max="6404" width="21.140625" style="6" customWidth="1"/>
    <col min="6405" max="6405" width="7.28515625" style="6" customWidth="1"/>
    <col min="6406" max="6406" width="9.5703125" style="6" customWidth="1"/>
    <col min="6407" max="6408" width="9.28515625" style="6" customWidth="1"/>
    <col min="6409" max="6410" width="8.140625" style="6" customWidth="1"/>
    <col min="6411" max="6411" width="8.28515625" style="6" customWidth="1"/>
    <col min="6412" max="6412" width="10" style="6" customWidth="1"/>
    <col min="6413" max="6413" width="11" style="6" customWidth="1"/>
    <col min="6414" max="6414" width="2.7109375" style="6" customWidth="1"/>
    <col min="6415" max="6418" width="15.7109375" style="6" customWidth="1"/>
    <col min="6419" max="6420" width="13.42578125" style="6" customWidth="1"/>
    <col min="6421" max="6658" width="9.140625" style="6"/>
    <col min="6659" max="6659" width="5.85546875" style="6" customWidth="1"/>
    <col min="6660" max="6660" width="21.140625" style="6" customWidth="1"/>
    <col min="6661" max="6661" width="7.28515625" style="6" customWidth="1"/>
    <col min="6662" max="6662" width="9.5703125" style="6" customWidth="1"/>
    <col min="6663" max="6664" width="9.28515625" style="6" customWidth="1"/>
    <col min="6665" max="6666" width="8.140625" style="6" customWidth="1"/>
    <col min="6667" max="6667" width="8.28515625" style="6" customWidth="1"/>
    <col min="6668" max="6668" width="10" style="6" customWidth="1"/>
    <col min="6669" max="6669" width="11" style="6" customWidth="1"/>
    <col min="6670" max="6670" width="2.7109375" style="6" customWidth="1"/>
    <col min="6671" max="6674" width="15.7109375" style="6" customWidth="1"/>
    <col min="6675" max="6676" width="13.42578125" style="6" customWidth="1"/>
    <col min="6677" max="6914" width="9.140625" style="6"/>
    <col min="6915" max="6915" width="5.85546875" style="6" customWidth="1"/>
    <col min="6916" max="6916" width="21.140625" style="6" customWidth="1"/>
    <col min="6917" max="6917" width="7.28515625" style="6" customWidth="1"/>
    <col min="6918" max="6918" width="9.5703125" style="6" customWidth="1"/>
    <col min="6919" max="6920" width="9.28515625" style="6" customWidth="1"/>
    <col min="6921" max="6922" width="8.140625" style="6" customWidth="1"/>
    <col min="6923" max="6923" width="8.28515625" style="6" customWidth="1"/>
    <col min="6924" max="6924" width="10" style="6" customWidth="1"/>
    <col min="6925" max="6925" width="11" style="6" customWidth="1"/>
    <col min="6926" max="6926" width="2.7109375" style="6" customWidth="1"/>
    <col min="6927" max="6930" width="15.7109375" style="6" customWidth="1"/>
    <col min="6931" max="6932" width="13.42578125" style="6" customWidth="1"/>
    <col min="6933" max="7170" width="9.140625" style="6"/>
    <col min="7171" max="7171" width="5.85546875" style="6" customWidth="1"/>
    <col min="7172" max="7172" width="21.140625" style="6" customWidth="1"/>
    <col min="7173" max="7173" width="7.28515625" style="6" customWidth="1"/>
    <col min="7174" max="7174" width="9.5703125" style="6" customWidth="1"/>
    <col min="7175" max="7176" width="9.28515625" style="6" customWidth="1"/>
    <col min="7177" max="7178" width="8.140625" style="6" customWidth="1"/>
    <col min="7179" max="7179" width="8.28515625" style="6" customWidth="1"/>
    <col min="7180" max="7180" width="10" style="6" customWidth="1"/>
    <col min="7181" max="7181" width="11" style="6" customWidth="1"/>
    <col min="7182" max="7182" width="2.7109375" style="6" customWidth="1"/>
    <col min="7183" max="7186" width="15.7109375" style="6" customWidth="1"/>
    <col min="7187" max="7188" width="13.42578125" style="6" customWidth="1"/>
    <col min="7189" max="7426" width="9.140625" style="6"/>
    <col min="7427" max="7427" width="5.85546875" style="6" customWidth="1"/>
    <col min="7428" max="7428" width="21.140625" style="6" customWidth="1"/>
    <col min="7429" max="7429" width="7.28515625" style="6" customWidth="1"/>
    <col min="7430" max="7430" width="9.5703125" style="6" customWidth="1"/>
    <col min="7431" max="7432" width="9.28515625" style="6" customWidth="1"/>
    <col min="7433" max="7434" width="8.140625" style="6" customWidth="1"/>
    <col min="7435" max="7435" width="8.28515625" style="6" customWidth="1"/>
    <col min="7436" max="7436" width="10" style="6" customWidth="1"/>
    <col min="7437" max="7437" width="11" style="6" customWidth="1"/>
    <col min="7438" max="7438" width="2.7109375" style="6" customWidth="1"/>
    <col min="7439" max="7442" width="15.7109375" style="6" customWidth="1"/>
    <col min="7443" max="7444" width="13.42578125" style="6" customWidth="1"/>
    <col min="7445" max="7682" width="9.140625" style="6"/>
    <col min="7683" max="7683" width="5.85546875" style="6" customWidth="1"/>
    <col min="7684" max="7684" width="21.140625" style="6" customWidth="1"/>
    <col min="7685" max="7685" width="7.28515625" style="6" customWidth="1"/>
    <col min="7686" max="7686" width="9.5703125" style="6" customWidth="1"/>
    <col min="7687" max="7688" width="9.28515625" style="6" customWidth="1"/>
    <col min="7689" max="7690" width="8.140625" style="6" customWidth="1"/>
    <col min="7691" max="7691" width="8.28515625" style="6" customWidth="1"/>
    <col min="7692" max="7692" width="10" style="6" customWidth="1"/>
    <col min="7693" max="7693" width="11" style="6" customWidth="1"/>
    <col min="7694" max="7694" width="2.7109375" style="6" customWidth="1"/>
    <col min="7695" max="7698" width="15.7109375" style="6" customWidth="1"/>
    <col min="7699" max="7700" width="13.42578125" style="6" customWidth="1"/>
    <col min="7701" max="7938" width="9.140625" style="6"/>
    <col min="7939" max="7939" width="5.85546875" style="6" customWidth="1"/>
    <col min="7940" max="7940" width="21.140625" style="6" customWidth="1"/>
    <col min="7941" max="7941" width="7.28515625" style="6" customWidth="1"/>
    <col min="7942" max="7942" width="9.5703125" style="6" customWidth="1"/>
    <col min="7943" max="7944" width="9.28515625" style="6" customWidth="1"/>
    <col min="7945" max="7946" width="8.140625" style="6" customWidth="1"/>
    <col min="7947" max="7947" width="8.28515625" style="6" customWidth="1"/>
    <col min="7948" max="7948" width="10" style="6" customWidth="1"/>
    <col min="7949" max="7949" width="11" style="6" customWidth="1"/>
    <col min="7950" max="7950" width="2.7109375" style="6" customWidth="1"/>
    <col min="7951" max="7954" width="15.7109375" style="6" customWidth="1"/>
    <col min="7955" max="7956" width="13.42578125" style="6" customWidth="1"/>
    <col min="7957" max="8194" width="9.140625" style="6"/>
    <col min="8195" max="8195" width="5.85546875" style="6" customWidth="1"/>
    <col min="8196" max="8196" width="21.140625" style="6" customWidth="1"/>
    <col min="8197" max="8197" width="7.28515625" style="6" customWidth="1"/>
    <col min="8198" max="8198" width="9.5703125" style="6" customWidth="1"/>
    <col min="8199" max="8200" width="9.28515625" style="6" customWidth="1"/>
    <col min="8201" max="8202" width="8.140625" style="6" customWidth="1"/>
    <col min="8203" max="8203" width="8.28515625" style="6" customWidth="1"/>
    <col min="8204" max="8204" width="10" style="6" customWidth="1"/>
    <col min="8205" max="8205" width="11" style="6" customWidth="1"/>
    <col min="8206" max="8206" width="2.7109375" style="6" customWidth="1"/>
    <col min="8207" max="8210" width="15.7109375" style="6" customWidth="1"/>
    <col min="8211" max="8212" width="13.42578125" style="6" customWidth="1"/>
    <col min="8213" max="8450" width="9.140625" style="6"/>
    <col min="8451" max="8451" width="5.85546875" style="6" customWidth="1"/>
    <col min="8452" max="8452" width="21.140625" style="6" customWidth="1"/>
    <col min="8453" max="8453" width="7.28515625" style="6" customWidth="1"/>
    <col min="8454" max="8454" width="9.5703125" style="6" customWidth="1"/>
    <col min="8455" max="8456" width="9.28515625" style="6" customWidth="1"/>
    <col min="8457" max="8458" width="8.140625" style="6" customWidth="1"/>
    <col min="8459" max="8459" width="8.28515625" style="6" customWidth="1"/>
    <col min="8460" max="8460" width="10" style="6" customWidth="1"/>
    <col min="8461" max="8461" width="11" style="6" customWidth="1"/>
    <col min="8462" max="8462" width="2.7109375" style="6" customWidth="1"/>
    <col min="8463" max="8466" width="15.7109375" style="6" customWidth="1"/>
    <col min="8467" max="8468" width="13.42578125" style="6" customWidth="1"/>
    <col min="8469" max="8706" width="9.140625" style="6"/>
    <col min="8707" max="8707" width="5.85546875" style="6" customWidth="1"/>
    <col min="8708" max="8708" width="21.140625" style="6" customWidth="1"/>
    <col min="8709" max="8709" width="7.28515625" style="6" customWidth="1"/>
    <col min="8710" max="8710" width="9.5703125" style="6" customWidth="1"/>
    <col min="8711" max="8712" width="9.28515625" style="6" customWidth="1"/>
    <col min="8713" max="8714" width="8.140625" style="6" customWidth="1"/>
    <col min="8715" max="8715" width="8.28515625" style="6" customWidth="1"/>
    <col min="8716" max="8716" width="10" style="6" customWidth="1"/>
    <col min="8717" max="8717" width="11" style="6" customWidth="1"/>
    <col min="8718" max="8718" width="2.7109375" style="6" customWidth="1"/>
    <col min="8719" max="8722" width="15.7109375" style="6" customWidth="1"/>
    <col min="8723" max="8724" width="13.42578125" style="6" customWidth="1"/>
    <col min="8725" max="8962" width="9.140625" style="6"/>
    <col min="8963" max="8963" width="5.85546875" style="6" customWidth="1"/>
    <col min="8964" max="8964" width="21.140625" style="6" customWidth="1"/>
    <col min="8965" max="8965" width="7.28515625" style="6" customWidth="1"/>
    <col min="8966" max="8966" width="9.5703125" style="6" customWidth="1"/>
    <col min="8967" max="8968" width="9.28515625" style="6" customWidth="1"/>
    <col min="8969" max="8970" width="8.140625" style="6" customWidth="1"/>
    <col min="8971" max="8971" width="8.28515625" style="6" customWidth="1"/>
    <col min="8972" max="8972" width="10" style="6" customWidth="1"/>
    <col min="8973" max="8973" width="11" style="6" customWidth="1"/>
    <col min="8974" max="8974" width="2.7109375" style="6" customWidth="1"/>
    <col min="8975" max="8978" width="15.7109375" style="6" customWidth="1"/>
    <col min="8979" max="8980" width="13.42578125" style="6" customWidth="1"/>
    <col min="8981" max="9218" width="9.140625" style="6"/>
    <col min="9219" max="9219" width="5.85546875" style="6" customWidth="1"/>
    <col min="9220" max="9220" width="21.140625" style="6" customWidth="1"/>
    <col min="9221" max="9221" width="7.28515625" style="6" customWidth="1"/>
    <col min="9222" max="9222" width="9.5703125" style="6" customWidth="1"/>
    <col min="9223" max="9224" width="9.28515625" style="6" customWidth="1"/>
    <col min="9225" max="9226" width="8.140625" style="6" customWidth="1"/>
    <col min="9227" max="9227" width="8.28515625" style="6" customWidth="1"/>
    <col min="9228" max="9228" width="10" style="6" customWidth="1"/>
    <col min="9229" max="9229" width="11" style="6" customWidth="1"/>
    <col min="9230" max="9230" width="2.7109375" style="6" customWidth="1"/>
    <col min="9231" max="9234" width="15.7109375" style="6" customWidth="1"/>
    <col min="9235" max="9236" width="13.42578125" style="6" customWidth="1"/>
    <col min="9237" max="9474" width="9.140625" style="6"/>
    <col min="9475" max="9475" width="5.85546875" style="6" customWidth="1"/>
    <col min="9476" max="9476" width="21.140625" style="6" customWidth="1"/>
    <col min="9477" max="9477" width="7.28515625" style="6" customWidth="1"/>
    <col min="9478" max="9478" width="9.5703125" style="6" customWidth="1"/>
    <col min="9479" max="9480" width="9.28515625" style="6" customWidth="1"/>
    <col min="9481" max="9482" width="8.140625" style="6" customWidth="1"/>
    <col min="9483" max="9483" width="8.28515625" style="6" customWidth="1"/>
    <col min="9484" max="9484" width="10" style="6" customWidth="1"/>
    <col min="9485" max="9485" width="11" style="6" customWidth="1"/>
    <col min="9486" max="9486" width="2.7109375" style="6" customWidth="1"/>
    <col min="9487" max="9490" width="15.7109375" style="6" customWidth="1"/>
    <col min="9491" max="9492" width="13.42578125" style="6" customWidth="1"/>
    <col min="9493" max="9730" width="9.140625" style="6"/>
    <col min="9731" max="9731" width="5.85546875" style="6" customWidth="1"/>
    <col min="9732" max="9732" width="21.140625" style="6" customWidth="1"/>
    <col min="9733" max="9733" width="7.28515625" style="6" customWidth="1"/>
    <col min="9734" max="9734" width="9.5703125" style="6" customWidth="1"/>
    <col min="9735" max="9736" width="9.28515625" style="6" customWidth="1"/>
    <col min="9737" max="9738" width="8.140625" style="6" customWidth="1"/>
    <col min="9739" max="9739" width="8.28515625" style="6" customWidth="1"/>
    <col min="9740" max="9740" width="10" style="6" customWidth="1"/>
    <col min="9741" max="9741" width="11" style="6" customWidth="1"/>
    <col min="9742" max="9742" width="2.7109375" style="6" customWidth="1"/>
    <col min="9743" max="9746" width="15.7109375" style="6" customWidth="1"/>
    <col min="9747" max="9748" width="13.42578125" style="6" customWidth="1"/>
    <col min="9749" max="9986" width="9.140625" style="6"/>
    <col min="9987" max="9987" width="5.85546875" style="6" customWidth="1"/>
    <col min="9988" max="9988" width="21.140625" style="6" customWidth="1"/>
    <col min="9989" max="9989" width="7.28515625" style="6" customWidth="1"/>
    <col min="9990" max="9990" width="9.5703125" style="6" customWidth="1"/>
    <col min="9991" max="9992" width="9.28515625" style="6" customWidth="1"/>
    <col min="9993" max="9994" width="8.140625" style="6" customWidth="1"/>
    <col min="9995" max="9995" width="8.28515625" style="6" customWidth="1"/>
    <col min="9996" max="9996" width="10" style="6" customWidth="1"/>
    <col min="9997" max="9997" width="11" style="6" customWidth="1"/>
    <col min="9998" max="9998" width="2.7109375" style="6" customWidth="1"/>
    <col min="9999" max="10002" width="15.7109375" style="6" customWidth="1"/>
    <col min="10003" max="10004" width="13.42578125" style="6" customWidth="1"/>
    <col min="10005" max="10242" width="9.140625" style="6"/>
    <col min="10243" max="10243" width="5.85546875" style="6" customWidth="1"/>
    <col min="10244" max="10244" width="21.140625" style="6" customWidth="1"/>
    <col min="10245" max="10245" width="7.28515625" style="6" customWidth="1"/>
    <col min="10246" max="10246" width="9.5703125" style="6" customWidth="1"/>
    <col min="10247" max="10248" width="9.28515625" style="6" customWidth="1"/>
    <col min="10249" max="10250" width="8.140625" style="6" customWidth="1"/>
    <col min="10251" max="10251" width="8.28515625" style="6" customWidth="1"/>
    <col min="10252" max="10252" width="10" style="6" customWidth="1"/>
    <col min="10253" max="10253" width="11" style="6" customWidth="1"/>
    <col min="10254" max="10254" width="2.7109375" style="6" customWidth="1"/>
    <col min="10255" max="10258" width="15.7109375" style="6" customWidth="1"/>
    <col min="10259" max="10260" width="13.42578125" style="6" customWidth="1"/>
    <col min="10261" max="10498" width="9.140625" style="6"/>
    <col min="10499" max="10499" width="5.85546875" style="6" customWidth="1"/>
    <col min="10500" max="10500" width="21.140625" style="6" customWidth="1"/>
    <col min="10501" max="10501" width="7.28515625" style="6" customWidth="1"/>
    <col min="10502" max="10502" width="9.5703125" style="6" customWidth="1"/>
    <col min="10503" max="10504" width="9.28515625" style="6" customWidth="1"/>
    <col min="10505" max="10506" width="8.140625" style="6" customWidth="1"/>
    <col min="10507" max="10507" width="8.28515625" style="6" customWidth="1"/>
    <col min="10508" max="10508" width="10" style="6" customWidth="1"/>
    <col min="10509" max="10509" width="11" style="6" customWidth="1"/>
    <col min="10510" max="10510" width="2.7109375" style="6" customWidth="1"/>
    <col min="10511" max="10514" width="15.7109375" style="6" customWidth="1"/>
    <col min="10515" max="10516" width="13.42578125" style="6" customWidth="1"/>
    <col min="10517" max="10754" width="9.140625" style="6"/>
    <col min="10755" max="10755" width="5.85546875" style="6" customWidth="1"/>
    <col min="10756" max="10756" width="21.140625" style="6" customWidth="1"/>
    <col min="10757" max="10757" width="7.28515625" style="6" customWidth="1"/>
    <col min="10758" max="10758" width="9.5703125" style="6" customWidth="1"/>
    <col min="10759" max="10760" width="9.28515625" style="6" customWidth="1"/>
    <col min="10761" max="10762" width="8.140625" style="6" customWidth="1"/>
    <col min="10763" max="10763" width="8.28515625" style="6" customWidth="1"/>
    <col min="10764" max="10764" width="10" style="6" customWidth="1"/>
    <col min="10765" max="10765" width="11" style="6" customWidth="1"/>
    <col min="10766" max="10766" width="2.7109375" style="6" customWidth="1"/>
    <col min="10767" max="10770" width="15.7109375" style="6" customWidth="1"/>
    <col min="10771" max="10772" width="13.42578125" style="6" customWidth="1"/>
    <col min="10773" max="11010" width="9.140625" style="6"/>
    <col min="11011" max="11011" width="5.85546875" style="6" customWidth="1"/>
    <col min="11012" max="11012" width="21.140625" style="6" customWidth="1"/>
    <col min="11013" max="11013" width="7.28515625" style="6" customWidth="1"/>
    <col min="11014" max="11014" width="9.5703125" style="6" customWidth="1"/>
    <col min="11015" max="11016" width="9.28515625" style="6" customWidth="1"/>
    <col min="11017" max="11018" width="8.140625" style="6" customWidth="1"/>
    <col min="11019" max="11019" width="8.28515625" style="6" customWidth="1"/>
    <col min="11020" max="11020" width="10" style="6" customWidth="1"/>
    <col min="11021" max="11021" width="11" style="6" customWidth="1"/>
    <col min="11022" max="11022" width="2.7109375" style="6" customWidth="1"/>
    <col min="11023" max="11026" width="15.7109375" style="6" customWidth="1"/>
    <col min="11027" max="11028" width="13.42578125" style="6" customWidth="1"/>
    <col min="11029" max="11266" width="9.140625" style="6"/>
    <col min="11267" max="11267" width="5.85546875" style="6" customWidth="1"/>
    <col min="11268" max="11268" width="21.140625" style="6" customWidth="1"/>
    <col min="11269" max="11269" width="7.28515625" style="6" customWidth="1"/>
    <col min="11270" max="11270" width="9.5703125" style="6" customWidth="1"/>
    <col min="11271" max="11272" width="9.28515625" style="6" customWidth="1"/>
    <col min="11273" max="11274" width="8.140625" style="6" customWidth="1"/>
    <col min="11275" max="11275" width="8.28515625" style="6" customWidth="1"/>
    <col min="11276" max="11276" width="10" style="6" customWidth="1"/>
    <col min="11277" max="11277" width="11" style="6" customWidth="1"/>
    <col min="11278" max="11278" width="2.7109375" style="6" customWidth="1"/>
    <col min="11279" max="11282" width="15.7109375" style="6" customWidth="1"/>
    <col min="11283" max="11284" width="13.42578125" style="6" customWidth="1"/>
    <col min="11285" max="11522" width="9.140625" style="6"/>
    <col min="11523" max="11523" width="5.85546875" style="6" customWidth="1"/>
    <col min="11524" max="11524" width="21.140625" style="6" customWidth="1"/>
    <col min="11525" max="11525" width="7.28515625" style="6" customWidth="1"/>
    <col min="11526" max="11526" width="9.5703125" style="6" customWidth="1"/>
    <col min="11527" max="11528" width="9.28515625" style="6" customWidth="1"/>
    <col min="11529" max="11530" width="8.140625" style="6" customWidth="1"/>
    <col min="11531" max="11531" width="8.28515625" style="6" customWidth="1"/>
    <col min="11532" max="11532" width="10" style="6" customWidth="1"/>
    <col min="11533" max="11533" width="11" style="6" customWidth="1"/>
    <col min="11534" max="11534" width="2.7109375" style="6" customWidth="1"/>
    <col min="11535" max="11538" width="15.7109375" style="6" customWidth="1"/>
    <col min="11539" max="11540" width="13.42578125" style="6" customWidth="1"/>
    <col min="11541" max="11778" width="9.140625" style="6"/>
    <col min="11779" max="11779" width="5.85546875" style="6" customWidth="1"/>
    <col min="11780" max="11780" width="21.140625" style="6" customWidth="1"/>
    <col min="11781" max="11781" width="7.28515625" style="6" customWidth="1"/>
    <col min="11782" max="11782" width="9.5703125" style="6" customWidth="1"/>
    <col min="11783" max="11784" width="9.28515625" style="6" customWidth="1"/>
    <col min="11785" max="11786" width="8.140625" style="6" customWidth="1"/>
    <col min="11787" max="11787" width="8.28515625" style="6" customWidth="1"/>
    <col min="11788" max="11788" width="10" style="6" customWidth="1"/>
    <col min="11789" max="11789" width="11" style="6" customWidth="1"/>
    <col min="11790" max="11790" width="2.7109375" style="6" customWidth="1"/>
    <col min="11791" max="11794" width="15.7109375" style="6" customWidth="1"/>
    <col min="11795" max="11796" width="13.42578125" style="6" customWidth="1"/>
    <col min="11797" max="12034" width="9.140625" style="6"/>
    <col min="12035" max="12035" width="5.85546875" style="6" customWidth="1"/>
    <col min="12036" max="12036" width="21.140625" style="6" customWidth="1"/>
    <col min="12037" max="12037" width="7.28515625" style="6" customWidth="1"/>
    <col min="12038" max="12038" width="9.5703125" style="6" customWidth="1"/>
    <col min="12039" max="12040" width="9.28515625" style="6" customWidth="1"/>
    <col min="12041" max="12042" width="8.140625" style="6" customWidth="1"/>
    <col min="12043" max="12043" width="8.28515625" style="6" customWidth="1"/>
    <col min="12044" max="12044" width="10" style="6" customWidth="1"/>
    <col min="12045" max="12045" width="11" style="6" customWidth="1"/>
    <col min="12046" max="12046" width="2.7109375" style="6" customWidth="1"/>
    <col min="12047" max="12050" width="15.7109375" style="6" customWidth="1"/>
    <col min="12051" max="12052" width="13.42578125" style="6" customWidth="1"/>
    <col min="12053" max="12290" width="9.140625" style="6"/>
    <col min="12291" max="12291" width="5.85546875" style="6" customWidth="1"/>
    <col min="12292" max="12292" width="21.140625" style="6" customWidth="1"/>
    <col min="12293" max="12293" width="7.28515625" style="6" customWidth="1"/>
    <col min="12294" max="12294" width="9.5703125" style="6" customWidth="1"/>
    <col min="12295" max="12296" width="9.28515625" style="6" customWidth="1"/>
    <col min="12297" max="12298" width="8.140625" style="6" customWidth="1"/>
    <col min="12299" max="12299" width="8.28515625" style="6" customWidth="1"/>
    <col min="12300" max="12300" width="10" style="6" customWidth="1"/>
    <col min="12301" max="12301" width="11" style="6" customWidth="1"/>
    <col min="12302" max="12302" width="2.7109375" style="6" customWidth="1"/>
    <col min="12303" max="12306" width="15.7109375" style="6" customWidth="1"/>
    <col min="12307" max="12308" width="13.42578125" style="6" customWidth="1"/>
    <col min="12309" max="12546" width="9.140625" style="6"/>
    <col min="12547" max="12547" width="5.85546875" style="6" customWidth="1"/>
    <col min="12548" max="12548" width="21.140625" style="6" customWidth="1"/>
    <col min="12549" max="12549" width="7.28515625" style="6" customWidth="1"/>
    <col min="12550" max="12550" width="9.5703125" style="6" customWidth="1"/>
    <col min="12551" max="12552" width="9.28515625" style="6" customWidth="1"/>
    <col min="12553" max="12554" width="8.140625" style="6" customWidth="1"/>
    <col min="12555" max="12555" width="8.28515625" style="6" customWidth="1"/>
    <col min="12556" max="12556" width="10" style="6" customWidth="1"/>
    <col min="12557" max="12557" width="11" style="6" customWidth="1"/>
    <col min="12558" max="12558" width="2.7109375" style="6" customWidth="1"/>
    <col min="12559" max="12562" width="15.7109375" style="6" customWidth="1"/>
    <col min="12563" max="12564" width="13.42578125" style="6" customWidth="1"/>
    <col min="12565" max="12802" width="9.140625" style="6"/>
    <col min="12803" max="12803" width="5.85546875" style="6" customWidth="1"/>
    <col min="12804" max="12804" width="21.140625" style="6" customWidth="1"/>
    <col min="12805" max="12805" width="7.28515625" style="6" customWidth="1"/>
    <col min="12806" max="12806" width="9.5703125" style="6" customWidth="1"/>
    <col min="12807" max="12808" width="9.28515625" style="6" customWidth="1"/>
    <col min="12809" max="12810" width="8.140625" style="6" customWidth="1"/>
    <col min="12811" max="12811" width="8.28515625" style="6" customWidth="1"/>
    <col min="12812" max="12812" width="10" style="6" customWidth="1"/>
    <col min="12813" max="12813" width="11" style="6" customWidth="1"/>
    <col min="12814" max="12814" width="2.7109375" style="6" customWidth="1"/>
    <col min="12815" max="12818" width="15.7109375" style="6" customWidth="1"/>
    <col min="12819" max="12820" width="13.42578125" style="6" customWidth="1"/>
    <col min="12821" max="13058" width="9.140625" style="6"/>
    <col min="13059" max="13059" width="5.85546875" style="6" customWidth="1"/>
    <col min="13060" max="13060" width="21.140625" style="6" customWidth="1"/>
    <col min="13061" max="13061" width="7.28515625" style="6" customWidth="1"/>
    <col min="13062" max="13062" width="9.5703125" style="6" customWidth="1"/>
    <col min="13063" max="13064" width="9.28515625" style="6" customWidth="1"/>
    <col min="13065" max="13066" width="8.140625" style="6" customWidth="1"/>
    <col min="13067" max="13067" width="8.28515625" style="6" customWidth="1"/>
    <col min="13068" max="13068" width="10" style="6" customWidth="1"/>
    <col min="13069" max="13069" width="11" style="6" customWidth="1"/>
    <col min="13070" max="13070" width="2.7109375" style="6" customWidth="1"/>
    <col min="13071" max="13074" width="15.7109375" style="6" customWidth="1"/>
    <col min="13075" max="13076" width="13.42578125" style="6" customWidth="1"/>
    <col min="13077" max="13314" width="9.140625" style="6"/>
    <col min="13315" max="13315" width="5.85546875" style="6" customWidth="1"/>
    <col min="13316" max="13316" width="21.140625" style="6" customWidth="1"/>
    <col min="13317" max="13317" width="7.28515625" style="6" customWidth="1"/>
    <col min="13318" max="13318" width="9.5703125" style="6" customWidth="1"/>
    <col min="13319" max="13320" width="9.28515625" style="6" customWidth="1"/>
    <col min="13321" max="13322" width="8.140625" style="6" customWidth="1"/>
    <col min="13323" max="13323" width="8.28515625" style="6" customWidth="1"/>
    <col min="13324" max="13324" width="10" style="6" customWidth="1"/>
    <col min="13325" max="13325" width="11" style="6" customWidth="1"/>
    <col min="13326" max="13326" width="2.7109375" style="6" customWidth="1"/>
    <col min="13327" max="13330" width="15.7109375" style="6" customWidth="1"/>
    <col min="13331" max="13332" width="13.42578125" style="6" customWidth="1"/>
    <col min="13333" max="13570" width="9.140625" style="6"/>
    <col min="13571" max="13571" width="5.85546875" style="6" customWidth="1"/>
    <col min="13572" max="13572" width="21.140625" style="6" customWidth="1"/>
    <col min="13573" max="13573" width="7.28515625" style="6" customWidth="1"/>
    <col min="13574" max="13574" width="9.5703125" style="6" customWidth="1"/>
    <col min="13575" max="13576" width="9.28515625" style="6" customWidth="1"/>
    <col min="13577" max="13578" width="8.140625" style="6" customWidth="1"/>
    <col min="13579" max="13579" width="8.28515625" style="6" customWidth="1"/>
    <col min="13580" max="13580" width="10" style="6" customWidth="1"/>
    <col min="13581" max="13581" width="11" style="6" customWidth="1"/>
    <col min="13582" max="13582" width="2.7109375" style="6" customWidth="1"/>
    <col min="13583" max="13586" width="15.7109375" style="6" customWidth="1"/>
    <col min="13587" max="13588" width="13.42578125" style="6" customWidth="1"/>
    <col min="13589" max="13826" width="9.140625" style="6"/>
    <col min="13827" max="13827" width="5.85546875" style="6" customWidth="1"/>
    <col min="13828" max="13828" width="21.140625" style="6" customWidth="1"/>
    <col min="13829" max="13829" width="7.28515625" style="6" customWidth="1"/>
    <col min="13830" max="13830" width="9.5703125" style="6" customWidth="1"/>
    <col min="13831" max="13832" width="9.28515625" style="6" customWidth="1"/>
    <col min="13833" max="13834" width="8.140625" style="6" customWidth="1"/>
    <col min="13835" max="13835" width="8.28515625" style="6" customWidth="1"/>
    <col min="13836" max="13836" width="10" style="6" customWidth="1"/>
    <col min="13837" max="13837" width="11" style="6" customWidth="1"/>
    <col min="13838" max="13838" width="2.7109375" style="6" customWidth="1"/>
    <col min="13839" max="13842" width="15.7109375" style="6" customWidth="1"/>
    <col min="13843" max="13844" width="13.42578125" style="6" customWidth="1"/>
    <col min="13845" max="14082" width="9.140625" style="6"/>
    <col min="14083" max="14083" width="5.85546875" style="6" customWidth="1"/>
    <col min="14084" max="14084" width="21.140625" style="6" customWidth="1"/>
    <col min="14085" max="14085" width="7.28515625" style="6" customWidth="1"/>
    <col min="14086" max="14086" width="9.5703125" style="6" customWidth="1"/>
    <col min="14087" max="14088" width="9.28515625" style="6" customWidth="1"/>
    <col min="14089" max="14090" width="8.140625" style="6" customWidth="1"/>
    <col min="14091" max="14091" width="8.28515625" style="6" customWidth="1"/>
    <col min="14092" max="14092" width="10" style="6" customWidth="1"/>
    <col min="14093" max="14093" width="11" style="6" customWidth="1"/>
    <col min="14094" max="14094" width="2.7109375" style="6" customWidth="1"/>
    <col min="14095" max="14098" width="15.7109375" style="6" customWidth="1"/>
    <col min="14099" max="14100" width="13.42578125" style="6" customWidth="1"/>
    <col min="14101" max="14338" width="9.140625" style="6"/>
    <col min="14339" max="14339" width="5.85546875" style="6" customWidth="1"/>
    <col min="14340" max="14340" width="21.140625" style="6" customWidth="1"/>
    <col min="14341" max="14341" width="7.28515625" style="6" customWidth="1"/>
    <col min="14342" max="14342" width="9.5703125" style="6" customWidth="1"/>
    <col min="14343" max="14344" width="9.28515625" style="6" customWidth="1"/>
    <col min="14345" max="14346" width="8.140625" style="6" customWidth="1"/>
    <col min="14347" max="14347" width="8.28515625" style="6" customWidth="1"/>
    <col min="14348" max="14348" width="10" style="6" customWidth="1"/>
    <col min="14349" max="14349" width="11" style="6" customWidth="1"/>
    <col min="14350" max="14350" width="2.7109375" style="6" customWidth="1"/>
    <col min="14351" max="14354" width="15.7109375" style="6" customWidth="1"/>
    <col min="14355" max="14356" width="13.42578125" style="6" customWidth="1"/>
    <col min="14357" max="14594" width="9.140625" style="6"/>
    <col min="14595" max="14595" width="5.85546875" style="6" customWidth="1"/>
    <col min="14596" max="14596" width="21.140625" style="6" customWidth="1"/>
    <col min="14597" max="14597" width="7.28515625" style="6" customWidth="1"/>
    <col min="14598" max="14598" width="9.5703125" style="6" customWidth="1"/>
    <col min="14599" max="14600" width="9.28515625" style="6" customWidth="1"/>
    <col min="14601" max="14602" width="8.140625" style="6" customWidth="1"/>
    <col min="14603" max="14603" width="8.28515625" style="6" customWidth="1"/>
    <col min="14604" max="14604" width="10" style="6" customWidth="1"/>
    <col min="14605" max="14605" width="11" style="6" customWidth="1"/>
    <col min="14606" max="14606" width="2.7109375" style="6" customWidth="1"/>
    <col min="14607" max="14610" width="15.7109375" style="6" customWidth="1"/>
    <col min="14611" max="14612" width="13.42578125" style="6" customWidth="1"/>
    <col min="14613" max="14850" width="9.140625" style="6"/>
    <col min="14851" max="14851" width="5.85546875" style="6" customWidth="1"/>
    <col min="14852" max="14852" width="21.140625" style="6" customWidth="1"/>
    <col min="14853" max="14853" width="7.28515625" style="6" customWidth="1"/>
    <col min="14854" max="14854" width="9.5703125" style="6" customWidth="1"/>
    <col min="14855" max="14856" width="9.28515625" style="6" customWidth="1"/>
    <col min="14857" max="14858" width="8.140625" style="6" customWidth="1"/>
    <col min="14859" max="14859" width="8.28515625" style="6" customWidth="1"/>
    <col min="14860" max="14860" width="10" style="6" customWidth="1"/>
    <col min="14861" max="14861" width="11" style="6" customWidth="1"/>
    <col min="14862" max="14862" width="2.7109375" style="6" customWidth="1"/>
    <col min="14863" max="14866" width="15.7109375" style="6" customWidth="1"/>
    <col min="14867" max="14868" width="13.42578125" style="6" customWidth="1"/>
    <col min="14869" max="15106" width="9.140625" style="6"/>
    <col min="15107" max="15107" width="5.85546875" style="6" customWidth="1"/>
    <col min="15108" max="15108" width="21.140625" style="6" customWidth="1"/>
    <col min="15109" max="15109" width="7.28515625" style="6" customWidth="1"/>
    <col min="15110" max="15110" width="9.5703125" style="6" customWidth="1"/>
    <col min="15111" max="15112" width="9.28515625" style="6" customWidth="1"/>
    <col min="15113" max="15114" width="8.140625" style="6" customWidth="1"/>
    <col min="15115" max="15115" width="8.28515625" style="6" customWidth="1"/>
    <col min="15116" max="15116" width="10" style="6" customWidth="1"/>
    <col min="15117" max="15117" width="11" style="6" customWidth="1"/>
    <col min="15118" max="15118" width="2.7109375" style="6" customWidth="1"/>
    <col min="15119" max="15122" width="15.7109375" style="6" customWidth="1"/>
    <col min="15123" max="15124" width="13.42578125" style="6" customWidth="1"/>
    <col min="15125" max="15362" width="9.140625" style="6"/>
    <col min="15363" max="15363" width="5.85546875" style="6" customWidth="1"/>
    <col min="15364" max="15364" width="21.140625" style="6" customWidth="1"/>
    <col min="15365" max="15365" width="7.28515625" style="6" customWidth="1"/>
    <col min="15366" max="15366" width="9.5703125" style="6" customWidth="1"/>
    <col min="15367" max="15368" width="9.28515625" style="6" customWidth="1"/>
    <col min="15369" max="15370" width="8.140625" style="6" customWidth="1"/>
    <col min="15371" max="15371" width="8.28515625" style="6" customWidth="1"/>
    <col min="15372" max="15372" width="10" style="6" customWidth="1"/>
    <col min="15373" max="15373" width="11" style="6" customWidth="1"/>
    <col min="15374" max="15374" width="2.7109375" style="6" customWidth="1"/>
    <col min="15375" max="15378" width="15.7109375" style="6" customWidth="1"/>
    <col min="15379" max="15380" width="13.42578125" style="6" customWidth="1"/>
    <col min="15381" max="15618" width="9.140625" style="6"/>
    <col min="15619" max="15619" width="5.85546875" style="6" customWidth="1"/>
    <col min="15620" max="15620" width="21.140625" style="6" customWidth="1"/>
    <col min="15621" max="15621" width="7.28515625" style="6" customWidth="1"/>
    <col min="15622" max="15622" width="9.5703125" style="6" customWidth="1"/>
    <col min="15623" max="15624" width="9.28515625" style="6" customWidth="1"/>
    <col min="15625" max="15626" width="8.140625" style="6" customWidth="1"/>
    <col min="15627" max="15627" width="8.28515625" style="6" customWidth="1"/>
    <col min="15628" max="15628" width="10" style="6" customWidth="1"/>
    <col min="15629" max="15629" width="11" style="6" customWidth="1"/>
    <col min="15630" max="15630" width="2.7109375" style="6" customWidth="1"/>
    <col min="15631" max="15634" width="15.7109375" style="6" customWidth="1"/>
    <col min="15635" max="15636" width="13.42578125" style="6" customWidth="1"/>
    <col min="15637" max="15874" width="9.140625" style="6"/>
    <col min="15875" max="15875" width="5.85546875" style="6" customWidth="1"/>
    <col min="15876" max="15876" width="21.140625" style="6" customWidth="1"/>
    <col min="15877" max="15877" width="7.28515625" style="6" customWidth="1"/>
    <col min="15878" max="15878" width="9.5703125" style="6" customWidth="1"/>
    <col min="15879" max="15880" width="9.28515625" style="6" customWidth="1"/>
    <col min="15881" max="15882" width="8.140625" style="6" customWidth="1"/>
    <col min="15883" max="15883" width="8.28515625" style="6" customWidth="1"/>
    <col min="15884" max="15884" width="10" style="6" customWidth="1"/>
    <col min="15885" max="15885" width="11" style="6" customWidth="1"/>
    <col min="15886" max="15886" width="2.7109375" style="6" customWidth="1"/>
    <col min="15887" max="15890" width="15.7109375" style="6" customWidth="1"/>
    <col min="15891" max="15892" width="13.42578125" style="6" customWidth="1"/>
    <col min="15893" max="16130" width="9.140625" style="6"/>
    <col min="16131" max="16131" width="5.85546875" style="6" customWidth="1"/>
    <col min="16132" max="16132" width="21.140625" style="6" customWidth="1"/>
    <col min="16133" max="16133" width="7.28515625" style="6" customWidth="1"/>
    <col min="16134" max="16134" width="9.5703125" style="6" customWidth="1"/>
    <col min="16135" max="16136" width="9.28515625" style="6" customWidth="1"/>
    <col min="16137" max="16138" width="8.140625" style="6" customWidth="1"/>
    <col min="16139" max="16139" width="8.28515625" style="6" customWidth="1"/>
    <col min="16140" max="16140" width="10" style="6" customWidth="1"/>
    <col min="16141" max="16141" width="11" style="6" customWidth="1"/>
    <col min="16142" max="16142" width="2.7109375" style="6" customWidth="1"/>
    <col min="16143" max="16146" width="15.7109375" style="6" customWidth="1"/>
    <col min="16147" max="16148" width="13.42578125" style="6" customWidth="1"/>
    <col min="16149" max="16384" width="9.140625" style="6"/>
  </cols>
  <sheetData>
    <row r="2" spans="1:249" x14ac:dyDescent="0.2">
      <c r="A2" s="4"/>
      <c r="B2" s="4"/>
      <c r="C2" s="4"/>
      <c r="D2" s="4"/>
    </row>
    <row r="5" spans="1:249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</row>
    <row r="9" spans="1:249" s="10" customFormat="1" ht="24.75" customHeight="1" x14ac:dyDescent="0.25">
      <c r="A9" s="220" t="s">
        <v>466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5"/>
      <c r="P9" s="215"/>
      <c r="Q9" s="215"/>
      <c r="R9" s="215"/>
      <c r="S9" s="215"/>
      <c r="T9" s="218"/>
    </row>
    <row r="10" spans="1:249" s="10" customFormat="1" x14ac:dyDescent="0.2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57" t="s">
        <v>7</v>
      </c>
      <c r="K10" s="12" t="s">
        <v>8</v>
      </c>
      <c r="L10" s="13"/>
      <c r="M10" s="98">
        <v>43639</v>
      </c>
      <c r="N10" s="98">
        <v>43632</v>
      </c>
      <c r="O10" s="98">
        <v>43610</v>
      </c>
      <c r="P10" s="98">
        <v>43603</v>
      </c>
      <c r="Q10" s="98">
        <v>43597</v>
      </c>
      <c r="R10" s="98">
        <v>43590</v>
      </c>
      <c r="S10" s="98">
        <v>43569</v>
      </c>
      <c r="T10" s="182">
        <v>43561</v>
      </c>
      <c r="V10" s="83"/>
    </row>
    <row r="11" spans="1:249" s="10" customFormat="1" x14ac:dyDescent="0.2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29">
        <v>3</v>
      </c>
      <c r="J11" s="11" t="s">
        <v>9</v>
      </c>
      <c r="K11" s="15" t="s">
        <v>10</v>
      </c>
      <c r="L11" s="13"/>
      <c r="M11" s="17" t="s">
        <v>623</v>
      </c>
      <c r="N11" s="17" t="s">
        <v>14</v>
      </c>
      <c r="O11" s="17" t="s">
        <v>15</v>
      </c>
      <c r="P11" s="17" t="s">
        <v>610</v>
      </c>
      <c r="Q11" s="17" t="s">
        <v>16</v>
      </c>
      <c r="R11" s="17" t="s">
        <v>16</v>
      </c>
      <c r="S11" s="17" t="s">
        <v>11</v>
      </c>
      <c r="T11" s="168" t="s">
        <v>12</v>
      </c>
      <c r="V11" s="85"/>
    </row>
    <row r="12" spans="1:249" s="10" customFormat="1" x14ac:dyDescent="0.2">
      <c r="A12" s="221"/>
      <c r="B12" s="221"/>
      <c r="C12" s="221"/>
      <c r="D12" s="221"/>
      <c r="E12" s="226"/>
      <c r="F12" s="227"/>
      <c r="G12" s="229"/>
      <c r="H12" s="229"/>
      <c r="I12" s="229"/>
      <c r="J12" s="18" t="s">
        <v>10</v>
      </c>
      <c r="K12" s="19" t="s">
        <v>18</v>
      </c>
      <c r="L12" s="20"/>
      <c r="M12" s="21" t="s">
        <v>624</v>
      </c>
      <c r="N12" s="21" t="s">
        <v>29</v>
      </c>
      <c r="O12" s="21" t="s">
        <v>49</v>
      </c>
      <c r="P12" s="21" t="s">
        <v>584</v>
      </c>
      <c r="Q12" s="21" t="s">
        <v>34</v>
      </c>
      <c r="R12" s="21" t="s">
        <v>31</v>
      </c>
      <c r="S12" s="21" t="s">
        <v>576</v>
      </c>
      <c r="T12" s="211" t="s">
        <v>28</v>
      </c>
      <c r="V12" s="88"/>
    </row>
    <row r="13" spans="1:249" s="4" customFormat="1" x14ac:dyDescent="0.2">
      <c r="A13" s="3"/>
      <c r="B13" s="2"/>
      <c r="C13" s="2"/>
      <c r="D13" s="2"/>
      <c r="L13" s="5"/>
      <c r="M13" s="99"/>
      <c r="N13" s="99"/>
      <c r="O13" s="99"/>
      <c r="P13" s="99"/>
      <c r="Q13" s="99"/>
      <c r="R13" s="99"/>
      <c r="S13" s="99"/>
      <c r="T13" s="99"/>
      <c r="V13" s="3"/>
      <c r="IN13" s="6"/>
      <c r="IO13" s="6"/>
    </row>
    <row r="14" spans="1:249" ht="14.1" customHeight="1" x14ac:dyDescent="0.25">
      <c r="A14" s="24">
        <f t="shared" ref="A14:A43" si="0">A13+1</f>
        <v>1</v>
      </c>
      <c r="B14" s="139" t="s">
        <v>185</v>
      </c>
      <c r="C14" s="140">
        <v>362</v>
      </c>
      <c r="D14" s="141" t="s">
        <v>72</v>
      </c>
      <c r="E14" s="142">
        <f>MAX(M14:T14)</f>
        <v>551</v>
      </c>
      <c r="F14" s="142" t="str">
        <f>VLOOKUP(E14,Tab!$I$2:$J$255,2,TRUE)</f>
        <v>Não</v>
      </c>
      <c r="G14" s="143">
        <f>LARGE(M14:T14,1)</f>
        <v>551</v>
      </c>
      <c r="H14" s="143">
        <f>LARGE(M14:T14,2)</f>
        <v>549</v>
      </c>
      <c r="I14" s="143">
        <f>LARGE(M14:T14,3)</f>
        <v>539</v>
      </c>
      <c r="J14" s="30">
        <f>SUM(G14:I14)</f>
        <v>1639</v>
      </c>
      <c r="K14" s="144">
        <f>J14/3</f>
        <v>546.33333333333337</v>
      </c>
      <c r="L14" s="32"/>
      <c r="M14" s="100">
        <v>0</v>
      </c>
      <c r="N14" s="100">
        <v>504</v>
      </c>
      <c r="O14" s="100">
        <v>551</v>
      </c>
      <c r="P14" s="100">
        <v>549</v>
      </c>
      <c r="Q14" s="100">
        <v>0</v>
      </c>
      <c r="R14" s="100">
        <v>539</v>
      </c>
      <c r="S14" s="100">
        <v>0</v>
      </c>
      <c r="T14" s="212">
        <v>522</v>
      </c>
      <c r="V14" s="91"/>
    </row>
    <row r="15" spans="1:249" ht="14.1" customHeight="1" x14ac:dyDescent="0.25">
      <c r="A15" s="24">
        <f t="shared" si="0"/>
        <v>2</v>
      </c>
      <c r="B15" s="35" t="s">
        <v>150</v>
      </c>
      <c r="C15" s="36">
        <v>787</v>
      </c>
      <c r="D15" s="37" t="s">
        <v>70</v>
      </c>
      <c r="E15" s="142">
        <f>MAX(M15:T15)</f>
        <v>545</v>
      </c>
      <c r="F15" s="142" t="str">
        <f>VLOOKUP(E15,Tab!$I$2:$J$255,2,TRUE)</f>
        <v>Não</v>
      </c>
      <c r="G15" s="143">
        <f>LARGE(M15:T15,1)</f>
        <v>545</v>
      </c>
      <c r="H15" s="143">
        <f>LARGE(M15:T15,2)</f>
        <v>525</v>
      </c>
      <c r="I15" s="143">
        <f>LARGE(M15:T15,3)</f>
        <v>495</v>
      </c>
      <c r="J15" s="30">
        <f>SUM(G15:I15)</f>
        <v>1565</v>
      </c>
      <c r="K15" s="144">
        <f>J15/3</f>
        <v>521.66666666666663</v>
      </c>
      <c r="L15" s="32"/>
      <c r="M15" s="100">
        <v>0</v>
      </c>
      <c r="N15" s="100">
        <v>545</v>
      </c>
      <c r="O15" s="100">
        <v>0</v>
      </c>
      <c r="P15" s="100">
        <v>495</v>
      </c>
      <c r="Q15" s="100">
        <v>0</v>
      </c>
      <c r="R15" s="100">
        <v>0</v>
      </c>
      <c r="S15" s="100">
        <v>0</v>
      </c>
      <c r="T15" s="212">
        <v>525</v>
      </c>
      <c r="V15" s="91"/>
    </row>
    <row r="16" spans="1:249" ht="14.1" customHeight="1" x14ac:dyDescent="0.25">
      <c r="A16" s="24">
        <f t="shared" si="0"/>
        <v>3</v>
      </c>
      <c r="B16" s="35" t="s">
        <v>87</v>
      </c>
      <c r="C16" s="36">
        <v>10</v>
      </c>
      <c r="D16" s="37" t="s">
        <v>49</v>
      </c>
      <c r="E16" s="142">
        <f>MAX(M16:T16)</f>
        <v>526</v>
      </c>
      <c r="F16" s="142" t="str">
        <f>VLOOKUP(E16,Tab!$I$2:$J$255,2,TRUE)</f>
        <v>Não</v>
      </c>
      <c r="G16" s="143">
        <f>LARGE(M16:T16,1)</f>
        <v>526</v>
      </c>
      <c r="H16" s="143">
        <f>LARGE(M16:T16,2)</f>
        <v>518</v>
      </c>
      <c r="I16" s="143">
        <f>LARGE(M16:T16,3)</f>
        <v>510</v>
      </c>
      <c r="J16" s="30">
        <f>SUM(G16:I16)</f>
        <v>1554</v>
      </c>
      <c r="K16" s="144">
        <f>J16/3</f>
        <v>518</v>
      </c>
      <c r="L16" s="32"/>
      <c r="M16" s="100">
        <v>0</v>
      </c>
      <c r="N16" s="100">
        <v>526</v>
      </c>
      <c r="O16" s="100">
        <v>510</v>
      </c>
      <c r="P16" s="100">
        <v>518</v>
      </c>
      <c r="Q16" s="100">
        <v>0</v>
      </c>
      <c r="R16" s="100">
        <v>500</v>
      </c>
      <c r="S16" s="100">
        <v>0</v>
      </c>
      <c r="T16" s="212">
        <v>509</v>
      </c>
      <c r="V16" s="91"/>
    </row>
    <row r="17" spans="1:22" ht="14.1" customHeight="1" x14ac:dyDescent="0.25">
      <c r="A17" s="24">
        <f t="shared" si="0"/>
        <v>4</v>
      </c>
      <c r="B17" s="139" t="s">
        <v>135</v>
      </c>
      <c r="C17" s="140">
        <v>2483</v>
      </c>
      <c r="D17" s="141" t="s">
        <v>105</v>
      </c>
      <c r="E17" s="142">
        <f>MAX(M17:T17)</f>
        <v>532</v>
      </c>
      <c r="F17" s="142" t="str">
        <f>VLOOKUP(E17,Tab!$I$2:$J$255,2,TRUE)</f>
        <v>Não</v>
      </c>
      <c r="G17" s="143">
        <f>LARGE(M17:T17,1)</f>
        <v>532</v>
      </c>
      <c r="H17" s="143">
        <f>LARGE(M17:T17,2)</f>
        <v>508</v>
      </c>
      <c r="I17" s="143">
        <f>LARGE(M17:T17,3)</f>
        <v>506</v>
      </c>
      <c r="J17" s="30">
        <f>SUM(G17:I17)</f>
        <v>1546</v>
      </c>
      <c r="K17" s="144">
        <f>J17/3</f>
        <v>515.33333333333337</v>
      </c>
      <c r="L17" s="32"/>
      <c r="M17" s="100">
        <v>508</v>
      </c>
      <c r="N17" s="100">
        <v>506</v>
      </c>
      <c r="O17" s="100">
        <v>0</v>
      </c>
      <c r="P17" s="100">
        <v>0</v>
      </c>
      <c r="Q17" s="100">
        <v>502</v>
      </c>
      <c r="R17" s="100">
        <v>0</v>
      </c>
      <c r="S17" s="100">
        <v>532</v>
      </c>
      <c r="T17" s="212">
        <v>0</v>
      </c>
      <c r="V17" s="91"/>
    </row>
    <row r="18" spans="1:22" ht="14.1" customHeight="1" x14ac:dyDescent="0.25">
      <c r="A18" s="24">
        <f t="shared" si="0"/>
        <v>5</v>
      </c>
      <c r="B18" s="139" t="s">
        <v>197</v>
      </c>
      <c r="C18" s="140">
        <v>10362</v>
      </c>
      <c r="D18" s="141" t="s">
        <v>105</v>
      </c>
      <c r="E18" s="142">
        <f>MAX(M18:T18)</f>
        <v>512</v>
      </c>
      <c r="F18" s="142" t="str">
        <f>VLOOKUP(E18,Tab!$I$2:$J$255,2,TRUE)</f>
        <v>Não</v>
      </c>
      <c r="G18" s="143">
        <f>LARGE(M18:T18,1)</f>
        <v>512</v>
      </c>
      <c r="H18" s="143">
        <f>LARGE(M18:T18,2)</f>
        <v>511</v>
      </c>
      <c r="I18" s="143">
        <f>LARGE(M18:T18,3)</f>
        <v>506</v>
      </c>
      <c r="J18" s="30">
        <f>SUM(G18:I18)</f>
        <v>1529</v>
      </c>
      <c r="K18" s="144">
        <f>J18/3</f>
        <v>509.66666666666669</v>
      </c>
      <c r="L18" s="32"/>
      <c r="M18" s="100">
        <v>511</v>
      </c>
      <c r="N18" s="100">
        <v>506</v>
      </c>
      <c r="O18" s="100">
        <v>0</v>
      </c>
      <c r="P18" s="100">
        <v>0</v>
      </c>
      <c r="Q18" s="100">
        <v>512</v>
      </c>
      <c r="R18" s="100">
        <v>0</v>
      </c>
      <c r="S18" s="100">
        <v>496</v>
      </c>
      <c r="T18" s="212">
        <v>0</v>
      </c>
      <c r="V18" s="91"/>
    </row>
    <row r="19" spans="1:22" ht="14.1" customHeight="1" x14ac:dyDescent="0.25">
      <c r="A19" s="24">
        <f t="shared" si="0"/>
        <v>6</v>
      </c>
      <c r="B19" s="35" t="s">
        <v>300</v>
      </c>
      <c r="C19" s="36">
        <v>1873</v>
      </c>
      <c r="D19" s="37" t="s">
        <v>70</v>
      </c>
      <c r="E19" s="142">
        <f>MAX(M19:T19)</f>
        <v>522</v>
      </c>
      <c r="F19" s="142" t="str">
        <f>VLOOKUP(E19,Tab!$I$2:$J$255,2,TRUE)</f>
        <v>Não</v>
      </c>
      <c r="G19" s="143">
        <f>LARGE(M19:T19,1)</f>
        <v>522</v>
      </c>
      <c r="H19" s="143">
        <f>LARGE(M19:T19,2)</f>
        <v>510</v>
      </c>
      <c r="I19" s="143">
        <f>LARGE(M19:T19,3)</f>
        <v>494</v>
      </c>
      <c r="J19" s="30">
        <f>SUM(G19:I19)</f>
        <v>1526</v>
      </c>
      <c r="K19" s="144">
        <f>J19/3</f>
        <v>508.66666666666669</v>
      </c>
      <c r="L19" s="32"/>
      <c r="M19" s="100">
        <v>0</v>
      </c>
      <c r="N19" s="100">
        <v>494</v>
      </c>
      <c r="O19" s="100">
        <v>0</v>
      </c>
      <c r="P19" s="100">
        <v>510</v>
      </c>
      <c r="Q19" s="100">
        <v>0</v>
      </c>
      <c r="R19" s="100">
        <v>522</v>
      </c>
      <c r="S19" s="100">
        <v>0</v>
      </c>
      <c r="T19" s="212">
        <v>0</v>
      </c>
      <c r="V19" s="91"/>
    </row>
    <row r="20" spans="1:22" ht="14.1" customHeight="1" x14ac:dyDescent="0.25">
      <c r="A20" s="24">
        <f t="shared" si="0"/>
        <v>7</v>
      </c>
      <c r="B20" s="35" t="s">
        <v>159</v>
      </c>
      <c r="C20" s="36">
        <v>6463</v>
      </c>
      <c r="D20" s="37" t="s">
        <v>160</v>
      </c>
      <c r="E20" s="142">
        <f>MAX(M20:T20)</f>
        <v>513</v>
      </c>
      <c r="F20" s="142" t="str">
        <f>VLOOKUP(E20,Tab!$I$2:$J$255,2,TRUE)</f>
        <v>Não</v>
      </c>
      <c r="G20" s="143">
        <f>LARGE(M20:T20,1)</f>
        <v>513</v>
      </c>
      <c r="H20" s="143">
        <f>LARGE(M20:T20,2)</f>
        <v>507</v>
      </c>
      <c r="I20" s="143">
        <f>LARGE(M20:T20,3)</f>
        <v>501</v>
      </c>
      <c r="J20" s="30">
        <f>SUM(G20:I20)</f>
        <v>1521</v>
      </c>
      <c r="K20" s="144">
        <f>J20/3</f>
        <v>507</v>
      </c>
      <c r="L20" s="32"/>
      <c r="M20" s="100">
        <v>0</v>
      </c>
      <c r="N20" s="100">
        <v>0</v>
      </c>
      <c r="O20" s="100">
        <v>501</v>
      </c>
      <c r="P20" s="100">
        <v>507</v>
      </c>
      <c r="Q20" s="100">
        <v>0</v>
      </c>
      <c r="R20" s="100">
        <v>513</v>
      </c>
      <c r="S20" s="100">
        <v>0</v>
      </c>
      <c r="T20" s="212">
        <v>461</v>
      </c>
      <c r="V20" s="91"/>
    </row>
    <row r="21" spans="1:22" ht="14.1" customHeight="1" x14ac:dyDescent="0.25">
      <c r="A21" s="24">
        <f t="shared" si="0"/>
        <v>8</v>
      </c>
      <c r="B21" s="35" t="s">
        <v>77</v>
      </c>
      <c r="C21" s="36">
        <v>12263</v>
      </c>
      <c r="D21" s="37" t="s">
        <v>49</v>
      </c>
      <c r="E21" s="142">
        <f>MAX(M21:T21)</f>
        <v>511</v>
      </c>
      <c r="F21" s="142" t="str">
        <f>VLOOKUP(E21,Tab!$I$2:$J$255,2,TRUE)</f>
        <v>Não</v>
      </c>
      <c r="G21" s="143">
        <f>LARGE(M21:T21,1)</f>
        <v>511</v>
      </c>
      <c r="H21" s="143">
        <f>LARGE(M21:T21,2)</f>
        <v>510</v>
      </c>
      <c r="I21" s="143">
        <f>LARGE(M21:T21,3)</f>
        <v>500</v>
      </c>
      <c r="J21" s="30">
        <f>SUM(G21:I21)</f>
        <v>1521</v>
      </c>
      <c r="K21" s="144">
        <f>J21/3</f>
        <v>507</v>
      </c>
      <c r="L21" s="32"/>
      <c r="M21" s="100">
        <v>0</v>
      </c>
      <c r="N21" s="100">
        <v>500</v>
      </c>
      <c r="O21" s="100">
        <v>498</v>
      </c>
      <c r="P21" s="100">
        <v>510</v>
      </c>
      <c r="Q21" s="100">
        <v>0</v>
      </c>
      <c r="R21" s="100">
        <v>511</v>
      </c>
      <c r="S21" s="100">
        <v>0</v>
      </c>
      <c r="T21" s="212">
        <v>495</v>
      </c>
      <c r="V21" s="91"/>
    </row>
    <row r="22" spans="1:22" ht="14.1" customHeight="1" x14ac:dyDescent="0.25">
      <c r="A22" s="24">
        <f t="shared" si="0"/>
        <v>9</v>
      </c>
      <c r="B22" s="139" t="s">
        <v>80</v>
      </c>
      <c r="C22" s="140">
        <v>10928</v>
      </c>
      <c r="D22" s="141" t="s">
        <v>72</v>
      </c>
      <c r="E22" s="142">
        <f>MAX(M22:T22)</f>
        <v>520</v>
      </c>
      <c r="F22" s="142" t="str">
        <f>VLOOKUP(E22,Tab!$I$2:$J$255,2,TRUE)</f>
        <v>Não</v>
      </c>
      <c r="G22" s="143">
        <f>LARGE(M22:T22,1)</f>
        <v>520</v>
      </c>
      <c r="H22" s="143">
        <f>LARGE(M22:T22,2)</f>
        <v>503</v>
      </c>
      <c r="I22" s="143">
        <f>LARGE(M22:T22,3)</f>
        <v>491</v>
      </c>
      <c r="J22" s="30">
        <f>SUM(G22:I22)</f>
        <v>1514</v>
      </c>
      <c r="K22" s="144">
        <f>J22/3</f>
        <v>504.66666666666669</v>
      </c>
      <c r="L22" s="32"/>
      <c r="M22" s="100">
        <v>0</v>
      </c>
      <c r="N22" s="100">
        <v>489</v>
      </c>
      <c r="O22" s="100">
        <v>520</v>
      </c>
      <c r="P22" s="100">
        <v>503</v>
      </c>
      <c r="Q22" s="100">
        <v>0</v>
      </c>
      <c r="R22" s="100">
        <v>0</v>
      </c>
      <c r="S22" s="100">
        <v>0</v>
      </c>
      <c r="T22" s="212">
        <v>491</v>
      </c>
      <c r="V22" s="91"/>
    </row>
    <row r="23" spans="1:22" ht="14.1" customHeight="1" x14ac:dyDescent="0.25">
      <c r="A23" s="24">
        <f t="shared" si="0"/>
        <v>10</v>
      </c>
      <c r="B23" s="35" t="s">
        <v>325</v>
      </c>
      <c r="C23" s="36">
        <v>3268</v>
      </c>
      <c r="D23" s="37" t="s">
        <v>49</v>
      </c>
      <c r="E23" s="142">
        <f>MAX(M23:T23)</f>
        <v>515</v>
      </c>
      <c r="F23" s="142" t="str">
        <f>VLOOKUP(E23,Tab!$I$2:$J$255,2,TRUE)</f>
        <v>Não</v>
      </c>
      <c r="G23" s="143">
        <f>LARGE(M23:T23,1)</f>
        <v>515</v>
      </c>
      <c r="H23" s="143">
        <f>LARGE(M23:T23,2)</f>
        <v>504</v>
      </c>
      <c r="I23" s="143">
        <f>LARGE(M23:T23,3)</f>
        <v>490</v>
      </c>
      <c r="J23" s="30">
        <f>SUM(G23:I23)</f>
        <v>1509</v>
      </c>
      <c r="K23" s="144">
        <f>J23/3</f>
        <v>503</v>
      </c>
      <c r="L23" s="32"/>
      <c r="M23" s="100">
        <v>0</v>
      </c>
      <c r="N23" s="100">
        <v>515</v>
      </c>
      <c r="O23" s="100">
        <v>504</v>
      </c>
      <c r="P23" s="100">
        <v>0</v>
      </c>
      <c r="Q23" s="100">
        <v>0</v>
      </c>
      <c r="R23" s="100">
        <v>490</v>
      </c>
      <c r="S23" s="100">
        <v>0</v>
      </c>
      <c r="T23" s="212">
        <v>477</v>
      </c>
      <c r="V23" s="91"/>
    </row>
    <row r="24" spans="1:22" ht="14.1" customHeight="1" x14ac:dyDescent="0.25">
      <c r="A24" s="24">
        <f t="shared" si="0"/>
        <v>11</v>
      </c>
      <c r="B24" s="35" t="s">
        <v>277</v>
      </c>
      <c r="C24" s="36">
        <v>7536</v>
      </c>
      <c r="D24" s="37" t="s">
        <v>105</v>
      </c>
      <c r="E24" s="142">
        <f>MAX(M24:T24)</f>
        <v>458</v>
      </c>
      <c r="F24" s="142" t="e">
        <f>VLOOKUP(E24,Tab!$I$2:$J$255,2,TRUE)</f>
        <v>#N/A</v>
      </c>
      <c r="G24" s="143">
        <f>LARGE(M24:T24,1)</f>
        <v>458</v>
      </c>
      <c r="H24" s="143">
        <f>LARGE(M24:T24,2)</f>
        <v>415</v>
      </c>
      <c r="I24" s="143">
        <f>LARGE(M24:T24,3)</f>
        <v>399</v>
      </c>
      <c r="J24" s="30">
        <f>SUM(G24:I24)</f>
        <v>1272</v>
      </c>
      <c r="K24" s="144">
        <f>J24/3</f>
        <v>424</v>
      </c>
      <c r="L24" s="32"/>
      <c r="M24" s="100">
        <v>399</v>
      </c>
      <c r="N24" s="100">
        <v>0</v>
      </c>
      <c r="O24" s="100">
        <v>0</v>
      </c>
      <c r="P24" s="100">
        <v>0</v>
      </c>
      <c r="Q24" s="100">
        <v>415</v>
      </c>
      <c r="R24" s="100">
        <v>0</v>
      </c>
      <c r="S24" s="100">
        <v>458</v>
      </c>
      <c r="T24" s="212">
        <v>0</v>
      </c>
      <c r="V24" s="91"/>
    </row>
    <row r="25" spans="1:22" ht="14.1" customHeight="1" x14ac:dyDescent="0.25">
      <c r="A25" s="24">
        <f t="shared" si="0"/>
        <v>12</v>
      </c>
      <c r="B25" s="35" t="s">
        <v>578</v>
      </c>
      <c r="C25" s="36">
        <v>14554</v>
      </c>
      <c r="D25" s="37" t="s">
        <v>49</v>
      </c>
      <c r="E25" s="142">
        <f>MAX(M25:T25)</f>
        <v>437</v>
      </c>
      <c r="F25" s="142" t="e">
        <f>VLOOKUP(E25,Tab!$I$2:$J$255,2,TRUE)</f>
        <v>#N/A</v>
      </c>
      <c r="G25" s="143">
        <f>LARGE(M25:T25,1)</f>
        <v>437</v>
      </c>
      <c r="H25" s="143">
        <f>LARGE(M25:T25,2)</f>
        <v>407</v>
      </c>
      <c r="I25" s="143">
        <f>LARGE(M25:T25,3)</f>
        <v>407</v>
      </c>
      <c r="J25" s="30">
        <f>SUM(G25:I25)</f>
        <v>1251</v>
      </c>
      <c r="K25" s="144">
        <f>J25/3</f>
        <v>417</v>
      </c>
      <c r="L25" s="32"/>
      <c r="M25" s="100">
        <v>0</v>
      </c>
      <c r="N25" s="100">
        <v>0</v>
      </c>
      <c r="O25" s="100">
        <v>437</v>
      </c>
      <c r="P25" s="100">
        <v>407</v>
      </c>
      <c r="Q25" s="100">
        <v>0</v>
      </c>
      <c r="R25" s="100">
        <v>0</v>
      </c>
      <c r="S25" s="100">
        <v>0</v>
      </c>
      <c r="T25" s="212">
        <v>407</v>
      </c>
      <c r="V25" s="91"/>
    </row>
    <row r="26" spans="1:22" ht="14.1" customHeight="1" x14ac:dyDescent="0.25">
      <c r="A26" s="24">
        <f t="shared" si="0"/>
        <v>13</v>
      </c>
      <c r="B26" s="139" t="s">
        <v>324</v>
      </c>
      <c r="C26" s="140">
        <v>154</v>
      </c>
      <c r="D26" s="141" t="s">
        <v>72</v>
      </c>
      <c r="E26" s="142">
        <f>MAX(M26:T26)</f>
        <v>529</v>
      </c>
      <c r="F26" s="142" t="str">
        <f>VLOOKUP(E26,Tab!$I$2:$J$255,2,TRUE)</f>
        <v>Não</v>
      </c>
      <c r="G26" s="143">
        <f>LARGE(M26:T26,1)</f>
        <v>529</v>
      </c>
      <c r="H26" s="143">
        <f>LARGE(M26:T26,2)</f>
        <v>529</v>
      </c>
      <c r="I26" s="143">
        <f>LARGE(M26:T26,3)</f>
        <v>0</v>
      </c>
      <c r="J26" s="30">
        <f>SUM(G26:I26)</f>
        <v>1058</v>
      </c>
      <c r="K26" s="144">
        <f>J26/3</f>
        <v>352.66666666666669</v>
      </c>
      <c r="L26" s="32"/>
      <c r="M26" s="100">
        <v>0</v>
      </c>
      <c r="N26" s="100">
        <v>529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212">
        <v>529</v>
      </c>
      <c r="V26" s="91"/>
    </row>
    <row r="27" spans="1:22" ht="14.1" customHeight="1" x14ac:dyDescent="0.25">
      <c r="A27" s="24">
        <f t="shared" si="0"/>
        <v>14</v>
      </c>
      <c r="B27" s="35" t="s">
        <v>42</v>
      </c>
      <c r="C27" s="36">
        <v>10436</v>
      </c>
      <c r="D27" s="37" t="s">
        <v>43</v>
      </c>
      <c r="E27" s="142">
        <f>MAX(M27:T27)</f>
        <v>530</v>
      </c>
      <c r="F27" s="142" t="str">
        <f>VLOOKUP(E27,Tab!$I$2:$J$255,2,TRUE)</f>
        <v>Não</v>
      </c>
      <c r="G27" s="143">
        <f>LARGE(M27:T27,1)</f>
        <v>530</v>
      </c>
      <c r="H27" s="143">
        <f>LARGE(M27:T27,2)</f>
        <v>518</v>
      </c>
      <c r="I27" s="143">
        <f>LARGE(M27:T27,3)</f>
        <v>0</v>
      </c>
      <c r="J27" s="30">
        <f>SUM(G27:I27)</f>
        <v>1048</v>
      </c>
      <c r="K27" s="144">
        <f>J27/3</f>
        <v>349.33333333333331</v>
      </c>
      <c r="L27" s="32"/>
      <c r="M27" s="100">
        <v>0</v>
      </c>
      <c r="N27" s="100">
        <v>518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212">
        <v>530</v>
      </c>
      <c r="V27" s="91"/>
    </row>
    <row r="28" spans="1:22" ht="14.1" customHeight="1" x14ac:dyDescent="0.25">
      <c r="A28" s="24">
        <f t="shared" si="0"/>
        <v>15</v>
      </c>
      <c r="B28" s="139" t="s">
        <v>71</v>
      </c>
      <c r="C28" s="140">
        <v>2090</v>
      </c>
      <c r="D28" s="141" t="s">
        <v>72</v>
      </c>
      <c r="E28" s="142">
        <f>MAX(M28:T28)</f>
        <v>520</v>
      </c>
      <c r="F28" s="142" t="str">
        <f>VLOOKUP(E28,Tab!$I$2:$J$255,2,TRUE)</f>
        <v>Não</v>
      </c>
      <c r="G28" s="143">
        <f>LARGE(M28:T28,1)</f>
        <v>520</v>
      </c>
      <c r="H28" s="143">
        <f>LARGE(M28:T28,2)</f>
        <v>515</v>
      </c>
      <c r="I28" s="143">
        <f>LARGE(M28:T28,3)</f>
        <v>0</v>
      </c>
      <c r="J28" s="30">
        <f>SUM(G28:I28)</f>
        <v>1035</v>
      </c>
      <c r="K28" s="144">
        <f>J28/3</f>
        <v>345</v>
      </c>
      <c r="L28" s="32"/>
      <c r="M28" s="100">
        <v>0</v>
      </c>
      <c r="N28" s="100">
        <v>515</v>
      </c>
      <c r="O28" s="100">
        <v>0</v>
      </c>
      <c r="P28" s="100">
        <v>0</v>
      </c>
      <c r="Q28" s="100">
        <v>0</v>
      </c>
      <c r="R28" s="100">
        <v>520</v>
      </c>
      <c r="S28" s="100">
        <v>0</v>
      </c>
      <c r="T28" s="212">
        <v>0</v>
      </c>
      <c r="V28" s="91"/>
    </row>
    <row r="29" spans="1:22" ht="14.1" customHeight="1" x14ac:dyDescent="0.25">
      <c r="A29" s="24">
        <f t="shared" si="0"/>
        <v>16</v>
      </c>
      <c r="B29" s="35" t="s">
        <v>326</v>
      </c>
      <c r="C29" s="36">
        <v>12</v>
      </c>
      <c r="D29" s="37" t="s">
        <v>49</v>
      </c>
      <c r="E29" s="142">
        <f>MAX(M29:T29)</f>
        <v>424</v>
      </c>
      <c r="F29" s="142" t="e">
        <f>VLOOKUP(E29,Tab!$I$2:$J$255,2,TRUE)</f>
        <v>#N/A</v>
      </c>
      <c r="G29" s="143">
        <f>LARGE(M29:T29,1)</f>
        <v>424</v>
      </c>
      <c r="H29" s="143">
        <f>LARGE(M29:T29,2)</f>
        <v>388</v>
      </c>
      <c r="I29" s="143">
        <f>LARGE(M29:T29,3)</f>
        <v>0</v>
      </c>
      <c r="J29" s="30">
        <f>SUM(G29:I29)</f>
        <v>812</v>
      </c>
      <c r="K29" s="144">
        <f>J29/3</f>
        <v>270.66666666666669</v>
      </c>
      <c r="L29" s="32"/>
      <c r="M29" s="100">
        <v>0</v>
      </c>
      <c r="N29" s="100">
        <v>424</v>
      </c>
      <c r="O29" s="100">
        <v>0</v>
      </c>
      <c r="P29" s="100">
        <v>388</v>
      </c>
      <c r="Q29" s="100">
        <v>0</v>
      </c>
      <c r="R29" s="100">
        <v>0</v>
      </c>
      <c r="S29" s="100">
        <v>0</v>
      </c>
      <c r="T29" s="212">
        <v>0</v>
      </c>
      <c r="V29" s="91"/>
    </row>
    <row r="30" spans="1:22" ht="14.1" customHeight="1" x14ac:dyDescent="0.25">
      <c r="A30" s="24">
        <f t="shared" si="0"/>
        <v>17</v>
      </c>
      <c r="B30" s="38" t="s">
        <v>577</v>
      </c>
      <c r="C30" s="26">
        <v>14367</v>
      </c>
      <c r="D30" s="27" t="s">
        <v>105</v>
      </c>
      <c r="E30" s="142">
        <f>MAX(M30:T30)</f>
        <v>373</v>
      </c>
      <c r="F30" s="142" t="e">
        <f>VLOOKUP(E30,Tab!$I$2:$J$255,2,TRUE)</f>
        <v>#N/A</v>
      </c>
      <c r="G30" s="143">
        <f>LARGE(M30:T30,1)</f>
        <v>373</v>
      </c>
      <c r="H30" s="143">
        <f>LARGE(M30:T30,2)</f>
        <v>317</v>
      </c>
      <c r="I30" s="143">
        <f>LARGE(M30:T30,3)</f>
        <v>0</v>
      </c>
      <c r="J30" s="30">
        <f>SUM(G30:I30)</f>
        <v>690</v>
      </c>
      <c r="K30" s="144">
        <f>J30/3</f>
        <v>230</v>
      </c>
      <c r="L30" s="32"/>
      <c r="M30" s="100">
        <v>373</v>
      </c>
      <c r="N30" s="100">
        <v>0</v>
      </c>
      <c r="O30" s="100">
        <v>0</v>
      </c>
      <c r="P30" s="100">
        <v>0</v>
      </c>
      <c r="Q30" s="100">
        <v>317</v>
      </c>
      <c r="R30" s="100">
        <v>0</v>
      </c>
      <c r="S30" s="100">
        <v>0</v>
      </c>
      <c r="T30" s="212">
        <v>0</v>
      </c>
      <c r="V30" s="91"/>
    </row>
    <row r="31" spans="1:22" ht="14.1" customHeight="1" x14ac:dyDescent="0.25">
      <c r="A31" s="24">
        <f t="shared" si="0"/>
        <v>18</v>
      </c>
      <c r="B31" s="38" t="s">
        <v>151</v>
      </c>
      <c r="C31" s="26">
        <v>11120</v>
      </c>
      <c r="D31" s="27" t="s">
        <v>70</v>
      </c>
      <c r="E31" s="142">
        <f>MAX(M31:T31)</f>
        <v>534</v>
      </c>
      <c r="F31" s="142" t="str">
        <f>VLOOKUP(E31,Tab!$I$2:$J$255,2,TRUE)</f>
        <v>Não</v>
      </c>
      <c r="G31" s="143">
        <f>LARGE(M31:T31,1)</f>
        <v>534</v>
      </c>
      <c r="H31" s="143">
        <f>LARGE(M31:T31,2)</f>
        <v>0</v>
      </c>
      <c r="I31" s="143">
        <f>LARGE(M31:T31,3)</f>
        <v>0</v>
      </c>
      <c r="J31" s="30">
        <f>SUM(G31:I31)</f>
        <v>534</v>
      </c>
      <c r="K31" s="144">
        <f>J31/3</f>
        <v>178</v>
      </c>
      <c r="L31" s="32"/>
      <c r="M31" s="100">
        <v>0</v>
      </c>
      <c r="N31" s="100">
        <v>534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212">
        <v>0</v>
      </c>
      <c r="V31" s="91"/>
    </row>
    <row r="32" spans="1:22" ht="14.1" customHeight="1" x14ac:dyDescent="0.25">
      <c r="A32" s="24">
        <f t="shared" si="0"/>
        <v>19</v>
      </c>
      <c r="B32" s="35" t="s">
        <v>374</v>
      </c>
      <c r="C32" s="36">
        <v>602</v>
      </c>
      <c r="D32" s="37" t="s">
        <v>70</v>
      </c>
      <c r="E32" s="142">
        <f>MAX(M32:T32)</f>
        <v>491</v>
      </c>
      <c r="F32" s="142" t="e">
        <f>VLOOKUP(E32,Tab!$I$2:$J$255,2,TRUE)</f>
        <v>#N/A</v>
      </c>
      <c r="G32" s="143">
        <f>LARGE(M32:T32,1)</f>
        <v>491</v>
      </c>
      <c r="H32" s="143">
        <f>LARGE(M32:T32,2)</f>
        <v>0</v>
      </c>
      <c r="I32" s="143">
        <f>LARGE(M32:T32,3)</f>
        <v>0</v>
      </c>
      <c r="J32" s="30">
        <f>SUM(G32:I32)</f>
        <v>491</v>
      </c>
      <c r="K32" s="144">
        <f>J32/3</f>
        <v>163.66666666666666</v>
      </c>
      <c r="L32" s="32"/>
      <c r="M32" s="100">
        <v>0</v>
      </c>
      <c r="N32" s="100">
        <v>491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212">
        <v>0</v>
      </c>
      <c r="V32" s="91"/>
    </row>
    <row r="33" spans="1:22" ht="14.1" customHeight="1" x14ac:dyDescent="0.25">
      <c r="A33" s="24">
        <f t="shared" si="0"/>
        <v>20</v>
      </c>
      <c r="B33" s="35" t="s">
        <v>186</v>
      </c>
      <c r="C33" s="36">
        <v>634</v>
      </c>
      <c r="D33" s="37" t="s">
        <v>30</v>
      </c>
      <c r="E33" s="142">
        <f>MAX(M33:T33)</f>
        <v>491</v>
      </c>
      <c r="F33" s="142" t="e">
        <f>VLOOKUP(E33,Tab!$I$2:$J$255,2,TRUE)</f>
        <v>#N/A</v>
      </c>
      <c r="G33" s="143">
        <f>LARGE(M33:T33,1)</f>
        <v>491</v>
      </c>
      <c r="H33" s="143">
        <f>LARGE(M33:T33,2)</f>
        <v>0</v>
      </c>
      <c r="I33" s="143">
        <f>LARGE(M33:T33,3)</f>
        <v>0</v>
      </c>
      <c r="J33" s="30">
        <f>SUM(G33:I33)</f>
        <v>491</v>
      </c>
      <c r="K33" s="144">
        <f>J33/3</f>
        <v>163.66666666666666</v>
      </c>
      <c r="L33" s="32"/>
      <c r="M33" s="100">
        <v>0</v>
      </c>
      <c r="N33" s="100">
        <v>491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212">
        <v>0</v>
      </c>
      <c r="V33" s="91"/>
    </row>
    <row r="34" spans="1:22" ht="14.1" customHeight="1" x14ac:dyDescent="0.25">
      <c r="A34" s="24">
        <f t="shared" si="0"/>
        <v>21</v>
      </c>
      <c r="B34" s="35" t="s">
        <v>615</v>
      </c>
      <c r="C34" s="36">
        <v>38</v>
      </c>
      <c r="D34" s="37" t="s">
        <v>30</v>
      </c>
      <c r="E34" s="142">
        <f>MAX(M34:T34)</f>
        <v>457</v>
      </c>
      <c r="F34" s="142" t="e">
        <f>VLOOKUP(E34,Tab!$I$2:$J$255,2,TRUE)</f>
        <v>#N/A</v>
      </c>
      <c r="G34" s="143">
        <f>LARGE(M34:T34,1)</f>
        <v>457</v>
      </c>
      <c r="H34" s="143">
        <f>LARGE(M34:T34,2)</f>
        <v>0</v>
      </c>
      <c r="I34" s="143">
        <f>LARGE(M34:T34,3)</f>
        <v>0</v>
      </c>
      <c r="J34" s="30">
        <f>SUM(G34:I34)</f>
        <v>457</v>
      </c>
      <c r="K34" s="144">
        <f>J34/3</f>
        <v>152.33333333333334</v>
      </c>
      <c r="L34" s="32"/>
      <c r="M34" s="100">
        <v>0</v>
      </c>
      <c r="N34" s="100">
        <v>457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212">
        <v>0</v>
      </c>
      <c r="V34" s="91"/>
    </row>
    <row r="35" spans="1:22" ht="14.1" customHeight="1" x14ac:dyDescent="0.25">
      <c r="A35" s="24">
        <f t="shared" si="0"/>
        <v>22</v>
      </c>
      <c r="B35" s="35" t="s">
        <v>97</v>
      </c>
      <c r="C35" s="36">
        <v>1805</v>
      </c>
      <c r="D35" s="37" t="s">
        <v>30</v>
      </c>
      <c r="E35" s="142">
        <f>MAX(M35:T35)</f>
        <v>438</v>
      </c>
      <c r="F35" s="142" t="e">
        <f>VLOOKUP(E35,Tab!$I$2:$J$255,2,TRUE)</f>
        <v>#N/A</v>
      </c>
      <c r="G35" s="143">
        <f>LARGE(M35:T35,1)</f>
        <v>438</v>
      </c>
      <c r="H35" s="143">
        <f>LARGE(M35:T35,2)</f>
        <v>0</v>
      </c>
      <c r="I35" s="143">
        <f>LARGE(M35:T35,3)</f>
        <v>0</v>
      </c>
      <c r="J35" s="30">
        <f>SUM(G35:I35)</f>
        <v>438</v>
      </c>
      <c r="K35" s="144">
        <f>J35/3</f>
        <v>146</v>
      </c>
      <c r="L35" s="32"/>
      <c r="M35" s="100">
        <v>0</v>
      </c>
      <c r="N35" s="100">
        <v>438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212">
        <v>0</v>
      </c>
      <c r="V35" s="91"/>
    </row>
    <row r="36" spans="1:22" ht="14.1" customHeight="1" x14ac:dyDescent="0.25">
      <c r="A36" s="24">
        <f t="shared" si="0"/>
        <v>23</v>
      </c>
      <c r="B36" s="139" t="s">
        <v>142</v>
      </c>
      <c r="C36" s="101">
        <v>6582</v>
      </c>
      <c r="D36" s="141" t="s">
        <v>105</v>
      </c>
      <c r="E36" s="142">
        <f>MAX(M36:T36)</f>
        <v>422</v>
      </c>
      <c r="F36" s="142" t="e">
        <f>VLOOKUP(E36,Tab!$I$2:$J$255,2,TRUE)</f>
        <v>#N/A</v>
      </c>
      <c r="G36" s="143">
        <f>LARGE(M36:T36,1)</f>
        <v>422</v>
      </c>
      <c r="H36" s="143">
        <f>LARGE(M36:T36,2)</f>
        <v>0</v>
      </c>
      <c r="I36" s="143">
        <f>LARGE(M36:T36,3)</f>
        <v>0</v>
      </c>
      <c r="J36" s="30">
        <f>SUM(G36:I36)</f>
        <v>422</v>
      </c>
      <c r="K36" s="144">
        <f>J36/3</f>
        <v>140.66666666666666</v>
      </c>
      <c r="L36" s="32"/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422</v>
      </c>
      <c r="T36" s="212">
        <v>0</v>
      </c>
      <c r="V36" s="91"/>
    </row>
    <row r="37" spans="1:22" ht="14.1" customHeight="1" x14ac:dyDescent="0.25">
      <c r="A37" s="24">
        <f t="shared" si="0"/>
        <v>24</v>
      </c>
      <c r="B37" s="38" t="s">
        <v>483</v>
      </c>
      <c r="C37" s="26">
        <v>7910</v>
      </c>
      <c r="D37" s="27" t="s">
        <v>65</v>
      </c>
      <c r="E37" s="142">
        <f>MAX(M37:T37)</f>
        <v>211</v>
      </c>
      <c r="F37" s="142" t="e">
        <f>VLOOKUP(E37,Tab!$I$2:$J$255,2,TRUE)</f>
        <v>#N/A</v>
      </c>
      <c r="G37" s="143">
        <f>LARGE(M37:T37,1)</f>
        <v>211</v>
      </c>
      <c r="H37" s="143">
        <f>LARGE(M37:T37,2)</f>
        <v>0</v>
      </c>
      <c r="I37" s="143">
        <f>LARGE(M37:T37,3)</f>
        <v>0</v>
      </c>
      <c r="J37" s="30">
        <f>SUM(G37:I37)</f>
        <v>211</v>
      </c>
      <c r="K37" s="144">
        <f>J37/3</f>
        <v>70.333333333333329</v>
      </c>
      <c r="L37" s="32"/>
      <c r="M37" s="100">
        <v>0</v>
      </c>
      <c r="N37" s="100">
        <v>0</v>
      </c>
      <c r="O37" s="100">
        <v>0</v>
      </c>
      <c r="P37" s="100">
        <v>211</v>
      </c>
      <c r="Q37" s="100">
        <v>0</v>
      </c>
      <c r="R37" s="100">
        <v>0</v>
      </c>
      <c r="S37" s="100">
        <v>0</v>
      </c>
      <c r="T37" s="212">
        <v>0</v>
      </c>
      <c r="V37" s="91"/>
    </row>
    <row r="38" spans="1:22" ht="14.1" customHeight="1" x14ac:dyDescent="0.25">
      <c r="A38" s="24">
        <f t="shared" si="0"/>
        <v>25</v>
      </c>
      <c r="B38" s="35" t="s">
        <v>398</v>
      </c>
      <c r="C38" s="36">
        <v>14412</v>
      </c>
      <c r="D38" s="37" t="s">
        <v>88</v>
      </c>
      <c r="E38" s="142">
        <f>MAX(M38:T38)</f>
        <v>144</v>
      </c>
      <c r="F38" s="142" t="e">
        <f>VLOOKUP(E38,Tab!$I$2:$J$255,2,TRUE)</f>
        <v>#N/A</v>
      </c>
      <c r="G38" s="143">
        <f>LARGE(M38:T38,1)</f>
        <v>144</v>
      </c>
      <c r="H38" s="143">
        <f>LARGE(M38:T38,2)</f>
        <v>0</v>
      </c>
      <c r="I38" s="143">
        <f>LARGE(M38:T38,3)</f>
        <v>0</v>
      </c>
      <c r="J38" s="30">
        <f>SUM(G38:I38)</f>
        <v>144</v>
      </c>
      <c r="K38" s="144">
        <f>J38/3</f>
        <v>48</v>
      </c>
      <c r="L38" s="32"/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212">
        <v>144</v>
      </c>
      <c r="V38" s="91"/>
    </row>
    <row r="39" spans="1:22" x14ac:dyDescent="0.25">
      <c r="A39" s="24">
        <f t="shared" si="0"/>
        <v>26</v>
      </c>
      <c r="B39" s="38" t="s">
        <v>613</v>
      </c>
      <c r="C39" s="26">
        <v>14091</v>
      </c>
      <c r="D39" s="27" t="s">
        <v>105</v>
      </c>
      <c r="E39" s="142">
        <f>MAX(M39:T39)</f>
        <v>105</v>
      </c>
      <c r="F39" s="142" t="e">
        <f>VLOOKUP(E39,Tab!$I$2:$J$255,2,TRUE)</f>
        <v>#N/A</v>
      </c>
      <c r="G39" s="143">
        <f>LARGE(M39:T39,1)</f>
        <v>105</v>
      </c>
      <c r="H39" s="143">
        <f>LARGE(M39:T39,2)</f>
        <v>0</v>
      </c>
      <c r="I39" s="143">
        <f>LARGE(M39:T39,3)</f>
        <v>0</v>
      </c>
      <c r="J39" s="30">
        <f>SUM(G39:I39)</f>
        <v>105</v>
      </c>
      <c r="K39" s="144">
        <f>J39/3</f>
        <v>35</v>
      </c>
      <c r="L39" s="32"/>
      <c r="M39" s="100">
        <v>0</v>
      </c>
      <c r="N39" s="100">
        <v>0</v>
      </c>
      <c r="O39" s="100">
        <v>0</v>
      </c>
      <c r="P39" s="100">
        <v>0</v>
      </c>
      <c r="Q39" s="100">
        <v>105</v>
      </c>
      <c r="R39" s="100">
        <v>0</v>
      </c>
      <c r="S39" s="100">
        <v>0</v>
      </c>
      <c r="T39" s="212">
        <v>0</v>
      </c>
    </row>
    <row r="40" spans="1:22" x14ac:dyDescent="0.25">
      <c r="A40" s="24">
        <f t="shared" si="0"/>
        <v>27</v>
      </c>
      <c r="B40" s="35"/>
      <c r="C40" s="36"/>
      <c r="D40" s="37"/>
      <c r="E40" s="142">
        <f>MAX(M40:T40)</f>
        <v>0</v>
      </c>
      <c r="F40" s="142" t="e">
        <f>VLOOKUP(E40,Tab!$I$2:$J$255,2,TRUE)</f>
        <v>#N/A</v>
      </c>
      <c r="G40" s="143">
        <f>LARGE(M40:T40,1)</f>
        <v>0</v>
      </c>
      <c r="H40" s="143">
        <f>LARGE(M40:T40,2)</f>
        <v>0</v>
      </c>
      <c r="I40" s="143">
        <f>LARGE(M40:T40,3)</f>
        <v>0</v>
      </c>
      <c r="J40" s="30">
        <f>SUM(G40:I40)</f>
        <v>0</v>
      </c>
      <c r="K40" s="144">
        <f>J40/3</f>
        <v>0</v>
      </c>
      <c r="L40" s="32"/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212">
        <v>0</v>
      </c>
    </row>
    <row r="41" spans="1:22" x14ac:dyDescent="0.25">
      <c r="A41" s="24">
        <f t="shared" si="0"/>
        <v>28</v>
      </c>
      <c r="B41" s="35"/>
      <c r="C41" s="36"/>
      <c r="D41" s="37"/>
      <c r="E41" s="142">
        <f>MAX(M41:T41)</f>
        <v>0</v>
      </c>
      <c r="F41" s="142" t="e">
        <f>VLOOKUP(E41,Tab!$I$2:$J$255,2,TRUE)</f>
        <v>#N/A</v>
      </c>
      <c r="G41" s="143">
        <f>LARGE(M41:T41,1)</f>
        <v>0</v>
      </c>
      <c r="H41" s="143">
        <f>LARGE(M41:T41,2)</f>
        <v>0</v>
      </c>
      <c r="I41" s="143">
        <f>LARGE(M41:T41,3)</f>
        <v>0</v>
      </c>
      <c r="J41" s="30">
        <f>SUM(G41:I41)</f>
        <v>0</v>
      </c>
      <c r="K41" s="144">
        <f>J41/3</f>
        <v>0</v>
      </c>
      <c r="L41" s="32"/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212">
        <v>0</v>
      </c>
    </row>
    <row r="42" spans="1:22" x14ac:dyDescent="0.25">
      <c r="A42" s="24">
        <f t="shared" si="0"/>
        <v>29</v>
      </c>
      <c r="B42" s="35"/>
      <c r="C42" s="36"/>
      <c r="D42" s="37"/>
      <c r="E42" s="142">
        <f>MAX(M42:T42)</f>
        <v>0</v>
      </c>
      <c r="F42" s="142" t="e">
        <f>VLOOKUP(E42,Tab!$I$2:$J$255,2,TRUE)</f>
        <v>#N/A</v>
      </c>
      <c r="G42" s="143">
        <f>LARGE(M42:T42,1)</f>
        <v>0</v>
      </c>
      <c r="H42" s="143">
        <f>LARGE(M42:T42,2)</f>
        <v>0</v>
      </c>
      <c r="I42" s="143">
        <f>LARGE(M42:T42,3)</f>
        <v>0</v>
      </c>
      <c r="J42" s="30">
        <f>SUM(G42:I42)</f>
        <v>0</v>
      </c>
      <c r="K42" s="144">
        <f>J42/3</f>
        <v>0</v>
      </c>
      <c r="L42" s="32"/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212">
        <v>0</v>
      </c>
    </row>
    <row r="43" spans="1:22" x14ac:dyDescent="0.25">
      <c r="A43" s="24">
        <f t="shared" si="0"/>
        <v>30</v>
      </c>
      <c r="B43" s="35"/>
      <c r="C43" s="36"/>
      <c r="D43" s="37"/>
      <c r="E43" s="142">
        <f>MAX(M43:T43)</f>
        <v>0</v>
      </c>
      <c r="F43" s="142" t="e">
        <f>VLOOKUP(E43,Tab!$I$2:$J$255,2,TRUE)</f>
        <v>#N/A</v>
      </c>
      <c r="G43" s="143">
        <f>LARGE(M43:T43,1)</f>
        <v>0</v>
      </c>
      <c r="H43" s="143">
        <f>LARGE(M43:T43,2)</f>
        <v>0</v>
      </c>
      <c r="I43" s="143">
        <f>LARGE(M43:T43,3)</f>
        <v>0</v>
      </c>
      <c r="J43" s="30">
        <f>SUM(G43:I43)</f>
        <v>0</v>
      </c>
      <c r="K43" s="144">
        <f>J43/3</f>
        <v>0</v>
      </c>
      <c r="L43" s="32"/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212">
        <v>0</v>
      </c>
    </row>
  </sheetData>
  <sortState ref="B14:T43">
    <sortCondition descending="1" ref="J14:J43"/>
    <sortCondition descending="1" ref="E14:E43"/>
  </sortState>
  <mergeCells count="12">
    <mergeCell ref="M9:T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7"/>
    </row>
    <row r="9" spans="1:21" s="10" customFormat="1" ht="24.75" customHeight="1" x14ac:dyDescent="0.25">
      <c r="A9" s="220" t="s">
        <v>467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8"/>
    </row>
    <row r="10" spans="1:21" s="10" customFormat="1" ht="12.75" customHeight="1" x14ac:dyDescent="0.2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11" t="s">
        <v>7</v>
      </c>
      <c r="K10" s="12" t="s">
        <v>8</v>
      </c>
      <c r="L10" s="13"/>
      <c r="M10" s="106"/>
      <c r="N10" s="153"/>
      <c r="O10" s="98">
        <v>43603</v>
      </c>
      <c r="P10" s="83"/>
      <c r="Q10" s="83"/>
      <c r="R10" s="83"/>
      <c r="S10" s="83"/>
      <c r="T10" s="83"/>
      <c r="U10" s="83"/>
    </row>
    <row r="11" spans="1:21" s="10" customFormat="1" x14ac:dyDescent="0.2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31">
        <v>3</v>
      </c>
      <c r="J11" s="11" t="s">
        <v>9</v>
      </c>
      <c r="K11" s="15" t="s">
        <v>10</v>
      </c>
      <c r="L11" s="13"/>
      <c r="M11" s="105"/>
      <c r="N11" s="154"/>
      <c r="O11" s="17" t="s">
        <v>610</v>
      </c>
      <c r="P11" s="85"/>
      <c r="Q11" s="85"/>
      <c r="R11" s="85"/>
      <c r="S11" s="85"/>
      <c r="T11" s="85"/>
      <c r="U11" s="86"/>
    </row>
    <row r="12" spans="1:21" s="10" customFormat="1" x14ac:dyDescent="0.2">
      <c r="A12" s="221"/>
      <c r="B12" s="221"/>
      <c r="C12" s="221"/>
      <c r="D12" s="221"/>
      <c r="E12" s="226"/>
      <c r="F12" s="227"/>
      <c r="G12" s="229"/>
      <c r="H12" s="229"/>
      <c r="I12" s="231"/>
      <c r="J12" s="18" t="s">
        <v>10</v>
      </c>
      <c r="K12" s="19" t="s">
        <v>18</v>
      </c>
      <c r="L12" s="20"/>
      <c r="M12" s="104"/>
      <c r="N12" s="155"/>
      <c r="O12" s="21" t="s">
        <v>584</v>
      </c>
      <c r="P12" s="88"/>
      <c r="Q12" s="88"/>
      <c r="R12" s="88"/>
      <c r="S12" s="88"/>
      <c r="T12" s="88"/>
      <c r="U12" s="86"/>
    </row>
    <row r="13" spans="1:21" x14ac:dyDescent="0.25">
      <c r="L13" s="5"/>
      <c r="O13" s="103"/>
      <c r="P13" s="3"/>
      <c r="Q13" s="3"/>
      <c r="R13" s="3"/>
      <c r="S13" s="3"/>
      <c r="T13" s="3"/>
      <c r="U13" s="3"/>
    </row>
    <row r="14" spans="1:21" ht="14.1" customHeight="1" x14ac:dyDescent="0.25">
      <c r="A14" s="24">
        <f t="shared" ref="A14:A23" si="0">A13+1</f>
        <v>1</v>
      </c>
      <c r="B14" s="25" t="s">
        <v>313</v>
      </c>
      <c r="C14" s="38">
        <v>13204</v>
      </c>
      <c r="D14" s="39" t="s">
        <v>43</v>
      </c>
      <c r="E14" s="28">
        <f>MAX(M14:O14)</f>
        <v>401</v>
      </c>
      <c r="F14" s="28" t="e">
        <f>VLOOKUP(E14,Tab!$K$2:$L$255,2,TRUE)</f>
        <v>#N/A</v>
      </c>
      <c r="G14" s="29">
        <f t="shared" ref="G14:G23" si="1">LARGE(M14:O14,1)</f>
        <v>401</v>
      </c>
      <c r="H14" s="29">
        <f t="shared" ref="H14:H23" si="2">LARGE(M14:O14,2)</f>
        <v>0</v>
      </c>
      <c r="I14" s="29">
        <f t="shared" ref="I14:I23" si="3">LARGE(M14:O14,3)</f>
        <v>0</v>
      </c>
      <c r="J14" s="30">
        <f t="shared" ref="J14:J23" si="4">SUM(G14:I14)</f>
        <v>401</v>
      </c>
      <c r="K14" s="31">
        <f t="shared" ref="K14:K23" si="5">J14/3</f>
        <v>133.66666666666666</v>
      </c>
      <c r="L14" s="32"/>
      <c r="M14" s="102">
        <v>0</v>
      </c>
      <c r="N14" s="102">
        <v>0</v>
      </c>
      <c r="O14" s="34">
        <v>401</v>
      </c>
      <c r="P14" s="91"/>
      <c r="Q14" s="91"/>
      <c r="R14" s="91"/>
      <c r="S14" s="91"/>
      <c r="T14" s="91"/>
      <c r="U14" s="91"/>
    </row>
    <row r="15" spans="1:21" ht="14.1" customHeight="1" x14ac:dyDescent="0.25">
      <c r="A15" s="24">
        <f t="shared" si="0"/>
        <v>2</v>
      </c>
      <c r="B15" s="38"/>
      <c r="C15" s="38"/>
      <c r="D15" s="38"/>
      <c r="E15" s="28">
        <f t="shared" ref="E15:E23" si="6">MAX(M15:O15)</f>
        <v>0</v>
      </c>
      <c r="F15" s="28" t="e">
        <f>VLOOKUP(E15,Tab!$K$2:$L$255,2,TRUE)</f>
        <v>#N/A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30">
        <f t="shared" si="4"/>
        <v>0</v>
      </c>
      <c r="K15" s="31">
        <f t="shared" si="5"/>
        <v>0</v>
      </c>
      <c r="L15" s="32"/>
      <c r="M15" s="102">
        <v>0</v>
      </c>
      <c r="N15" s="102">
        <v>0</v>
      </c>
      <c r="O15" s="34">
        <v>0</v>
      </c>
      <c r="P15" s="91"/>
      <c r="Q15" s="91"/>
      <c r="R15" s="91"/>
      <c r="S15" s="91"/>
      <c r="T15" s="91"/>
      <c r="U15" s="91"/>
    </row>
    <row r="16" spans="1:21" ht="14.1" customHeight="1" x14ac:dyDescent="0.25">
      <c r="A16" s="24">
        <f t="shared" si="0"/>
        <v>3</v>
      </c>
      <c r="B16" s="93"/>
      <c r="C16" s="93"/>
      <c r="D16" s="93"/>
      <c r="E16" s="28">
        <f t="shared" si="6"/>
        <v>0</v>
      </c>
      <c r="F16" s="28" t="e">
        <f>VLOOKUP(E16,Tab!$K$2:$L$255,2,TRUE)</f>
        <v>#N/A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30">
        <f t="shared" si="4"/>
        <v>0</v>
      </c>
      <c r="K16" s="31">
        <f t="shared" si="5"/>
        <v>0</v>
      </c>
      <c r="L16" s="32"/>
      <c r="M16" s="102">
        <v>0</v>
      </c>
      <c r="N16" s="102">
        <v>0</v>
      </c>
      <c r="O16" s="34">
        <v>0</v>
      </c>
      <c r="P16" s="91"/>
      <c r="Q16" s="91"/>
      <c r="R16" s="91"/>
      <c r="S16" s="91"/>
      <c r="T16" s="91"/>
      <c r="U16" s="91"/>
    </row>
    <row r="17" spans="1:21" ht="14.1" customHeight="1" x14ac:dyDescent="0.25">
      <c r="A17" s="24">
        <f t="shared" si="0"/>
        <v>4</v>
      </c>
      <c r="B17" s="95"/>
      <c r="C17" s="95"/>
      <c r="D17" s="95"/>
      <c r="E17" s="28">
        <f t="shared" si="6"/>
        <v>0</v>
      </c>
      <c r="F17" s="28" t="e">
        <f>VLOOKUP(E17,Tab!$K$2:$L$255,2,TRUE)</f>
        <v>#N/A</v>
      </c>
      <c r="G17" s="29">
        <f t="shared" si="1"/>
        <v>0</v>
      </c>
      <c r="H17" s="29">
        <f t="shared" si="2"/>
        <v>0</v>
      </c>
      <c r="I17" s="29">
        <f t="shared" si="3"/>
        <v>0</v>
      </c>
      <c r="J17" s="30">
        <f t="shared" si="4"/>
        <v>0</v>
      </c>
      <c r="K17" s="31">
        <f t="shared" si="5"/>
        <v>0</v>
      </c>
      <c r="L17" s="32"/>
      <c r="M17" s="102">
        <v>0</v>
      </c>
      <c r="N17" s="102">
        <v>0</v>
      </c>
      <c r="O17" s="34">
        <v>0</v>
      </c>
      <c r="P17" s="91"/>
      <c r="Q17" s="91"/>
      <c r="R17" s="91"/>
      <c r="S17" s="91"/>
      <c r="T17" s="91"/>
      <c r="U17" s="91"/>
    </row>
    <row r="18" spans="1:21" ht="14.1" customHeight="1" x14ac:dyDescent="0.25">
      <c r="A18" s="24">
        <f t="shared" si="0"/>
        <v>5</v>
      </c>
      <c r="B18" s="93"/>
      <c r="C18" s="93"/>
      <c r="D18" s="93"/>
      <c r="E18" s="28">
        <f t="shared" si="6"/>
        <v>0</v>
      </c>
      <c r="F18" s="28" t="e">
        <f>VLOOKUP(E18,Tab!$K$2:$L$255,2,TRUE)</f>
        <v>#N/A</v>
      </c>
      <c r="G18" s="29">
        <f t="shared" si="1"/>
        <v>0</v>
      </c>
      <c r="H18" s="29">
        <f t="shared" si="2"/>
        <v>0</v>
      </c>
      <c r="I18" s="29">
        <f t="shared" si="3"/>
        <v>0</v>
      </c>
      <c r="J18" s="30">
        <f t="shared" si="4"/>
        <v>0</v>
      </c>
      <c r="K18" s="31">
        <f t="shared" si="5"/>
        <v>0</v>
      </c>
      <c r="L18" s="32"/>
      <c r="M18" s="102">
        <v>0</v>
      </c>
      <c r="N18" s="102">
        <v>0</v>
      </c>
      <c r="O18" s="34">
        <v>0</v>
      </c>
      <c r="P18" s="91"/>
      <c r="Q18" s="91"/>
      <c r="R18" s="91"/>
      <c r="S18" s="91"/>
      <c r="T18" s="91"/>
      <c r="U18" s="91"/>
    </row>
    <row r="19" spans="1:21" ht="14.1" customHeight="1" x14ac:dyDescent="0.25">
      <c r="A19" s="24">
        <f t="shared" si="0"/>
        <v>6</v>
      </c>
      <c r="B19" s="93"/>
      <c r="C19" s="93"/>
      <c r="D19" s="93"/>
      <c r="E19" s="28">
        <f t="shared" si="6"/>
        <v>0</v>
      </c>
      <c r="F19" s="28" t="e">
        <f>VLOOKUP(E19,Tab!$K$2:$L$255,2,TRUE)</f>
        <v>#N/A</v>
      </c>
      <c r="G19" s="29">
        <f t="shared" si="1"/>
        <v>0</v>
      </c>
      <c r="H19" s="29">
        <f t="shared" si="2"/>
        <v>0</v>
      </c>
      <c r="I19" s="29">
        <f t="shared" si="3"/>
        <v>0</v>
      </c>
      <c r="J19" s="30">
        <f t="shared" si="4"/>
        <v>0</v>
      </c>
      <c r="K19" s="31">
        <f t="shared" si="5"/>
        <v>0</v>
      </c>
      <c r="L19" s="32"/>
      <c r="M19" s="102">
        <v>0</v>
      </c>
      <c r="N19" s="102">
        <v>0</v>
      </c>
      <c r="O19" s="34">
        <v>0</v>
      </c>
      <c r="P19" s="91"/>
      <c r="Q19" s="91"/>
      <c r="R19" s="91"/>
      <c r="S19" s="91"/>
      <c r="T19" s="91"/>
      <c r="U19" s="91"/>
    </row>
    <row r="20" spans="1:21" ht="14.1" customHeight="1" x14ac:dyDescent="0.25">
      <c r="A20" s="24">
        <f t="shared" si="0"/>
        <v>7</v>
      </c>
      <c r="B20" s="95"/>
      <c r="C20" s="95"/>
      <c r="D20" s="95"/>
      <c r="E20" s="28">
        <f t="shared" si="6"/>
        <v>0</v>
      </c>
      <c r="F20" s="28" t="e">
        <f>VLOOKUP(E20,Tab!$K$2:$L$255,2,TRUE)</f>
        <v>#N/A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31">
        <f t="shared" si="5"/>
        <v>0</v>
      </c>
      <c r="L20" s="32"/>
      <c r="M20" s="102">
        <v>0</v>
      </c>
      <c r="N20" s="102">
        <v>0</v>
      </c>
      <c r="O20" s="34">
        <v>0</v>
      </c>
      <c r="P20" s="91"/>
      <c r="Q20" s="91"/>
      <c r="R20" s="91"/>
      <c r="S20" s="91"/>
      <c r="T20" s="91"/>
      <c r="U20" s="91"/>
    </row>
    <row r="21" spans="1:21" ht="14.1" customHeight="1" x14ac:dyDescent="0.25">
      <c r="A21" s="24">
        <f t="shared" si="0"/>
        <v>8</v>
      </c>
      <c r="B21" s="95"/>
      <c r="C21" s="95"/>
      <c r="D21" s="95"/>
      <c r="E21" s="28">
        <f t="shared" si="6"/>
        <v>0</v>
      </c>
      <c r="F21" s="28" t="e">
        <f>VLOOKUP(E21,Tab!$K$2:$L$255,2,TRUE)</f>
        <v>#N/A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31">
        <f t="shared" si="5"/>
        <v>0</v>
      </c>
      <c r="L21" s="32"/>
      <c r="M21" s="102">
        <v>0</v>
      </c>
      <c r="N21" s="102">
        <v>0</v>
      </c>
      <c r="O21" s="34">
        <v>0</v>
      </c>
      <c r="P21" s="91"/>
      <c r="Q21" s="91"/>
      <c r="R21" s="91"/>
      <c r="S21" s="91"/>
      <c r="T21" s="91"/>
      <c r="U21" s="91"/>
    </row>
    <row r="22" spans="1:21" ht="14.1" customHeight="1" x14ac:dyDescent="0.25">
      <c r="A22" s="24">
        <f t="shared" si="0"/>
        <v>9</v>
      </c>
      <c r="B22" s="93"/>
      <c r="C22" s="93"/>
      <c r="D22" s="93"/>
      <c r="E22" s="28">
        <f t="shared" si="6"/>
        <v>0</v>
      </c>
      <c r="F22" s="28" t="e">
        <f>VLOOKUP(E22,Tab!$K$2:$L$255,2,TRUE)</f>
        <v>#N/A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31">
        <f t="shared" si="5"/>
        <v>0</v>
      </c>
      <c r="L22" s="32"/>
      <c r="M22" s="102">
        <v>0</v>
      </c>
      <c r="N22" s="102">
        <v>0</v>
      </c>
      <c r="O22" s="34">
        <v>0</v>
      </c>
      <c r="P22" s="91"/>
      <c r="Q22" s="91"/>
      <c r="R22" s="91"/>
      <c r="S22" s="91"/>
      <c r="T22" s="91"/>
      <c r="U22" s="91"/>
    </row>
    <row r="23" spans="1:21" ht="14.1" customHeight="1" x14ac:dyDescent="0.25">
      <c r="A23" s="24">
        <f t="shared" si="0"/>
        <v>10</v>
      </c>
      <c r="B23" s="93"/>
      <c r="C23" s="93"/>
      <c r="D23" s="93"/>
      <c r="E23" s="28">
        <f t="shared" si="6"/>
        <v>0</v>
      </c>
      <c r="F23" s="28" t="e">
        <f>VLOOKUP(E23,Tab!$K$2:$L$255,2,TRUE)</f>
        <v>#N/A</v>
      </c>
      <c r="G23" s="29">
        <f t="shared" si="1"/>
        <v>0</v>
      </c>
      <c r="H23" s="29">
        <f t="shared" si="2"/>
        <v>0</v>
      </c>
      <c r="I23" s="29">
        <f t="shared" si="3"/>
        <v>0</v>
      </c>
      <c r="J23" s="30">
        <f t="shared" si="4"/>
        <v>0</v>
      </c>
      <c r="K23" s="31">
        <f t="shared" si="5"/>
        <v>0</v>
      </c>
      <c r="L23" s="32"/>
      <c r="M23" s="102">
        <v>0</v>
      </c>
      <c r="N23" s="102">
        <v>0</v>
      </c>
      <c r="O23" s="34">
        <v>0</v>
      </c>
      <c r="P23" s="91"/>
      <c r="Q23" s="91"/>
      <c r="R23" s="91"/>
      <c r="S23" s="91"/>
      <c r="T23" s="91"/>
      <c r="U23" s="91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3"/>
  <sheetViews>
    <sheetView showGridLines="0" topLeftCell="A4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33" width="16.85546875" style="5" customWidth="1"/>
    <col min="34" max="264" width="9.140625" style="6"/>
    <col min="265" max="265" width="4" style="6" customWidth="1"/>
    <col min="266" max="266" width="21.140625" style="6" customWidth="1"/>
    <col min="267" max="267" width="7.28515625" style="6" customWidth="1"/>
    <col min="268" max="268" width="10" style="6" customWidth="1"/>
    <col min="269" max="270" width="9.28515625" style="6" customWidth="1"/>
    <col min="271" max="272" width="8.140625" style="6" customWidth="1"/>
    <col min="273" max="273" width="8.28515625" style="6" customWidth="1"/>
    <col min="274" max="274" width="10" style="6" customWidth="1"/>
    <col min="275" max="275" width="11" style="6" customWidth="1"/>
    <col min="276" max="276" width="1.5703125" style="6" customWidth="1"/>
    <col min="277" max="281" width="16.85546875" style="6" customWidth="1"/>
    <col min="282" max="282" width="17.28515625" style="6" bestFit="1" customWidth="1"/>
    <col min="283" max="288" width="16.85546875" style="6" customWidth="1"/>
    <col min="289" max="289" width="14.7109375" style="6" customWidth="1"/>
    <col min="290" max="520" width="9.140625" style="6"/>
    <col min="521" max="521" width="4" style="6" customWidth="1"/>
    <col min="522" max="522" width="21.140625" style="6" customWidth="1"/>
    <col min="523" max="523" width="7.28515625" style="6" customWidth="1"/>
    <col min="524" max="524" width="10" style="6" customWidth="1"/>
    <col min="525" max="526" width="9.28515625" style="6" customWidth="1"/>
    <col min="527" max="528" width="8.140625" style="6" customWidth="1"/>
    <col min="529" max="529" width="8.28515625" style="6" customWidth="1"/>
    <col min="530" max="530" width="10" style="6" customWidth="1"/>
    <col min="531" max="531" width="11" style="6" customWidth="1"/>
    <col min="532" max="532" width="1.5703125" style="6" customWidth="1"/>
    <col min="533" max="537" width="16.85546875" style="6" customWidth="1"/>
    <col min="538" max="538" width="17.28515625" style="6" bestFit="1" customWidth="1"/>
    <col min="539" max="544" width="16.85546875" style="6" customWidth="1"/>
    <col min="545" max="545" width="14.7109375" style="6" customWidth="1"/>
    <col min="546" max="776" width="9.140625" style="6"/>
    <col min="777" max="777" width="4" style="6" customWidth="1"/>
    <col min="778" max="778" width="21.140625" style="6" customWidth="1"/>
    <col min="779" max="779" width="7.28515625" style="6" customWidth="1"/>
    <col min="780" max="780" width="10" style="6" customWidth="1"/>
    <col min="781" max="782" width="9.28515625" style="6" customWidth="1"/>
    <col min="783" max="784" width="8.140625" style="6" customWidth="1"/>
    <col min="785" max="785" width="8.28515625" style="6" customWidth="1"/>
    <col min="786" max="786" width="10" style="6" customWidth="1"/>
    <col min="787" max="787" width="11" style="6" customWidth="1"/>
    <col min="788" max="788" width="1.5703125" style="6" customWidth="1"/>
    <col min="789" max="793" width="16.85546875" style="6" customWidth="1"/>
    <col min="794" max="794" width="17.28515625" style="6" bestFit="1" customWidth="1"/>
    <col min="795" max="800" width="16.85546875" style="6" customWidth="1"/>
    <col min="801" max="801" width="14.7109375" style="6" customWidth="1"/>
    <col min="802" max="1032" width="9.140625" style="6"/>
    <col min="1033" max="1033" width="4" style="6" customWidth="1"/>
    <col min="1034" max="1034" width="21.140625" style="6" customWidth="1"/>
    <col min="1035" max="1035" width="7.28515625" style="6" customWidth="1"/>
    <col min="1036" max="1036" width="10" style="6" customWidth="1"/>
    <col min="1037" max="1038" width="9.28515625" style="6" customWidth="1"/>
    <col min="1039" max="1040" width="8.140625" style="6" customWidth="1"/>
    <col min="1041" max="1041" width="8.28515625" style="6" customWidth="1"/>
    <col min="1042" max="1042" width="10" style="6" customWidth="1"/>
    <col min="1043" max="1043" width="11" style="6" customWidth="1"/>
    <col min="1044" max="1044" width="1.5703125" style="6" customWidth="1"/>
    <col min="1045" max="1049" width="16.85546875" style="6" customWidth="1"/>
    <col min="1050" max="1050" width="17.28515625" style="6" bestFit="1" customWidth="1"/>
    <col min="1051" max="1056" width="16.85546875" style="6" customWidth="1"/>
    <col min="1057" max="1057" width="14.7109375" style="6" customWidth="1"/>
    <col min="1058" max="1288" width="9.140625" style="6"/>
    <col min="1289" max="1289" width="4" style="6" customWidth="1"/>
    <col min="1290" max="1290" width="21.140625" style="6" customWidth="1"/>
    <col min="1291" max="1291" width="7.28515625" style="6" customWidth="1"/>
    <col min="1292" max="1292" width="10" style="6" customWidth="1"/>
    <col min="1293" max="1294" width="9.28515625" style="6" customWidth="1"/>
    <col min="1295" max="1296" width="8.140625" style="6" customWidth="1"/>
    <col min="1297" max="1297" width="8.28515625" style="6" customWidth="1"/>
    <col min="1298" max="1298" width="10" style="6" customWidth="1"/>
    <col min="1299" max="1299" width="11" style="6" customWidth="1"/>
    <col min="1300" max="1300" width="1.5703125" style="6" customWidth="1"/>
    <col min="1301" max="1305" width="16.85546875" style="6" customWidth="1"/>
    <col min="1306" max="1306" width="17.28515625" style="6" bestFit="1" customWidth="1"/>
    <col min="1307" max="1312" width="16.85546875" style="6" customWidth="1"/>
    <col min="1313" max="1313" width="14.7109375" style="6" customWidth="1"/>
    <col min="1314" max="1544" width="9.140625" style="6"/>
    <col min="1545" max="1545" width="4" style="6" customWidth="1"/>
    <col min="1546" max="1546" width="21.140625" style="6" customWidth="1"/>
    <col min="1547" max="1547" width="7.28515625" style="6" customWidth="1"/>
    <col min="1548" max="1548" width="10" style="6" customWidth="1"/>
    <col min="1549" max="1550" width="9.28515625" style="6" customWidth="1"/>
    <col min="1551" max="1552" width="8.140625" style="6" customWidth="1"/>
    <col min="1553" max="1553" width="8.28515625" style="6" customWidth="1"/>
    <col min="1554" max="1554" width="10" style="6" customWidth="1"/>
    <col min="1555" max="1555" width="11" style="6" customWidth="1"/>
    <col min="1556" max="1556" width="1.5703125" style="6" customWidth="1"/>
    <col min="1557" max="1561" width="16.85546875" style="6" customWidth="1"/>
    <col min="1562" max="1562" width="17.28515625" style="6" bestFit="1" customWidth="1"/>
    <col min="1563" max="1568" width="16.85546875" style="6" customWidth="1"/>
    <col min="1569" max="1569" width="14.7109375" style="6" customWidth="1"/>
    <col min="1570" max="1800" width="9.140625" style="6"/>
    <col min="1801" max="1801" width="4" style="6" customWidth="1"/>
    <col min="1802" max="1802" width="21.140625" style="6" customWidth="1"/>
    <col min="1803" max="1803" width="7.28515625" style="6" customWidth="1"/>
    <col min="1804" max="1804" width="10" style="6" customWidth="1"/>
    <col min="1805" max="1806" width="9.28515625" style="6" customWidth="1"/>
    <col min="1807" max="1808" width="8.140625" style="6" customWidth="1"/>
    <col min="1809" max="1809" width="8.28515625" style="6" customWidth="1"/>
    <col min="1810" max="1810" width="10" style="6" customWidth="1"/>
    <col min="1811" max="1811" width="11" style="6" customWidth="1"/>
    <col min="1812" max="1812" width="1.5703125" style="6" customWidth="1"/>
    <col min="1813" max="1817" width="16.85546875" style="6" customWidth="1"/>
    <col min="1818" max="1818" width="17.28515625" style="6" bestFit="1" customWidth="1"/>
    <col min="1819" max="1824" width="16.85546875" style="6" customWidth="1"/>
    <col min="1825" max="1825" width="14.7109375" style="6" customWidth="1"/>
    <col min="1826" max="2056" width="9.140625" style="6"/>
    <col min="2057" max="2057" width="4" style="6" customWidth="1"/>
    <col min="2058" max="2058" width="21.140625" style="6" customWidth="1"/>
    <col min="2059" max="2059" width="7.28515625" style="6" customWidth="1"/>
    <col min="2060" max="2060" width="10" style="6" customWidth="1"/>
    <col min="2061" max="2062" width="9.28515625" style="6" customWidth="1"/>
    <col min="2063" max="2064" width="8.140625" style="6" customWidth="1"/>
    <col min="2065" max="2065" width="8.28515625" style="6" customWidth="1"/>
    <col min="2066" max="2066" width="10" style="6" customWidth="1"/>
    <col min="2067" max="2067" width="11" style="6" customWidth="1"/>
    <col min="2068" max="2068" width="1.5703125" style="6" customWidth="1"/>
    <col min="2069" max="2073" width="16.85546875" style="6" customWidth="1"/>
    <col min="2074" max="2074" width="17.28515625" style="6" bestFit="1" customWidth="1"/>
    <col min="2075" max="2080" width="16.85546875" style="6" customWidth="1"/>
    <col min="2081" max="2081" width="14.7109375" style="6" customWidth="1"/>
    <col min="2082" max="2312" width="9.140625" style="6"/>
    <col min="2313" max="2313" width="4" style="6" customWidth="1"/>
    <col min="2314" max="2314" width="21.140625" style="6" customWidth="1"/>
    <col min="2315" max="2315" width="7.28515625" style="6" customWidth="1"/>
    <col min="2316" max="2316" width="10" style="6" customWidth="1"/>
    <col min="2317" max="2318" width="9.28515625" style="6" customWidth="1"/>
    <col min="2319" max="2320" width="8.140625" style="6" customWidth="1"/>
    <col min="2321" max="2321" width="8.28515625" style="6" customWidth="1"/>
    <col min="2322" max="2322" width="10" style="6" customWidth="1"/>
    <col min="2323" max="2323" width="11" style="6" customWidth="1"/>
    <col min="2324" max="2324" width="1.5703125" style="6" customWidth="1"/>
    <col min="2325" max="2329" width="16.85546875" style="6" customWidth="1"/>
    <col min="2330" max="2330" width="17.28515625" style="6" bestFit="1" customWidth="1"/>
    <col min="2331" max="2336" width="16.85546875" style="6" customWidth="1"/>
    <col min="2337" max="2337" width="14.7109375" style="6" customWidth="1"/>
    <col min="2338" max="2568" width="9.140625" style="6"/>
    <col min="2569" max="2569" width="4" style="6" customWidth="1"/>
    <col min="2570" max="2570" width="21.140625" style="6" customWidth="1"/>
    <col min="2571" max="2571" width="7.28515625" style="6" customWidth="1"/>
    <col min="2572" max="2572" width="10" style="6" customWidth="1"/>
    <col min="2573" max="2574" width="9.28515625" style="6" customWidth="1"/>
    <col min="2575" max="2576" width="8.140625" style="6" customWidth="1"/>
    <col min="2577" max="2577" width="8.28515625" style="6" customWidth="1"/>
    <col min="2578" max="2578" width="10" style="6" customWidth="1"/>
    <col min="2579" max="2579" width="11" style="6" customWidth="1"/>
    <col min="2580" max="2580" width="1.5703125" style="6" customWidth="1"/>
    <col min="2581" max="2585" width="16.85546875" style="6" customWidth="1"/>
    <col min="2586" max="2586" width="17.28515625" style="6" bestFit="1" customWidth="1"/>
    <col min="2587" max="2592" width="16.85546875" style="6" customWidth="1"/>
    <col min="2593" max="2593" width="14.7109375" style="6" customWidth="1"/>
    <col min="2594" max="2824" width="9.140625" style="6"/>
    <col min="2825" max="2825" width="4" style="6" customWidth="1"/>
    <col min="2826" max="2826" width="21.140625" style="6" customWidth="1"/>
    <col min="2827" max="2827" width="7.28515625" style="6" customWidth="1"/>
    <col min="2828" max="2828" width="10" style="6" customWidth="1"/>
    <col min="2829" max="2830" width="9.28515625" style="6" customWidth="1"/>
    <col min="2831" max="2832" width="8.140625" style="6" customWidth="1"/>
    <col min="2833" max="2833" width="8.28515625" style="6" customWidth="1"/>
    <col min="2834" max="2834" width="10" style="6" customWidth="1"/>
    <col min="2835" max="2835" width="11" style="6" customWidth="1"/>
    <col min="2836" max="2836" width="1.5703125" style="6" customWidth="1"/>
    <col min="2837" max="2841" width="16.85546875" style="6" customWidth="1"/>
    <col min="2842" max="2842" width="17.28515625" style="6" bestFit="1" customWidth="1"/>
    <col min="2843" max="2848" width="16.85546875" style="6" customWidth="1"/>
    <col min="2849" max="2849" width="14.7109375" style="6" customWidth="1"/>
    <col min="2850" max="3080" width="9.140625" style="6"/>
    <col min="3081" max="3081" width="4" style="6" customWidth="1"/>
    <col min="3082" max="3082" width="21.140625" style="6" customWidth="1"/>
    <col min="3083" max="3083" width="7.28515625" style="6" customWidth="1"/>
    <col min="3084" max="3084" width="10" style="6" customWidth="1"/>
    <col min="3085" max="3086" width="9.28515625" style="6" customWidth="1"/>
    <col min="3087" max="3088" width="8.140625" style="6" customWidth="1"/>
    <col min="3089" max="3089" width="8.28515625" style="6" customWidth="1"/>
    <col min="3090" max="3090" width="10" style="6" customWidth="1"/>
    <col min="3091" max="3091" width="11" style="6" customWidth="1"/>
    <col min="3092" max="3092" width="1.5703125" style="6" customWidth="1"/>
    <col min="3093" max="3097" width="16.85546875" style="6" customWidth="1"/>
    <col min="3098" max="3098" width="17.28515625" style="6" bestFit="1" customWidth="1"/>
    <col min="3099" max="3104" width="16.85546875" style="6" customWidth="1"/>
    <col min="3105" max="3105" width="14.7109375" style="6" customWidth="1"/>
    <col min="3106" max="3336" width="9.140625" style="6"/>
    <col min="3337" max="3337" width="4" style="6" customWidth="1"/>
    <col min="3338" max="3338" width="21.140625" style="6" customWidth="1"/>
    <col min="3339" max="3339" width="7.28515625" style="6" customWidth="1"/>
    <col min="3340" max="3340" width="10" style="6" customWidth="1"/>
    <col min="3341" max="3342" width="9.28515625" style="6" customWidth="1"/>
    <col min="3343" max="3344" width="8.140625" style="6" customWidth="1"/>
    <col min="3345" max="3345" width="8.28515625" style="6" customWidth="1"/>
    <col min="3346" max="3346" width="10" style="6" customWidth="1"/>
    <col min="3347" max="3347" width="11" style="6" customWidth="1"/>
    <col min="3348" max="3348" width="1.5703125" style="6" customWidth="1"/>
    <col min="3349" max="3353" width="16.85546875" style="6" customWidth="1"/>
    <col min="3354" max="3354" width="17.28515625" style="6" bestFit="1" customWidth="1"/>
    <col min="3355" max="3360" width="16.85546875" style="6" customWidth="1"/>
    <col min="3361" max="3361" width="14.7109375" style="6" customWidth="1"/>
    <col min="3362" max="3592" width="9.140625" style="6"/>
    <col min="3593" max="3593" width="4" style="6" customWidth="1"/>
    <col min="3594" max="3594" width="21.140625" style="6" customWidth="1"/>
    <col min="3595" max="3595" width="7.28515625" style="6" customWidth="1"/>
    <col min="3596" max="3596" width="10" style="6" customWidth="1"/>
    <col min="3597" max="3598" width="9.28515625" style="6" customWidth="1"/>
    <col min="3599" max="3600" width="8.140625" style="6" customWidth="1"/>
    <col min="3601" max="3601" width="8.28515625" style="6" customWidth="1"/>
    <col min="3602" max="3602" width="10" style="6" customWidth="1"/>
    <col min="3603" max="3603" width="11" style="6" customWidth="1"/>
    <col min="3604" max="3604" width="1.5703125" style="6" customWidth="1"/>
    <col min="3605" max="3609" width="16.85546875" style="6" customWidth="1"/>
    <col min="3610" max="3610" width="17.28515625" style="6" bestFit="1" customWidth="1"/>
    <col min="3611" max="3616" width="16.85546875" style="6" customWidth="1"/>
    <col min="3617" max="3617" width="14.7109375" style="6" customWidth="1"/>
    <col min="3618" max="3848" width="9.140625" style="6"/>
    <col min="3849" max="3849" width="4" style="6" customWidth="1"/>
    <col min="3850" max="3850" width="21.140625" style="6" customWidth="1"/>
    <col min="3851" max="3851" width="7.28515625" style="6" customWidth="1"/>
    <col min="3852" max="3852" width="10" style="6" customWidth="1"/>
    <col min="3853" max="3854" width="9.28515625" style="6" customWidth="1"/>
    <col min="3855" max="3856" width="8.140625" style="6" customWidth="1"/>
    <col min="3857" max="3857" width="8.28515625" style="6" customWidth="1"/>
    <col min="3858" max="3858" width="10" style="6" customWidth="1"/>
    <col min="3859" max="3859" width="11" style="6" customWidth="1"/>
    <col min="3860" max="3860" width="1.5703125" style="6" customWidth="1"/>
    <col min="3861" max="3865" width="16.85546875" style="6" customWidth="1"/>
    <col min="3866" max="3866" width="17.28515625" style="6" bestFit="1" customWidth="1"/>
    <col min="3867" max="3872" width="16.85546875" style="6" customWidth="1"/>
    <col min="3873" max="3873" width="14.7109375" style="6" customWidth="1"/>
    <col min="3874" max="4104" width="9.140625" style="6"/>
    <col min="4105" max="4105" width="4" style="6" customWidth="1"/>
    <col min="4106" max="4106" width="21.140625" style="6" customWidth="1"/>
    <col min="4107" max="4107" width="7.28515625" style="6" customWidth="1"/>
    <col min="4108" max="4108" width="10" style="6" customWidth="1"/>
    <col min="4109" max="4110" width="9.28515625" style="6" customWidth="1"/>
    <col min="4111" max="4112" width="8.140625" style="6" customWidth="1"/>
    <col min="4113" max="4113" width="8.28515625" style="6" customWidth="1"/>
    <col min="4114" max="4114" width="10" style="6" customWidth="1"/>
    <col min="4115" max="4115" width="11" style="6" customWidth="1"/>
    <col min="4116" max="4116" width="1.5703125" style="6" customWidth="1"/>
    <col min="4117" max="4121" width="16.85546875" style="6" customWidth="1"/>
    <col min="4122" max="4122" width="17.28515625" style="6" bestFit="1" customWidth="1"/>
    <col min="4123" max="4128" width="16.85546875" style="6" customWidth="1"/>
    <col min="4129" max="4129" width="14.7109375" style="6" customWidth="1"/>
    <col min="4130" max="4360" width="9.140625" style="6"/>
    <col min="4361" max="4361" width="4" style="6" customWidth="1"/>
    <col min="4362" max="4362" width="21.140625" style="6" customWidth="1"/>
    <col min="4363" max="4363" width="7.28515625" style="6" customWidth="1"/>
    <col min="4364" max="4364" width="10" style="6" customWidth="1"/>
    <col min="4365" max="4366" width="9.28515625" style="6" customWidth="1"/>
    <col min="4367" max="4368" width="8.140625" style="6" customWidth="1"/>
    <col min="4369" max="4369" width="8.28515625" style="6" customWidth="1"/>
    <col min="4370" max="4370" width="10" style="6" customWidth="1"/>
    <col min="4371" max="4371" width="11" style="6" customWidth="1"/>
    <col min="4372" max="4372" width="1.5703125" style="6" customWidth="1"/>
    <col min="4373" max="4377" width="16.85546875" style="6" customWidth="1"/>
    <col min="4378" max="4378" width="17.28515625" style="6" bestFit="1" customWidth="1"/>
    <col min="4379" max="4384" width="16.85546875" style="6" customWidth="1"/>
    <col min="4385" max="4385" width="14.7109375" style="6" customWidth="1"/>
    <col min="4386" max="4616" width="9.140625" style="6"/>
    <col min="4617" max="4617" width="4" style="6" customWidth="1"/>
    <col min="4618" max="4618" width="21.140625" style="6" customWidth="1"/>
    <col min="4619" max="4619" width="7.28515625" style="6" customWidth="1"/>
    <col min="4620" max="4620" width="10" style="6" customWidth="1"/>
    <col min="4621" max="4622" width="9.28515625" style="6" customWidth="1"/>
    <col min="4623" max="4624" width="8.140625" style="6" customWidth="1"/>
    <col min="4625" max="4625" width="8.28515625" style="6" customWidth="1"/>
    <col min="4626" max="4626" width="10" style="6" customWidth="1"/>
    <col min="4627" max="4627" width="11" style="6" customWidth="1"/>
    <col min="4628" max="4628" width="1.5703125" style="6" customWidth="1"/>
    <col min="4629" max="4633" width="16.85546875" style="6" customWidth="1"/>
    <col min="4634" max="4634" width="17.28515625" style="6" bestFit="1" customWidth="1"/>
    <col min="4635" max="4640" width="16.85546875" style="6" customWidth="1"/>
    <col min="4641" max="4641" width="14.7109375" style="6" customWidth="1"/>
    <col min="4642" max="4872" width="9.140625" style="6"/>
    <col min="4873" max="4873" width="4" style="6" customWidth="1"/>
    <col min="4874" max="4874" width="21.140625" style="6" customWidth="1"/>
    <col min="4875" max="4875" width="7.28515625" style="6" customWidth="1"/>
    <col min="4876" max="4876" width="10" style="6" customWidth="1"/>
    <col min="4877" max="4878" width="9.28515625" style="6" customWidth="1"/>
    <col min="4879" max="4880" width="8.140625" style="6" customWidth="1"/>
    <col min="4881" max="4881" width="8.28515625" style="6" customWidth="1"/>
    <col min="4882" max="4882" width="10" style="6" customWidth="1"/>
    <col min="4883" max="4883" width="11" style="6" customWidth="1"/>
    <col min="4884" max="4884" width="1.5703125" style="6" customWidth="1"/>
    <col min="4885" max="4889" width="16.85546875" style="6" customWidth="1"/>
    <col min="4890" max="4890" width="17.28515625" style="6" bestFit="1" customWidth="1"/>
    <col min="4891" max="4896" width="16.85546875" style="6" customWidth="1"/>
    <col min="4897" max="4897" width="14.7109375" style="6" customWidth="1"/>
    <col min="4898" max="5128" width="9.140625" style="6"/>
    <col min="5129" max="5129" width="4" style="6" customWidth="1"/>
    <col min="5130" max="5130" width="21.140625" style="6" customWidth="1"/>
    <col min="5131" max="5131" width="7.28515625" style="6" customWidth="1"/>
    <col min="5132" max="5132" width="10" style="6" customWidth="1"/>
    <col min="5133" max="5134" width="9.28515625" style="6" customWidth="1"/>
    <col min="5135" max="5136" width="8.140625" style="6" customWidth="1"/>
    <col min="5137" max="5137" width="8.28515625" style="6" customWidth="1"/>
    <col min="5138" max="5138" width="10" style="6" customWidth="1"/>
    <col min="5139" max="5139" width="11" style="6" customWidth="1"/>
    <col min="5140" max="5140" width="1.5703125" style="6" customWidth="1"/>
    <col min="5141" max="5145" width="16.85546875" style="6" customWidth="1"/>
    <col min="5146" max="5146" width="17.28515625" style="6" bestFit="1" customWidth="1"/>
    <col min="5147" max="5152" width="16.85546875" style="6" customWidth="1"/>
    <col min="5153" max="5153" width="14.7109375" style="6" customWidth="1"/>
    <col min="5154" max="5384" width="9.140625" style="6"/>
    <col min="5385" max="5385" width="4" style="6" customWidth="1"/>
    <col min="5386" max="5386" width="21.140625" style="6" customWidth="1"/>
    <col min="5387" max="5387" width="7.28515625" style="6" customWidth="1"/>
    <col min="5388" max="5388" width="10" style="6" customWidth="1"/>
    <col min="5389" max="5390" width="9.28515625" style="6" customWidth="1"/>
    <col min="5391" max="5392" width="8.140625" style="6" customWidth="1"/>
    <col min="5393" max="5393" width="8.28515625" style="6" customWidth="1"/>
    <col min="5394" max="5394" width="10" style="6" customWidth="1"/>
    <col min="5395" max="5395" width="11" style="6" customWidth="1"/>
    <col min="5396" max="5396" width="1.5703125" style="6" customWidth="1"/>
    <col min="5397" max="5401" width="16.85546875" style="6" customWidth="1"/>
    <col min="5402" max="5402" width="17.28515625" style="6" bestFit="1" customWidth="1"/>
    <col min="5403" max="5408" width="16.85546875" style="6" customWidth="1"/>
    <col min="5409" max="5409" width="14.7109375" style="6" customWidth="1"/>
    <col min="5410" max="5640" width="9.140625" style="6"/>
    <col min="5641" max="5641" width="4" style="6" customWidth="1"/>
    <col min="5642" max="5642" width="21.140625" style="6" customWidth="1"/>
    <col min="5643" max="5643" width="7.28515625" style="6" customWidth="1"/>
    <col min="5644" max="5644" width="10" style="6" customWidth="1"/>
    <col min="5645" max="5646" width="9.28515625" style="6" customWidth="1"/>
    <col min="5647" max="5648" width="8.140625" style="6" customWidth="1"/>
    <col min="5649" max="5649" width="8.28515625" style="6" customWidth="1"/>
    <col min="5650" max="5650" width="10" style="6" customWidth="1"/>
    <col min="5651" max="5651" width="11" style="6" customWidth="1"/>
    <col min="5652" max="5652" width="1.5703125" style="6" customWidth="1"/>
    <col min="5653" max="5657" width="16.85546875" style="6" customWidth="1"/>
    <col min="5658" max="5658" width="17.28515625" style="6" bestFit="1" customWidth="1"/>
    <col min="5659" max="5664" width="16.85546875" style="6" customWidth="1"/>
    <col min="5665" max="5665" width="14.7109375" style="6" customWidth="1"/>
    <col min="5666" max="5896" width="9.140625" style="6"/>
    <col min="5897" max="5897" width="4" style="6" customWidth="1"/>
    <col min="5898" max="5898" width="21.140625" style="6" customWidth="1"/>
    <col min="5899" max="5899" width="7.28515625" style="6" customWidth="1"/>
    <col min="5900" max="5900" width="10" style="6" customWidth="1"/>
    <col min="5901" max="5902" width="9.28515625" style="6" customWidth="1"/>
    <col min="5903" max="5904" width="8.140625" style="6" customWidth="1"/>
    <col min="5905" max="5905" width="8.28515625" style="6" customWidth="1"/>
    <col min="5906" max="5906" width="10" style="6" customWidth="1"/>
    <col min="5907" max="5907" width="11" style="6" customWidth="1"/>
    <col min="5908" max="5908" width="1.5703125" style="6" customWidth="1"/>
    <col min="5909" max="5913" width="16.85546875" style="6" customWidth="1"/>
    <col min="5914" max="5914" width="17.28515625" style="6" bestFit="1" customWidth="1"/>
    <col min="5915" max="5920" width="16.85546875" style="6" customWidth="1"/>
    <col min="5921" max="5921" width="14.7109375" style="6" customWidth="1"/>
    <col min="5922" max="6152" width="9.140625" style="6"/>
    <col min="6153" max="6153" width="4" style="6" customWidth="1"/>
    <col min="6154" max="6154" width="21.140625" style="6" customWidth="1"/>
    <col min="6155" max="6155" width="7.28515625" style="6" customWidth="1"/>
    <col min="6156" max="6156" width="10" style="6" customWidth="1"/>
    <col min="6157" max="6158" width="9.28515625" style="6" customWidth="1"/>
    <col min="6159" max="6160" width="8.140625" style="6" customWidth="1"/>
    <col min="6161" max="6161" width="8.28515625" style="6" customWidth="1"/>
    <col min="6162" max="6162" width="10" style="6" customWidth="1"/>
    <col min="6163" max="6163" width="11" style="6" customWidth="1"/>
    <col min="6164" max="6164" width="1.5703125" style="6" customWidth="1"/>
    <col min="6165" max="6169" width="16.85546875" style="6" customWidth="1"/>
    <col min="6170" max="6170" width="17.28515625" style="6" bestFit="1" customWidth="1"/>
    <col min="6171" max="6176" width="16.85546875" style="6" customWidth="1"/>
    <col min="6177" max="6177" width="14.7109375" style="6" customWidth="1"/>
    <col min="6178" max="6408" width="9.140625" style="6"/>
    <col min="6409" max="6409" width="4" style="6" customWidth="1"/>
    <col min="6410" max="6410" width="21.140625" style="6" customWidth="1"/>
    <col min="6411" max="6411" width="7.28515625" style="6" customWidth="1"/>
    <col min="6412" max="6412" width="10" style="6" customWidth="1"/>
    <col min="6413" max="6414" width="9.28515625" style="6" customWidth="1"/>
    <col min="6415" max="6416" width="8.140625" style="6" customWidth="1"/>
    <col min="6417" max="6417" width="8.28515625" style="6" customWidth="1"/>
    <col min="6418" max="6418" width="10" style="6" customWidth="1"/>
    <col min="6419" max="6419" width="11" style="6" customWidth="1"/>
    <col min="6420" max="6420" width="1.5703125" style="6" customWidth="1"/>
    <col min="6421" max="6425" width="16.85546875" style="6" customWidth="1"/>
    <col min="6426" max="6426" width="17.28515625" style="6" bestFit="1" customWidth="1"/>
    <col min="6427" max="6432" width="16.85546875" style="6" customWidth="1"/>
    <col min="6433" max="6433" width="14.7109375" style="6" customWidth="1"/>
    <col min="6434" max="6664" width="9.140625" style="6"/>
    <col min="6665" max="6665" width="4" style="6" customWidth="1"/>
    <col min="6666" max="6666" width="21.140625" style="6" customWidth="1"/>
    <col min="6667" max="6667" width="7.28515625" style="6" customWidth="1"/>
    <col min="6668" max="6668" width="10" style="6" customWidth="1"/>
    <col min="6669" max="6670" width="9.28515625" style="6" customWidth="1"/>
    <col min="6671" max="6672" width="8.140625" style="6" customWidth="1"/>
    <col min="6673" max="6673" width="8.28515625" style="6" customWidth="1"/>
    <col min="6674" max="6674" width="10" style="6" customWidth="1"/>
    <col min="6675" max="6675" width="11" style="6" customWidth="1"/>
    <col min="6676" max="6676" width="1.5703125" style="6" customWidth="1"/>
    <col min="6677" max="6681" width="16.85546875" style="6" customWidth="1"/>
    <col min="6682" max="6682" width="17.28515625" style="6" bestFit="1" customWidth="1"/>
    <col min="6683" max="6688" width="16.85546875" style="6" customWidth="1"/>
    <col min="6689" max="6689" width="14.7109375" style="6" customWidth="1"/>
    <col min="6690" max="6920" width="9.140625" style="6"/>
    <col min="6921" max="6921" width="4" style="6" customWidth="1"/>
    <col min="6922" max="6922" width="21.140625" style="6" customWidth="1"/>
    <col min="6923" max="6923" width="7.28515625" style="6" customWidth="1"/>
    <col min="6924" max="6924" width="10" style="6" customWidth="1"/>
    <col min="6925" max="6926" width="9.28515625" style="6" customWidth="1"/>
    <col min="6927" max="6928" width="8.140625" style="6" customWidth="1"/>
    <col min="6929" max="6929" width="8.28515625" style="6" customWidth="1"/>
    <col min="6930" max="6930" width="10" style="6" customWidth="1"/>
    <col min="6931" max="6931" width="11" style="6" customWidth="1"/>
    <col min="6932" max="6932" width="1.5703125" style="6" customWidth="1"/>
    <col min="6933" max="6937" width="16.85546875" style="6" customWidth="1"/>
    <col min="6938" max="6938" width="17.28515625" style="6" bestFit="1" customWidth="1"/>
    <col min="6939" max="6944" width="16.85546875" style="6" customWidth="1"/>
    <col min="6945" max="6945" width="14.7109375" style="6" customWidth="1"/>
    <col min="6946" max="7176" width="9.140625" style="6"/>
    <col min="7177" max="7177" width="4" style="6" customWidth="1"/>
    <col min="7178" max="7178" width="21.140625" style="6" customWidth="1"/>
    <col min="7179" max="7179" width="7.28515625" style="6" customWidth="1"/>
    <col min="7180" max="7180" width="10" style="6" customWidth="1"/>
    <col min="7181" max="7182" width="9.28515625" style="6" customWidth="1"/>
    <col min="7183" max="7184" width="8.140625" style="6" customWidth="1"/>
    <col min="7185" max="7185" width="8.28515625" style="6" customWidth="1"/>
    <col min="7186" max="7186" width="10" style="6" customWidth="1"/>
    <col min="7187" max="7187" width="11" style="6" customWidth="1"/>
    <col min="7188" max="7188" width="1.5703125" style="6" customWidth="1"/>
    <col min="7189" max="7193" width="16.85546875" style="6" customWidth="1"/>
    <col min="7194" max="7194" width="17.28515625" style="6" bestFit="1" customWidth="1"/>
    <col min="7195" max="7200" width="16.85546875" style="6" customWidth="1"/>
    <col min="7201" max="7201" width="14.7109375" style="6" customWidth="1"/>
    <col min="7202" max="7432" width="9.140625" style="6"/>
    <col min="7433" max="7433" width="4" style="6" customWidth="1"/>
    <col min="7434" max="7434" width="21.140625" style="6" customWidth="1"/>
    <col min="7435" max="7435" width="7.28515625" style="6" customWidth="1"/>
    <col min="7436" max="7436" width="10" style="6" customWidth="1"/>
    <col min="7437" max="7438" width="9.28515625" style="6" customWidth="1"/>
    <col min="7439" max="7440" width="8.140625" style="6" customWidth="1"/>
    <col min="7441" max="7441" width="8.28515625" style="6" customWidth="1"/>
    <col min="7442" max="7442" width="10" style="6" customWidth="1"/>
    <col min="7443" max="7443" width="11" style="6" customWidth="1"/>
    <col min="7444" max="7444" width="1.5703125" style="6" customWidth="1"/>
    <col min="7445" max="7449" width="16.85546875" style="6" customWidth="1"/>
    <col min="7450" max="7450" width="17.28515625" style="6" bestFit="1" customWidth="1"/>
    <col min="7451" max="7456" width="16.85546875" style="6" customWidth="1"/>
    <col min="7457" max="7457" width="14.7109375" style="6" customWidth="1"/>
    <col min="7458" max="7688" width="9.140625" style="6"/>
    <col min="7689" max="7689" width="4" style="6" customWidth="1"/>
    <col min="7690" max="7690" width="21.140625" style="6" customWidth="1"/>
    <col min="7691" max="7691" width="7.28515625" style="6" customWidth="1"/>
    <col min="7692" max="7692" width="10" style="6" customWidth="1"/>
    <col min="7693" max="7694" width="9.28515625" style="6" customWidth="1"/>
    <col min="7695" max="7696" width="8.140625" style="6" customWidth="1"/>
    <col min="7697" max="7697" width="8.28515625" style="6" customWidth="1"/>
    <col min="7698" max="7698" width="10" style="6" customWidth="1"/>
    <col min="7699" max="7699" width="11" style="6" customWidth="1"/>
    <col min="7700" max="7700" width="1.5703125" style="6" customWidth="1"/>
    <col min="7701" max="7705" width="16.85546875" style="6" customWidth="1"/>
    <col min="7706" max="7706" width="17.28515625" style="6" bestFit="1" customWidth="1"/>
    <col min="7707" max="7712" width="16.85546875" style="6" customWidth="1"/>
    <col min="7713" max="7713" width="14.7109375" style="6" customWidth="1"/>
    <col min="7714" max="7944" width="9.140625" style="6"/>
    <col min="7945" max="7945" width="4" style="6" customWidth="1"/>
    <col min="7946" max="7946" width="21.140625" style="6" customWidth="1"/>
    <col min="7947" max="7947" width="7.28515625" style="6" customWidth="1"/>
    <col min="7948" max="7948" width="10" style="6" customWidth="1"/>
    <col min="7949" max="7950" width="9.28515625" style="6" customWidth="1"/>
    <col min="7951" max="7952" width="8.140625" style="6" customWidth="1"/>
    <col min="7953" max="7953" width="8.28515625" style="6" customWidth="1"/>
    <col min="7954" max="7954" width="10" style="6" customWidth="1"/>
    <col min="7955" max="7955" width="11" style="6" customWidth="1"/>
    <col min="7956" max="7956" width="1.5703125" style="6" customWidth="1"/>
    <col min="7957" max="7961" width="16.85546875" style="6" customWidth="1"/>
    <col min="7962" max="7962" width="17.28515625" style="6" bestFit="1" customWidth="1"/>
    <col min="7963" max="7968" width="16.85546875" style="6" customWidth="1"/>
    <col min="7969" max="7969" width="14.7109375" style="6" customWidth="1"/>
    <col min="7970" max="8200" width="9.140625" style="6"/>
    <col min="8201" max="8201" width="4" style="6" customWidth="1"/>
    <col min="8202" max="8202" width="21.140625" style="6" customWidth="1"/>
    <col min="8203" max="8203" width="7.28515625" style="6" customWidth="1"/>
    <col min="8204" max="8204" width="10" style="6" customWidth="1"/>
    <col min="8205" max="8206" width="9.28515625" style="6" customWidth="1"/>
    <col min="8207" max="8208" width="8.140625" style="6" customWidth="1"/>
    <col min="8209" max="8209" width="8.28515625" style="6" customWidth="1"/>
    <col min="8210" max="8210" width="10" style="6" customWidth="1"/>
    <col min="8211" max="8211" width="11" style="6" customWidth="1"/>
    <col min="8212" max="8212" width="1.5703125" style="6" customWidth="1"/>
    <col min="8213" max="8217" width="16.85546875" style="6" customWidth="1"/>
    <col min="8218" max="8218" width="17.28515625" style="6" bestFit="1" customWidth="1"/>
    <col min="8219" max="8224" width="16.85546875" style="6" customWidth="1"/>
    <col min="8225" max="8225" width="14.7109375" style="6" customWidth="1"/>
    <col min="8226" max="8456" width="9.140625" style="6"/>
    <col min="8457" max="8457" width="4" style="6" customWidth="1"/>
    <col min="8458" max="8458" width="21.140625" style="6" customWidth="1"/>
    <col min="8459" max="8459" width="7.28515625" style="6" customWidth="1"/>
    <col min="8460" max="8460" width="10" style="6" customWidth="1"/>
    <col min="8461" max="8462" width="9.28515625" style="6" customWidth="1"/>
    <col min="8463" max="8464" width="8.140625" style="6" customWidth="1"/>
    <col min="8465" max="8465" width="8.28515625" style="6" customWidth="1"/>
    <col min="8466" max="8466" width="10" style="6" customWidth="1"/>
    <col min="8467" max="8467" width="11" style="6" customWidth="1"/>
    <col min="8468" max="8468" width="1.5703125" style="6" customWidth="1"/>
    <col min="8469" max="8473" width="16.85546875" style="6" customWidth="1"/>
    <col min="8474" max="8474" width="17.28515625" style="6" bestFit="1" customWidth="1"/>
    <col min="8475" max="8480" width="16.85546875" style="6" customWidth="1"/>
    <col min="8481" max="8481" width="14.7109375" style="6" customWidth="1"/>
    <col min="8482" max="8712" width="9.140625" style="6"/>
    <col min="8713" max="8713" width="4" style="6" customWidth="1"/>
    <col min="8714" max="8714" width="21.140625" style="6" customWidth="1"/>
    <col min="8715" max="8715" width="7.28515625" style="6" customWidth="1"/>
    <col min="8716" max="8716" width="10" style="6" customWidth="1"/>
    <col min="8717" max="8718" width="9.28515625" style="6" customWidth="1"/>
    <col min="8719" max="8720" width="8.140625" style="6" customWidth="1"/>
    <col min="8721" max="8721" width="8.28515625" style="6" customWidth="1"/>
    <col min="8722" max="8722" width="10" style="6" customWidth="1"/>
    <col min="8723" max="8723" width="11" style="6" customWidth="1"/>
    <col min="8724" max="8724" width="1.5703125" style="6" customWidth="1"/>
    <col min="8725" max="8729" width="16.85546875" style="6" customWidth="1"/>
    <col min="8730" max="8730" width="17.28515625" style="6" bestFit="1" customWidth="1"/>
    <col min="8731" max="8736" width="16.85546875" style="6" customWidth="1"/>
    <col min="8737" max="8737" width="14.7109375" style="6" customWidth="1"/>
    <col min="8738" max="8968" width="9.140625" style="6"/>
    <col min="8969" max="8969" width="4" style="6" customWidth="1"/>
    <col min="8970" max="8970" width="21.140625" style="6" customWidth="1"/>
    <col min="8971" max="8971" width="7.28515625" style="6" customWidth="1"/>
    <col min="8972" max="8972" width="10" style="6" customWidth="1"/>
    <col min="8973" max="8974" width="9.28515625" style="6" customWidth="1"/>
    <col min="8975" max="8976" width="8.140625" style="6" customWidth="1"/>
    <col min="8977" max="8977" width="8.28515625" style="6" customWidth="1"/>
    <col min="8978" max="8978" width="10" style="6" customWidth="1"/>
    <col min="8979" max="8979" width="11" style="6" customWidth="1"/>
    <col min="8980" max="8980" width="1.5703125" style="6" customWidth="1"/>
    <col min="8981" max="8985" width="16.85546875" style="6" customWidth="1"/>
    <col min="8986" max="8986" width="17.28515625" style="6" bestFit="1" customWidth="1"/>
    <col min="8987" max="8992" width="16.85546875" style="6" customWidth="1"/>
    <col min="8993" max="8993" width="14.7109375" style="6" customWidth="1"/>
    <col min="8994" max="9224" width="9.140625" style="6"/>
    <col min="9225" max="9225" width="4" style="6" customWidth="1"/>
    <col min="9226" max="9226" width="21.140625" style="6" customWidth="1"/>
    <col min="9227" max="9227" width="7.28515625" style="6" customWidth="1"/>
    <col min="9228" max="9228" width="10" style="6" customWidth="1"/>
    <col min="9229" max="9230" width="9.28515625" style="6" customWidth="1"/>
    <col min="9231" max="9232" width="8.140625" style="6" customWidth="1"/>
    <col min="9233" max="9233" width="8.28515625" style="6" customWidth="1"/>
    <col min="9234" max="9234" width="10" style="6" customWidth="1"/>
    <col min="9235" max="9235" width="11" style="6" customWidth="1"/>
    <col min="9236" max="9236" width="1.5703125" style="6" customWidth="1"/>
    <col min="9237" max="9241" width="16.85546875" style="6" customWidth="1"/>
    <col min="9242" max="9242" width="17.28515625" style="6" bestFit="1" customWidth="1"/>
    <col min="9243" max="9248" width="16.85546875" style="6" customWidth="1"/>
    <col min="9249" max="9249" width="14.7109375" style="6" customWidth="1"/>
    <col min="9250" max="9480" width="9.140625" style="6"/>
    <col min="9481" max="9481" width="4" style="6" customWidth="1"/>
    <col min="9482" max="9482" width="21.140625" style="6" customWidth="1"/>
    <col min="9483" max="9483" width="7.28515625" style="6" customWidth="1"/>
    <col min="9484" max="9484" width="10" style="6" customWidth="1"/>
    <col min="9485" max="9486" width="9.28515625" style="6" customWidth="1"/>
    <col min="9487" max="9488" width="8.140625" style="6" customWidth="1"/>
    <col min="9489" max="9489" width="8.28515625" style="6" customWidth="1"/>
    <col min="9490" max="9490" width="10" style="6" customWidth="1"/>
    <col min="9491" max="9491" width="11" style="6" customWidth="1"/>
    <col min="9492" max="9492" width="1.5703125" style="6" customWidth="1"/>
    <col min="9493" max="9497" width="16.85546875" style="6" customWidth="1"/>
    <col min="9498" max="9498" width="17.28515625" style="6" bestFit="1" customWidth="1"/>
    <col min="9499" max="9504" width="16.85546875" style="6" customWidth="1"/>
    <col min="9505" max="9505" width="14.7109375" style="6" customWidth="1"/>
    <col min="9506" max="9736" width="9.140625" style="6"/>
    <col min="9737" max="9737" width="4" style="6" customWidth="1"/>
    <col min="9738" max="9738" width="21.140625" style="6" customWidth="1"/>
    <col min="9739" max="9739" width="7.28515625" style="6" customWidth="1"/>
    <col min="9740" max="9740" width="10" style="6" customWidth="1"/>
    <col min="9741" max="9742" width="9.28515625" style="6" customWidth="1"/>
    <col min="9743" max="9744" width="8.140625" style="6" customWidth="1"/>
    <col min="9745" max="9745" width="8.28515625" style="6" customWidth="1"/>
    <col min="9746" max="9746" width="10" style="6" customWidth="1"/>
    <col min="9747" max="9747" width="11" style="6" customWidth="1"/>
    <col min="9748" max="9748" width="1.5703125" style="6" customWidth="1"/>
    <col min="9749" max="9753" width="16.85546875" style="6" customWidth="1"/>
    <col min="9754" max="9754" width="17.28515625" style="6" bestFit="1" customWidth="1"/>
    <col min="9755" max="9760" width="16.85546875" style="6" customWidth="1"/>
    <col min="9761" max="9761" width="14.7109375" style="6" customWidth="1"/>
    <col min="9762" max="9992" width="9.140625" style="6"/>
    <col min="9993" max="9993" width="4" style="6" customWidth="1"/>
    <col min="9994" max="9994" width="21.140625" style="6" customWidth="1"/>
    <col min="9995" max="9995" width="7.28515625" style="6" customWidth="1"/>
    <col min="9996" max="9996" width="10" style="6" customWidth="1"/>
    <col min="9997" max="9998" width="9.28515625" style="6" customWidth="1"/>
    <col min="9999" max="10000" width="8.140625" style="6" customWidth="1"/>
    <col min="10001" max="10001" width="8.28515625" style="6" customWidth="1"/>
    <col min="10002" max="10002" width="10" style="6" customWidth="1"/>
    <col min="10003" max="10003" width="11" style="6" customWidth="1"/>
    <col min="10004" max="10004" width="1.5703125" style="6" customWidth="1"/>
    <col min="10005" max="10009" width="16.85546875" style="6" customWidth="1"/>
    <col min="10010" max="10010" width="17.28515625" style="6" bestFit="1" customWidth="1"/>
    <col min="10011" max="10016" width="16.85546875" style="6" customWidth="1"/>
    <col min="10017" max="10017" width="14.7109375" style="6" customWidth="1"/>
    <col min="10018" max="10248" width="9.140625" style="6"/>
    <col min="10249" max="10249" width="4" style="6" customWidth="1"/>
    <col min="10250" max="10250" width="21.140625" style="6" customWidth="1"/>
    <col min="10251" max="10251" width="7.28515625" style="6" customWidth="1"/>
    <col min="10252" max="10252" width="10" style="6" customWidth="1"/>
    <col min="10253" max="10254" width="9.28515625" style="6" customWidth="1"/>
    <col min="10255" max="10256" width="8.140625" style="6" customWidth="1"/>
    <col min="10257" max="10257" width="8.28515625" style="6" customWidth="1"/>
    <col min="10258" max="10258" width="10" style="6" customWidth="1"/>
    <col min="10259" max="10259" width="11" style="6" customWidth="1"/>
    <col min="10260" max="10260" width="1.5703125" style="6" customWidth="1"/>
    <col min="10261" max="10265" width="16.85546875" style="6" customWidth="1"/>
    <col min="10266" max="10266" width="17.28515625" style="6" bestFit="1" customWidth="1"/>
    <col min="10267" max="10272" width="16.85546875" style="6" customWidth="1"/>
    <col min="10273" max="10273" width="14.7109375" style="6" customWidth="1"/>
    <col min="10274" max="10504" width="9.140625" style="6"/>
    <col min="10505" max="10505" width="4" style="6" customWidth="1"/>
    <col min="10506" max="10506" width="21.140625" style="6" customWidth="1"/>
    <col min="10507" max="10507" width="7.28515625" style="6" customWidth="1"/>
    <col min="10508" max="10508" width="10" style="6" customWidth="1"/>
    <col min="10509" max="10510" width="9.28515625" style="6" customWidth="1"/>
    <col min="10511" max="10512" width="8.140625" style="6" customWidth="1"/>
    <col min="10513" max="10513" width="8.28515625" style="6" customWidth="1"/>
    <col min="10514" max="10514" width="10" style="6" customWidth="1"/>
    <col min="10515" max="10515" width="11" style="6" customWidth="1"/>
    <col min="10516" max="10516" width="1.5703125" style="6" customWidth="1"/>
    <col min="10517" max="10521" width="16.85546875" style="6" customWidth="1"/>
    <col min="10522" max="10522" width="17.28515625" style="6" bestFit="1" customWidth="1"/>
    <col min="10523" max="10528" width="16.85546875" style="6" customWidth="1"/>
    <col min="10529" max="10529" width="14.7109375" style="6" customWidth="1"/>
    <col min="10530" max="10760" width="9.140625" style="6"/>
    <col min="10761" max="10761" width="4" style="6" customWidth="1"/>
    <col min="10762" max="10762" width="21.140625" style="6" customWidth="1"/>
    <col min="10763" max="10763" width="7.28515625" style="6" customWidth="1"/>
    <col min="10764" max="10764" width="10" style="6" customWidth="1"/>
    <col min="10765" max="10766" width="9.28515625" style="6" customWidth="1"/>
    <col min="10767" max="10768" width="8.140625" style="6" customWidth="1"/>
    <col min="10769" max="10769" width="8.28515625" style="6" customWidth="1"/>
    <col min="10770" max="10770" width="10" style="6" customWidth="1"/>
    <col min="10771" max="10771" width="11" style="6" customWidth="1"/>
    <col min="10772" max="10772" width="1.5703125" style="6" customWidth="1"/>
    <col min="10773" max="10777" width="16.85546875" style="6" customWidth="1"/>
    <col min="10778" max="10778" width="17.28515625" style="6" bestFit="1" customWidth="1"/>
    <col min="10779" max="10784" width="16.85546875" style="6" customWidth="1"/>
    <col min="10785" max="10785" width="14.7109375" style="6" customWidth="1"/>
    <col min="10786" max="11016" width="9.140625" style="6"/>
    <col min="11017" max="11017" width="4" style="6" customWidth="1"/>
    <col min="11018" max="11018" width="21.140625" style="6" customWidth="1"/>
    <col min="11019" max="11019" width="7.28515625" style="6" customWidth="1"/>
    <col min="11020" max="11020" width="10" style="6" customWidth="1"/>
    <col min="11021" max="11022" width="9.28515625" style="6" customWidth="1"/>
    <col min="11023" max="11024" width="8.140625" style="6" customWidth="1"/>
    <col min="11025" max="11025" width="8.28515625" style="6" customWidth="1"/>
    <col min="11026" max="11026" width="10" style="6" customWidth="1"/>
    <col min="11027" max="11027" width="11" style="6" customWidth="1"/>
    <col min="11028" max="11028" width="1.5703125" style="6" customWidth="1"/>
    <col min="11029" max="11033" width="16.85546875" style="6" customWidth="1"/>
    <col min="11034" max="11034" width="17.28515625" style="6" bestFit="1" customWidth="1"/>
    <col min="11035" max="11040" width="16.85546875" style="6" customWidth="1"/>
    <col min="11041" max="11041" width="14.7109375" style="6" customWidth="1"/>
    <col min="11042" max="11272" width="9.140625" style="6"/>
    <col min="11273" max="11273" width="4" style="6" customWidth="1"/>
    <col min="11274" max="11274" width="21.140625" style="6" customWidth="1"/>
    <col min="11275" max="11275" width="7.28515625" style="6" customWidth="1"/>
    <col min="11276" max="11276" width="10" style="6" customWidth="1"/>
    <col min="11277" max="11278" width="9.28515625" style="6" customWidth="1"/>
    <col min="11279" max="11280" width="8.140625" style="6" customWidth="1"/>
    <col min="11281" max="11281" width="8.28515625" style="6" customWidth="1"/>
    <col min="11282" max="11282" width="10" style="6" customWidth="1"/>
    <col min="11283" max="11283" width="11" style="6" customWidth="1"/>
    <col min="11284" max="11284" width="1.5703125" style="6" customWidth="1"/>
    <col min="11285" max="11289" width="16.85546875" style="6" customWidth="1"/>
    <col min="11290" max="11290" width="17.28515625" style="6" bestFit="1" customWidth="1"/>
    <col min="11291" max="11296" width="16.85546875" style="6" customWidth="1"/>
    <col min="11297" max="11297" width="14.7109375" style="6" customWidth="1"/>
    <col min="11298" max="11528" width="9.140625" style="6"/>
    <col min="11529" max="11529" width="4" style="6" customWidth="1"/>
    <col min="11530" max="11530" width="21.140625" style="6" customWidth="1"/>
    <col min="11531" max="11531" width="7.28515625" style="6" customWidth="1"/>
    <col min="11532" max="11532" width="10" style="6" customWidth="1"/>
    <col min="11533" max="11534" width="9.28515625" style="6" customWidth="1"/>
    <col min="11535" max="11536" width="8.140625" style="6" customWidth="1"/>
    <col min="11537" max="11537" width="8.28515625" style="6" customWidth="1"/>
    <col min="11538" max="11538" width="10" style="6" customWidth="1"/>
    <col min="11539" max="11539" width="11" style="6" customWidth="1"/>
    <col min="11540" max="11540" width="1.5703125" style="6" customWidth="1"/>
    <col min="11541" max="11545" width="16.85546875" style="6" customWidth="1"/>
    <col min="11546" max="11546" width="17.28515625" style="6" bestFit="1" customWidth="1"/>
    <col min="11547" max="11552" width="16.85546875" style="6" customWidth="1"/>
    <col min="11553" max="11553" width="14.7109375" style="6" customWidth="1"/>
    <col min="11554" max="11784" width="9.140625" style="6"/>
    <col min="11785" max="11785" width="4" style="6" customWidth="1"/>
    <col min="11786" max="11786" width="21.140625" style="6" customWidth="1"/>
    <col min="11787" max="11787" width="7.28515625" style="6" customWidth="1"/>
    <col min="11788" max="11788" width="10" style="6" customWidth="1"/>
    <col min="11789" max="11790" width="9.28515625" style="6" customWidth="1"/>
    <col min="11791" max="11792" width="8.140625" style="6" customWidth="1"/>
    <col min="11793" max="11793" width="8.28515625" style="6" customWidth="1"/>
    <col min="11794" max="11794" width="10" style="6" customWidth="1"/>
    <col min="11795" max="11795" width="11" style="6" customWidth="1"/>
    <col min="11796" max="11796" width="1.5703125" style="6" customWidth="1"/>
    <col min="11797" max="11801" width="16.85546875" style="6" customWidth="1"/>
    <col min="11802" max="11802" width="17.28515625" style="6" bestFit="1" customWidth="1"/>
    <col min="11803" max="11808" width="16.85546875" style="6" customWidth="1"/>
    <col min="11809" max="11809" width="14.7109375" style="6" customWidth="1"/>
    <col min="11810" max="12040" width="9.140625" style="6"/>
    <col min="12041" max="12041" width="4" style="6" customWidth="1"/>
    <col min="12042" max="12042" width="21.140625" style="6" customWidth="1"/>
    <col min="12043" max="12043" width="7.28515625" style="6" customWidth="1"/>
    <col min="12044" max="12044" width="10" style="6" customWidth="1"/>
    <col min="12045" max="12046" width="9.28515625" style="6" customWidth="1"/>
    <col min="12047" max="12048" width="8.140625" style="6" customWidth="1"/>
    <col min="12049" max="12049" width="8.28515625" style="6" customWidth="1"/>
    <col min="12050" max="12050" width="10" style="6" customWidth="1"/>
    <col min="12051" max="12051" width="11" style="6" customWidth="1"/>
    <col min="12052" max="12052" width="1.5703125" style="6" customWidth="1"/>
    <col min="12053" max="12057" width="16.85546875" style="6" customWidth="1"/>
    <col min="12058" max="12058" width="17.28515625" style="6" bestFit="1" customWidth="1"/>
    <col min="12059" max="12064" width="16.85546875" style="6" customWidth="1"/>
    <col min="12065" max="12065" width="14.7109375" style="6" customWidth="1"/>
    <col min="12066" max="12296" width="9.140625" style="6"/>
    <col min="12297" max="12297" width="4" style="6" customWidth="1"/>
    <col min="12298" max="12298" width="21.140625" style="6" customWidth="1"/>
    <col min="12299" max="12299" width="7.28515625" style="6" customWidth="1"/>
    <col min="12300" max="12300" width="10" style="6" customWidth="1"/>
    <col min="12301" max="12302" width="9.28515625" style="6" customWidth="1"/>
    <col min="12303" max="12304" width="8.140625" style="6" customWidth="1"/>
    <col min="12305" max="12305" width="8.28515625" style="6" customWidth="1"/>
    <col min="12306" max="12306" width="10" style="6" customWidth="1"/>
    <col min="12307" max="12307" width="11" style="6" customWidth="1"/>
    <col min="12308" max="12308" width="1.5703125" style="6" customWidth="1"/>
    <col min="12309" max="12313" width="16.85546875" style="6" customWidth="1"/>
    <col min="12314" max="12314" width="17.28515625" style="6" bestFit="1" customWidth="1"/>
    <col min="12315" max="12320" width="16.85546875" style="6" customWidth="1"/>
    <col min="12321" max="12321" width="14.7109375" style="6" customWidth="1"/>
    <col min="12322" max="12552" width="9.140625" style="6"/>
    <col min="12553" max="12553" width="4" style="6" customWidth="1"/>
    <col min="12554" max="12554" width="21.140625" style="6" customWidth="1"/>
    <col min="12555" max="12555" width="7.28515625" style="6" customWidth="1"/>
    <col min="12556" max="12556" width="10" style="6" customWidth="1"/>
    <col min="12557" max="12558" width="9.28515625" style="6" customWidth="1"/>
    <col min="12559" max="12560" width="8.140625" style="6" customWidth="1"/>
    <col min="12561" max="12561" width="8.28515625" style="6" customWidth="1"/>
    <col min="12562" max="12562" width="10" style="6" customWidth="1"/>
    <col min="12563" max="12563" width="11" style="6" customWidth="1"/>
    <col min="12564" max="12564" width="1.5703125" style="6" customWidth="1"/>
    <col min="12565" max="12569" width="16.85546875" style="6" customWidth="1"/>
    <col min="12570" max="12570" width="17.28515625" style="6" bestFit="1" customWidth="1"/>
    <col min="12571" max="12576" width="16.85546875" style="6" customWidth="1"/>
    <col min="12577" max="12577" width="14.7109375" style="6" customWidth="1"/>
    <col min="12578" max="12808" width="9.140625" style="6"/>
    <col min="12809" max="12809" width="4" style="6" customWidth="1"/>
    <col min="12810" max="12810" width="21.140625" style="6" customWidth="1"/>
    <col min="12811" max="12811" width="7.28515625" style="6" customWidth="1"/>
    <col min="12812" max="12812" width="10" style="6" customWidth="1"/>
    <col min="12813" max="12814" width="9.28515625" style="6" customWidth="1"/>
    <col min="12815" max="12816" width="8.140625" style="6" customWidth="1"/>
    <col min="12817" max="12817" width="8.28515625" style="6" customWidth="1"/>
    <col min="12818" max="12818" width="10" style="6" customWidth="1"/>
    <col min="12819" max="12819" width="11" style="6" customWidth="1"/>
    <col min="12820" max="12820" width="1.5703125" style="6" customWidth="1"/>
    <col min="12821" max="12825" width="16.85546875" style="6" customWidth="1"/>
    <col min="12826" max="12826" width="17.28515625" style="6" bestFit="1" customWidth="1"/>
    <col min="12827" max="12832" width="16.85546875" style="6" customWidth="1"/>
    <col min="12833" max="12833" width="14.7109375" style="6" customWidth="1"/>
    <col min="12834" max="13064" width="9.140625" style="6"/>
    <col min="13065" max="13065" width="4" style="6" customWidth="1"/>
    <col min="13066" max="13066" width="21.140625" style="6" customWidth="1"/>
    <col min="13067" max="13067" width="7.28515625" style="6" customWidth="1"/>
    <col min="13068" max="13068" width="10" style="6" customWidth="1"/>
    <col min="13069" max="13070" width="9.28515625" style="6" customWidth="1"/>
    <col min="13071" max="13072" width="8.140625" style="6" customWidth="1"/>
    <col min="13073" max="13073" width="8.28515625" style="6" customWidth="1"/>
    <col min="13074" max="13074" width="10" style="6" customWidth="1"/>
    <col min="13075" max="13075" width="11" style="6" customWidth="1"/>
    <col min="13076" max="13076" width="1.5703125" style="6" customWidth="1"/>
    <col min="13077" max="13081" width="16.85546875" style="6" customWidth="1"/>
    <col min="13082" max="13082" width="17.28515625" style="6" bestFit="1" customWidth="1"/>
    <col min="13083" max="13088" width="16.85546875" style="6" customWidth="1"/>
    <col min="13089" max="13089" width="14.7109375" style="6" customWidth="1"/>
    <col min="13090" max="13320" width="9.140625" style="6"/>
    <col min="13321" max="13321" width="4" style="6" customWidth="1"/>
    <col min="13322" max="13322" width="21.140625" style="6" customWidth="1"/>
    <col min="13323" max="13323" width="7.28515625" style="6" customWidth="1"/>
    <col min="13324" max="13324" width="10" style="6" customWidth="1"/>
    <col min="13325" max="13326" width="9.28515625" style="6" customWidth="1"/>
    <col min="13327" max="13328" width="8.140625" style="6" customWidth="1"/>
    <col min="13329" max="13329" width="8.28515625" style="6" customWidth="1"/>
    <col min="13330" max="13330" width="10" style="6" customWidth="1"/>
    <col min="13331" max="13331" width="11" style="6" customWidth="1"/>
    <col min="13332" max="13332" width="1.5703125" style="6" customWidth="1"/>
    <col min="13333" max="13337" width="16.85546875" style="6" customWidth="1"/>
    <col min="13338" max="13338" width="17.28515625" style="6" bestFit="1" customWidth="1"/>
    <col min="13339" max="13344" width="16.85546875" style="6" customWidth="1"/>
    <col min="13345" max="13345" width="14.7109375" style="6" customWidth="1"/>
    <col min="13346" max="13576" width="9.140625" style="6"/>
    <col min="13577" max="13577" width="4" style="6" customWidth="1"/>
    <col min="13578" max="13578" width="21.140625" style="6" customWidth="1"/>
    <col min="13579" max="13579" width="7.28515625" style="6" customWidth="1"/>
    <col min="13580" max="13580" width="10" style="6" customWidth="1"/>
    <col min="13581" max="13582" width="9.28515625" style="6" customWidth="1"/>
    <col min="13583" max="13584" width="8.140625" style="6" customWidth="1"/>
    <col min="13585" max="13585" width="8.28515625" style="6" customWidth="1"/>
    <col min="13586" max="13586" width="10" style="6" customWidth="1"/>
    <col min="13587" max="13587" width="11" style="6" customWidth="1"/>
    <col min="13588" max="13588" width="1.5703125" style="6" customWidth="1"/>
    <col min="13589" max="13593" width="16.85546875" style="6" customWidth="1"/>
    <col min="13594" max="13594" width="17.28515625" style="6" bestFit="1" customWidth="1"/>
    <col min="13595" max="13600" width="16.85546875" style="6" customWidth="1"/>
    <col min="13601" max="13601" width="14.7109375" style="6" customWidth="1"/>
    <col min="13602" max="13832" width="9.140625" style="6"/>
    <col min="13833" max="13833" width="4" style="6" customWidth="1"/>
    <col min="13834" max="13834" width="21.140625" style="6" customWidth="1"/>
    <col min="13835" max="13835" width="7.28515625" style="6" customWidth="1"/>
    <col min="13836" max="13836" width="10" style="6" customWidth="1"/>
    <col min="13837" max="13838" width="9.28515625" style="6" customWidth="1"/>
    <col min="13839" max="13840" width="8.140625" style="6" customWidth="1"/>
    <col min="13841" max="13841" width="8.28515625" style="6" customWidth="1"/>
    <col min="13842" max="13842" width="10" style="6" customWidth="1"/>
    <col min="13843" max="13843" width="11" style="6" customWidth="1"/>
    <col min="13844" max="13844" width="1.5703125" style="6" customWidth="1"/>
    <col min="13845" max="13849" width="16.85546875" style="6" customWidth="1"/>
    <col min="13850" max="13850" width="17.28515625" style="6" bestFit="1" customWidth="1"/>
    <col min="13851" max="13856" width="16.85546875" style="6" customWidth="1"/>
    <col min="13857" max="13857" width="14.7109375" style="6" customWidth="1"/>
    <col min="13858" max="14088" width="9.140625" style="6"/>
    <col min="14089" max="14089" width="4" style="6" customWidth="1"/>
    <col min="14090" max="14090" width="21.140625" style="6" customWidth="1"/>
    <col min="14091" max="14091" width="7.28515625" style="6" customWidth="1"/>
    <col min="14092" max="14092" width="10" style="6" customWidth="1"/>
    <col min="14093" max="14094" width="9.28515625" style="6" customWidth="1"/>
    <col min="14095" max="14096" width="8.140625" style="6" customWidth="1"/>
    <col min="14097" max="14097" width="8.28515625" style="6" customWidth="1"/>
    <col min="14098" max="14098" width="10" style="6" customWidth="1"/>
    <col min="14099" max="14099" width="11" style="6" customWidth="1"/>
    <col min="14100" max="14100" width="1.5703125" style="6" customWidth="1"/>
    <col min="14101" max="14105" width="16.85546875" style="6" customWidth="1"/>
    <col min="14106" max="14106" width="17.28515625" style="6" bestFit="1" customWidth="1"/>
    <col min="14107" max="14112" width="16.85546875" style="6" customWidth="1"/>
    <col min="14113" max="14113" width="14.7109375" style="6" customWidth="1"/>
    <col min="14114" max="14344" width="9.140625" style="6"/>
    <col min="14345" max="14345" width="4" style="6" customWidth="1"/>
    <col min="14346" max="14346" width="21.140625" style="6" customWidth="1"/>
    <col min="14347" max="14347" width="7.28515625" style="6" customWidth="1"/>
    <col min="14348" max="14348" width="10" style="6" customWidth="1"/>
    <col min="14349" max="14350" width="9.28515625" style="6" customWidth="1"/>
    <col min="14351" max="14352" width="8.140625" style="6" customWidth="1"/>
    <col min="14353" max="14353" width="8.28515625" style="6" customWidth="1"/>
    <col min="14354" max="14354" width="10" style="6" customWidth="1"/>
    <col min="14355" max="14355" width="11" style="6" customWidth="1"/>
    <col min="14356" max="14356" width="1.5703125" style="6" customWidth="1"/>
    <col min="14357" max="14361" width="16.85546875" style="6" customWidth="1"/>
    <col min="14362" max="14362" width="17.28515625" style="6" bestFit="1" customWidth="1"/>
    <col min="14363" max="14368" width="16.85546875" style="6" customWidth="1"/>
    <col min="14369" max="14369" width="14.7109375" style="6" customWidth="1"/>
    <col min="14370" max="14600" width="9.140625" style="6"/>
    <col min="14601" max="14601" width="4" style="6" customWidth="1"/>
    <col min="14602" max="14602" width="21.140625" style="6" customWidth="1"/>
    <col min="14603" max="14603" width="7.28515625" style="6" customWidth="1"/>
    <col min="14604" max="14604" width="10" style="6" customWidth="1"/>
    <col min="14605" max="14606" width="9.28515625" style="6" customWidth="1"/>
    <col min="14607" max="14608" width="8.140625" style="6" customWidth="1"/>
    <col min="14609" max="14609" width="8.28515625" style="6" customWidth="1"/>
    <col min="14610" max="14610" width="10" style="6" customWidth="1"/>
    <col min="14611" max="14611" width="11" style="6" customWidth="1"/>
    <col min="14612" max="14612" width="1.5703125" style="6" customWidth="1"/>
    <col min="14613" max="14617" width="16.85546875" style="6" customWidth="1"/>
    <col min="14618" max="14618" width="17.28515625" style="6" bestFit="1" customWidth="1"/>
    <col min="14619" max="14624" width="16.85546875" style="6" customWidth="1"/>
    <col min="14625" max="14625" width="14.7109375" style="6" customWidth="1"/>
    <col min="14626" max="14856" width="9.140625" style="6"/>
    <col min="14857" max="14857" width="4" style="6" customWidth="1"/>
    <col min="14858" max="14858" width="21.140625" style="6" customWidth="1"/>
    <col min="14859" max="14859" width="7.28515625" style="6" customWidth="1"/>
    <col min="14860" max="14860" width="10" style="6" customWidth="1"/>
    <col min="14861" max="14862" width="9.28515625" style="6" customWidth="1"/>
    <col min="14863" max="14864" width="8.140625" style="6" customWidth="1"/>
    <col min="14865" max="14865" width="8.28515625" style="6" customWidth="1"/>
    <col min="14866" max="14866" width="10" style="6" customWidth="1"/>
    <col min="14867" max="14867" width="11" style="6" customWidth="1"/>
    <col min="14868" max="14868" width="1.5703125" style="6" customWidth="1"/>
    <col min="14869" max="14873" width="16.85546875" style="6" customWidth="1"/>
    <col min="14874" max="14874" width="17.28515625" style="6" bestFit="1" customWidth="1"/>
    <col min="14875" max="14880" width="16.85546875" style="6" customWidth="1"/>
    <col min="14881" max="14881" width="14.7109375" style="6" customWidth="1"/>
    <col min="14882" max="15112" width="9.140625" style="6"/>
    <col min="15113" max="15113" width="4" style="6" customWidth="1"/>
    <col min="15114" max="15114" width="21.140625" style="6" customWidth="1"/>
    <col min="15115" max="15115" width="7.28515625" style="6" customWidth="1"/>
    <col min="15116" max="15116" width="10" style="6" customWidth="1"/>
    <col min="15117" max="15118" width="9.28515625" style="6" customWidth="1"/>
    <col min="15119" max="15120" width="8.140625" style="6" customWidth="1"/>
    <col min="15121" max="15121" width="8.28515625" style="6" customWidth="1"/>
    <col min="15122" max="15122" width="10" style="6" customWidth="1"/>
    <col min="15123" max="15123" width="11" style="6" customWidth="1"/>
    <col min="15124" max="15124" width="1.5703125" style="6" customWidth="1"/>
    <col min="15125" max="15129" width="16.85546875" style="6" customWidth="1"/>
    <col min="15130" max="15130" width="17.28515625" style="6" bestFit="1" customWidth="1"/>
    <col min="15131" max="15136" width="16.85546875" style="6" customWidth="1"/>
    <col min="15137" max="15137" width="14.7109375" style="6" customWidth="1"/>
    <col min="15138" max="15368" width="9.140625" style="6"/>
    <col min="15369" max="15369" width="4" style="6" customWidth="1"/>
    <col min="15370" max="15370" width="21.140625" style="6" customWidth="1"/>
    <col min="15371" max="15371" width="7.28515625" style="6" customWidth="1"/>
    <col min="15372" max="15372" width="10" style="6" customWidth="1"/>
    <col min="15373" max="15374" width="9.28515625" style="6" customWidth="1"/>
    <col min="15375" max="15376" width="8.140625" style="6" customWidth="1"/>
    <col min="15377" max="15377" width="8.28515625" style="6" customWidth="1"/>
    <col min="15378" max="15378" width="10" style="6" customWidth="1"/>
    <col min="15379" max="15379" width="11" style="6" customWidth="1"/>
    <col min="15380" max="15380" width="1.5703125" style="6" customWidth="1"/>
    <col min="15381" max="15385" width="16.85546875" style="6" customWidth="1"/>
    <col min="15386" max="15386" width="17.28515625" style="6" bestFit="1" customWidth="1"/>
    <col min="15387" max="15392" width="16.85546875" style="6" customWidth="1"/>
    <col min="15393" max="15393" width="14.7109375" style="6" customWidth="1"/>
    <col min="15394" max="15624" width="9.140625" style="6"/>
    <col min="15625" max="15625" width="4" style="6" customWidth="1"/>
    <col min="15626" max="15626" width="21.140625" style="6" customWidth="1"/>
    <col min="15627" max="15627" width="7.28515625" style="6" customWidth="1"/>
    <col min="15628" max="15628" width="10" style="6" customWidth="1"/>
    <col min="15629" max="15630" width="9.28515625" style="6" customWidth="1"/>
    <col min="15631" max="15632" width="8.140625" style="6" customWidth="1"/>
    <col min="15633" max="15633" width="8.28515625" style="6" customWidth="1"/>
    <col min="15634" max="15634" width="10" style="6" customWidth="1"/>
    <col min="15635" max="15635" width="11" style="6" customWidth="1"/>
    <col min="15636" max="15636" width="1.5703125" style="6" customWidth="1"/>
    <col min="15637" max="15641" width="16.85546875" style="6" customWidth="1"/>
    <col min="15642" max="15642" width="17.28515625" style="6" bestFit="1" customWidth="1"/>
    <col min="15643" max="15648" width="16.85546875" style="6" customWidth="1"/>
    <col min="15649" max="15649" width="14.7109375" style="6" customWidth="1"/>
    <col min="15650" max="15880" width="9.140625" style="6"/>
    <col min="15881" max="15881" width="4" style="6" customWidth="1"/>
    <col min="15882" max="15882" width="21.140625" style="6" customWidth="1"/>
    <col min="15883" max="15883" width="7.28515625" style="6" customWidth="1"/>
    <col min="15884" max="15884" width="10" style="6" customWidth="1"/>
    <col min="15885" max="15886" width="9.28515625" style="6" customWidth="1"/>
    <col min="15887" max="15888" width="8.140625" style="6" customWidth="1"/>
    <col min="15889" max="15889" width="8.28515625" style="6" customWidth="1"/>
    <col min="15890" max="15890" width="10" style="6" customWidth="1"/>
    <col min="15891" max="15891" width="11" style="6" customWidth="1"/>
    <col min="15892" max="15892" width="1.5703125" style="6" customWidth="1"/>
    <col min="15893" max="15897" width="16.85546875" style="6" customWidth="1"/>
    <col min="15898" max="15898" width="17.28515625" style="6" bestFit="1" customWidth="1"/>
    <col min="15899" max="15904" width="16.85546875" style="6" customWidth="1"/>
    <col min="15905" max="15905" width="14.7109375" style="6" customWidth="1"/>
    <col min="15906" max="16136" width="9.140625" style="6"/>
    <col min="16137" max="16137" width="4" style="6" customWidth="1"/>
    <col min="16138" max="16138" width="21.140625" style="6" customWidth="1"/>
    <col min="16139" max="16139" width="7.28515625" style="6" customWidth="1"/>
    <col min="16140" max="16140" width="10" style="6" customWidth="1"/>
    <col min="16141" max="16142" width="9.28515625" style="6" customWidth="1"/>
    <col min="16143" max="16144" width="8.140625" style="6" customWidth="1"/>
    <col min="16145" max="16145" width="8.28515625" style="6" customWidth="1"/>
    <col min="16146" max="16146" width="10" style="6" customWidth="1"/>
    <col min="16147" max="16147" width="11" style="6" customWidth="1"/>
    <col min="16148" max="16148" width="1.5703125" style="6" customWidth="1"/>
    <col min="16149" max="16153" width="16.85546875" style="6" customWidth="1"/>
    <col min="16154" max="16154" width="17.28515625" style="6" bestFit="1" customWidth="1"/>
    <col min="16155" max="16160" width="16.85546875" style="6" customWidth="1"/>
    <col min="16161" max="16161" width="14.7109375" style="6" customWidth="1"/>
    <col min="16162" max="16384" width="9.140625" style="6"/>
  </cols>
  <sheetData>
    <row r="2" spans="1:33" x14ac:dyDescent="0.2">
      <c r="A2" s="4"/>
      <c r="B2" s="4"/>
    </row>
    <row r="5" spans="1:33" ht="12.75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9" spans="1:33" s="10" customFormat="1" ht="24.75" customHeight="1" x14ac:dyDescent="0.25">
      <c r="A9" s="220" t="s">
        <v>468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6"/>
      <c r="AE9" s="217">
        <v>2018</v>
      </c>
      <c r="AF9" s="215"/>
      <c r="AG9" s="218"/>
    </row>
    <row r="10" spans="1:33" s="10" customFormat="1" ht="12.75" customHeight="1" x14ac:dyDescent="0.25">
      <c r="A10" s="221" t="s">
        <v>1</v>
      </c>
      <c r="B10" s="221" t="s">
        <v>2</v>
      </c>
      <c r="C10" s="229" t="s">
        <v>3</v>
      </c>
      <c r="D10" s="229" t="s">
        <v>4</v>
      </c>
      <c r="E10" s="222" t="s">
        <v>5</v>
      </c>
      <c r="F10" s="223"/>
      <c r="G10" s="228" t="s">
        <v>6</v>
      </c>
      <c r="H10" s="228"/>
      <c r="I10" s="228"/>
      <c r="J10" s="63" t="s">
        <v>7</v>
      </c>
      <c r="K10" s="82" t="s">
        <v>8</v>
      </c>
      <c r="L10" s="13"/>
      <c r="M10" s="136">
        <v>43666</v>
      </c>
      <c r="N10" s="136">
        <v>43624</v>
      </c>
      <c r="O10" s="136">
        <v>43618</v>
      </c>
      <c r="P10" s="136">
        <v>43604</v>
      </c>
      <c r="Q10" s="136">
        <v>43603</v>
      </c>
      <c r="R10" s="136">
        <v>43597</v>
      </c>
      <c r="S10" s="136">
        <v>43590</v>
      </c>
      <c r="T10" s="14">
        <v>43589</v>
      </c>
      <c r="U10" s="136">
        <v>43583</v>
      </c>
      <c r="V10" s="14">
        <v>43583</v>
      </c>
      <c r="W10" s="14">
        <v>43210</v>
      </c>
      <c r="X10" s="14">
        <v>43569</v>
      </c>
      <c r="Y10" s="14">
        <v>43568</v>
      </c>
      <c r="Z10" s="14">
        <v>43555</v>
      </c>
      <c r="AA10" s="14">
        <v>43548</v>
      </c>
      <c r="AB10" s="14">
        <v>43547</v>
      </c>
      <c r="AC10" s="14">
        <v>43540</v>
      </c>
      <c r="AD10" s="185">
        <v>43540</v>
      </c>
      <c r="AE10" s="182">
        <v>43435</v>
      </c>
      <c r="AF10" s="14">
        <v>43373</v>
      </c>
      <c r="AG10" s="14">
        <v>43344</v>
      </c>
    </row>
    <row r="11" spans="1:33" s="10" customFormat="1" x14ac:dyDescent="0.25">
      <c r="A11" s="221"/>
      <c r="B11" s="221"/>
      <c r="C11" s="229"/>
      <c r="D11" s="229"/>
      <c r="E11" s="224"/>
      <c r="F11" s="225"/>
      <c r="G11" s="229">
        <v>1</v>
      </c>
      <c r="H11" s="229">
        <v>2</v>
      </c>
      <c r="I11" s="231">
        <v>3</v>
      </c>
      <c r="J11" s="64" t="s">
        <v>9</v>
      </c>
      <c r="K11" s="84" t="s">
        <v>10</v>
      </c>
      <c r="L11" s="13"/>
      <c r="M11" s="16" t="s">
        <v>436</v>
      </c>
      <c r="N11" s="137" t="s">
        <v>14</v>
      </c>
      <c r="O11" s="137" t="s">
        <v>14</v>
      </c>
      <c r="P11" s="137" t="s">
        <v>610</v>
      </c>
      <c r="Q11" s="16" t="s">
        <v>436</v>
      </c>
      <c r="R11" s="137" t="s">
        <v>12</v>
      </c>
      <c r="S11" s="137" t="s">
        <v>402</v>
      </c>
      <c r="T11" s="16" t="s">
        <v>311</v>
      </c>
      <c r="U11" s="137" t="s">
        <v>607</v>
      </c>
      <c r="V11" s="16" t="s">
        <v>16</v>
      </c>
      <c r="W11" s="16" t="s">
        <v>436</v>
      </c>
      <c r="X11" s="16" t="s">
        <v>16</v>
      </c>
      <c r="Y11" s="16" t="s">
        <v>397</v>
      </c>
      <c r="Z11" s="16" t="s">
        <v>377</v>
      </c>
      <c r="AA11" s="16" t="s">
        <v>565</v>
      </c>
      <c r="AB11" s="16" t="s">
        <v>11</v>
      </c>
      <c r="AC11" s="16" t="s">
        <v>16</v>
      </c>
      <c r="AD11" s="186" t="s">
        <v>401</v>
      </c>
      <c r="AE11" s="168" t="s">
        <v>436</v>
      </c>
      <c r="AF11" s="16" t="s">
        <v>436</v>
      </c>
      <c r="AG11" s="16" t="s">
        <v>427</v>
      </c>
    </row>
    <row r="12" spans="1:33" s="10" customFormat="1" x14ac:dyDescent="0.25">
      <c r="A12" s="221"/>
      <c r="B12" s="221"/>
      <c r="C12" s="221"/>
      <c r="D12" s="221"/>
      <c r="E12" s="226"/>
      <c r="F12" s="227"/>
      <c r="G12" s="229"/>
      <c r="H12" s="229"/>
      <c r="I12" s="231"/>
      <c r="J12" s="65" t="s">
        <v>10</v>
      </c>
      <c r="K12" s="87" t="s">
        <v>18</v>
      </c>
      <c r="L12" s="20"/>
      <c r="M12" s="22" t="s">
        <v>21</v>
      </c>
      <c r="N12" s="138" t="s">
        <v>616</v>
      </c>
      <c r="O12" s="138" t="s">
        <v>29</v>
      </c>
      <c r="P12" s="138" t="s">
        <v>584</v>
      </c>
      <c r="Q12" s="22" t="s">
        <v>24</v>
      </c>
      <c r="R12" s="138" t="s">
        <v>399</v>
      </c>
      <c r="S12" s="138" t="s">
        <v>400</v>
      </c>
      <c r="T12" s="22" t="s">
        <v>20</v>
      </c>
      <c r="U12" s="138" t="s">
        <v>608</v>
      </c>
      <c r="V12" s="22" t="s">
        <v>32</v>
      </c>
      <c r="W12" s="22" t="s">
        <v>20</v>
      </c>
      <c r="X12" s="22" t="s">
        <v>31</v>
      </c>
      <c r="Y12" s="22" t="s">
        <v>596</v>
      </c>
      <c r="Z12" s="22" t="s">
        <v>584</v>
      </c>
      <c r="AA12" s="22" t="s">
        <v>566</v>
      </c>
      <c r="AB12" s="22" t="s">
        <v>564</v>
      </c>
      <c r="AC12" s="22" t="s">
        <v>33</v>
      </c>
      <c r="AD12" s="187" t="s">
        <v>49</v>
      </c>
      <c r="AE12" s="169" t="s">
        <v>21</v>
      </c>
      <c r="AF12" s="22" t="s">
        <v>24</v>
      </c>
      <c r="AG12" s="22" t="s">
        <v>200</v>
      </c>
    </row>
    <row r="13" spans="1:33" x14ac:dyDescent="0.2"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99"/>
      <c r="AD13" s="184"/>
      <c r="AE13" s="107"/>
      <c r="AF13" s="107"/>
      <c r="AG13" s="107"/>
    </row>
    <row r="14" spans="1:33" ht="14.1" customHeight="1" x14ac:dyDescent="0.25">
      <c r="A14" s="24">
        <f t="shared" ref="A14:A43" si="0">A13+1</f>
        <v>1</v>
      </c>
      <c r="B14" s="55" t="s">
        <v>239</v>
      </c>
      <c r="C14" s="36">
        <v>3609</v>
      </c>
      <c r="D14" s="37" t="s">
        <v>72</v>
      </c>
      <c r="E14" s="28">
        <f>MAX(M14:AD14)</f>
        <v>579</v>
      </c>
      <c r="F14" s="28" t="str">
        <f>VLOOKUP(E14,Tab!$M$2:$N$255,2,TRUE)</f>
        <v>A</v>
      </c>
      <c r="G14" s="29">
        <f>LARGE(M14:AG14,1)</f>
        <v>579</v>
      </c>
      <c r="H14" s="29">
        <f>LARGE(M14:AG14,2)</f>
        <v>579</v>
      </c>
      <c r="I14" s="29">
        <f>LARGE(M14:AG14,3)</f>
        <v>576</v>
      </c>
      <c r="J14" s="30">
        <f>SUM(G14:I14)</f>
        <v>1734</v>
      </c>
      <c r="K14" s="31">
        <f>J14/3</f>
        <v>578</v>
      </c>
      <c r="L14" s="32"/>
      <c r="M14" s="90">
        <v>0</v>
      </c>
      <c r="N14" s="90">
        <v>0</v>
      </c>
      <c r="O14" s="90">
        <v>576</v>
      </c>
      <c r="P14" s="90">
        <v>579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574</v>
      </c>
      <c r="Y14" s="90">
        <v>0</v>
      </c>
      <c r="Z14" s="90">
        <v>579</v>
      </c>
      <c r="AA14" s="90">
        <v>0</v>
      </c>
      <c r="AB14" s="90">
        <v>0</v>
      </c>
      <c r="AC14" s="90">
        <v>0</v>
      </c>
      <c r="AD14" s="176">
        <v>0</v>
      </c>
      <c r="AE14" s="158">
        <v>0</v>
      </c>
      <c r="AF14" s="145">
        <v>0</v>
      </c>
      <c r="AG14" s="90">
        <v>0</v>
      </c>
    </row>
    <row r="15" spans="1:33" ht="14.1" customHeight="1" x14ac:dyDescent="0.25">
      <c r="A15" s="24">
        <f t="shared" si="0"/>
        <v>2</v>
      </c>
      <c r="B15" s="38" t="s">
        <v>254</v>
      </c>
      <c r="C15" s="26">
        <v>721</v>
      </c>
      <c r="D15" s="27" t="s">
        <v>72</v>
      </c>
      <c r="E15" s="28">
        <f>MAX(M15:AD15)</f>
        <v>570</v>
      </c>
      <c r="F15" s="28" t="str">
        <f>VLOOKUP(E15,Tab!$M$2:$N$255,2,TRUE)</f>
        <v>C</v>
      </c>
      <c r="G15" s="29">
        <f>LARGE(M15:AG15,1)</f>
        <v>570</v>
      </c>
      <c r="H15" s="29">
        <f>LARGE(M15:AG15,2)</f>
        <v>561</v>
      </c>
      <c r="I15" s="29">
        <f>LARGE(M15:AG15,3)</f>
        <v>559</v>
      </c>
      <c r="J15" s="30">
        <f>SUM(G15:I15)</f>
        <v>1690</v>
      </c>
      <c r="K15" s="31">
        <f>J15/3</f>
        <v>563.33333333333337</v>
      </c>
      <c r="L15" s="32"/>
      <c r="M15" s="90">
        <v>0</v>
      </c>
      <c r="N15" s="90">
        <v>558</v>
      </c>
      <c r="O15" s="90">
        <v>559</v>
      </c>
      <c r="P15" s="90">
        <v>570</v>
      </c>
      <c r="Q15" s="90">
        <v>0</v>
      </c>
      <c r="R15" s="90">
        <v>559</v>
      </c>
      <c r="S15" s="90">
        <v>0</v>
      </c>
      <c r="T15" s="90">
        <v>0</v>
      </c>
      <c r="U15" s="90">
        <v>561</v>
      </c>
      <c r="V15" s="90">
        <v>0</v>
      </c>
      <c r="W15" s="90">
        <v>0</v>
      </c>
      <c r="X15" s="90">
        <v>543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176">
        <v>0</v>
      </c>
      <c r="AE15" s="158">
        <v>0</v>
      </c>
      <c r="AF15" s="145">
        <v>0</v>
      </c>
      <c r="AG15" s="90">
        <v>0</v>
      </c>
    </row>
    <row r="16" spans="1:33" ht="14.1" customHeight="1" x14ac:dyDescent="0.25">
      <c r="A16" s="24">
        <f t="shared" si="0"/>
        <v>3</v>
      </c>
      <c r="B16" s="35" t="s">
        <v>240</v>
      </c>
      <c r="C16" s="36">
        <v>13299</v>
      </c>
      <c r="D16" s="37" t="s">
        <v>40</v>
      </c>
      <c r="E16" s="28">
        <f>MAX(M16:AD16)</f>
        <v>569</v>
      </c>
      <c r="F16" s="28" t="str">
        <f>VLOOKUP(E16,Tab!$M$2:$N$255,2,TRUE)</f>
        <v>C</v>
      </c>
      <c r="G16" s="29">
        <f>LARGE(M16:AG16,1)</f>
        <v>569</v>
      </c>
      <c r="H16" s="29">
        <f>LARGE(M16:AG16,2)</f>
        <v>562</v>
      </c>
      <c r="I16" s="29">
        <f>LARGE(M16:AG16,3)</f>
        <v>557</v>
      </c>
      <c r="J16" s="30">
        <f>SUM(G16:I16)</f>
        <v>1688</v>
      </c>
      <c r="K16" s="31">
        <f>J16/3</f>
        <v>562.66666666666663</v>
      </c>
      <c r="L16" s="32"/>
      <c r="M16" s="90">
        <v>0</v>
      </c>
      <c r="N16" s="90">
        <v>530</v>
      </c>
      <c r="O16" s="90">
        <v>529</v>
      </c>
      <c r="P16" s="90">
        <v>569</v>
      </c>
      <c r="Q16" s="90">
        <v>0</v>
      </c>
      <c r="R16" s="90">
        <v>557</v>
      </c>
      <c r="S16" s="90">
        <v>0</v>
      </c>
      <c r="T16" s="90">
        <v>0</v>
      </c>
      <c r="U16" s="90">
        <v>562</v>
      </c>
      <c r="V16" s="90">
        <v>0</v>
      </c>
      <c r="W16" s="90">
        <v>0</v>
      </c>
      <c r="X16" s="90">
        <v>557</v>
      </c>
      <c r="Y16" s="90">
        <v>0</v>
      </c>
      <c r="Z16" s="90">
        <v>546</v>
      </c>
      <c r="AA16" s="90">
        <v>0</v>
      </c>
      <c r="AB16" s="90">
        <v>0</v>
      </c>
      <c r="AC16" s="90">
        <v>0</v>
      </c>
      <c r="AD16" s="176">
        <v>0</v>
      </c>
      <c r="AE16" s="158">
        <v>0</v>
      </c>
      <c r="AF16" s="145">
        <v>0</v>
      </c>
      <c r="AG16" s="90">
        <v>0</v>
      </c>
    </row>
    <row r="17" spans="1:33" ht="14.1" customHeight="1" x14ac:dyDescent="0.25">
      <c r="A17" s="24">
        <f t="shared" si="0"/>
        <v>4</v>
      </c>
      <c r="B17" s="35" t="s">
        <v>244</v>
      </c>
      <c r="C17" s="36">
        <v>13265</v>
      </c>
      <c r="D17" s="37" t="s">
        <v>30</v>
      </c>
      <c r="E17" s="28">
        <f>MAX(M17:AD17)</f>
        <v>557</v>
      </c>
      <c r="F17" s="28" t="str">
        <f>VLOOKUP(E17,Tab!$M$2:$N$255,2,TRUE)</f>
        <v>Não</v>
      </c>
      <c r="G17" s="29">
        <f>LARGE(M17:AG17,1)</f>
        <v>557</v>
      </c>
      <c r="H17" s="29">
        <f>LARGE(M17:AG17,2)</f>
        <v>554</v>
      </c>
      <c r="I17" s="29">
        <f>LARGE(M17:AG17,3)</f>
        <v>551</v>
      </c>
      <c r="J17" s="30">
        <f>SUM(G17:I17)</f>
        <v>1662</v>
      </c>
      <c r="K17" s="31">
        <f>J17/3</f>
        <v>554</v>
      </c>
      <c r="L17" s="32"/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542</v>
      </c>
      <c r="V17" s="90">
        <v>0</v>
      </c>
      <c r="W17" s="90">
        <v>0</v>
      </c>
      <c r="X17" s="90">
        <v>548</v>
      </c>
      <c r="Y17" s="90">
        <v>557</v>
      </c>
      <c r="Z17" s="90">
        <v>554</v>
      </c>
      <c r="AA17" s="90">
        <v>551</v>
      </c>
      <c r="AB17" s="90">
        <v>0</v>
      </c>
      <c r="AC17" s="90">
        <v>0</v>
      </c>
      <c r="AD17" s="176">
        <v>0</v>
      </c>
      <c r="AE17" s="158">
        <v>0</v>
      </c>
      <c r="AF17" s="145">
        <v>0</v>
      </c>
      <c r="AG17" s="90">
        <v>0</v>
      </c>
    </row>
    <row r="18" spans="1:33" ht="14.1" customHeight="1" x14ac:dyDescent="0.25">
      <c r="A18" s="24">
        <f t="shared" si="0"/>
        <v>5</v>
      </c>
      <c r="B18" s="55" t="s">
        <v>266</v>
      </c>
      <c r="C18" s="36">
        <v>1097</v>
      </c>
      <c r="D18" s="37" t="s">
        <v>72</v>
      </c>
      <c r="E18" s="28">
        <f>MAX(M18:AD18)</f>
        <v>557</v>
      </c>
      <c r="F18" s="28" t="str">
        <f>VLOOKUP(E18,Tab!$M$2:$N$255,2,TRUE)</f>
        <v>Não</v>
      </c>
      <c r="G18" s="29">
        <f>LARGE(M18:AG18,1)</f>
        <v>557</v>
      </c>
      <c r="H18" s="29">
        <f>LARGE(M18:AG18,2)</f>
        <v>547</v>
      </c>
      <c r="I18" s="29">
        <f>LARGE(M18:AG18,3)</f>
        <v>546</v>
      </c>
      <c r="J18" s="30">
        <f>SUM(G18:I18)</f>
        <v>1650</v>
      </c>
      <c r="K18" s="31">
        <f>J18/3</f>
        <v>550</v>
      </c>
      <c r="L18" s="32"/>
      <c r="M18" s="90">
        <v>0</v>
      </c>
      <c r="N18" s="90">
        <v>541</v>
      </c>
      <c r="O18" s="90">
        <v>546</v>
      </c>
      <c r="P18" s="90">
        <v>533</v>
      </c>
      <c r="Q18" s="90">
        <v>0</v>
      </c>
      <c r="R18" s="90">
        <v>0</v>
      </c>
      <c r="S18" s="90">
        <v>547</v>
      </c>
      <c r="T18" s="90">
        <v>0</v>
      </c>
      <c r="U18" s="90">
        <v>557</v>
      </c>
      <c r="V18" s="90">
        <v>0</v>
      </c>
      <c r="W18" s="90">
        <v>0</v>
      </c>
      <c r="X18" s="90">
        <v>541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176">
        <v>0</v>
      </c>
      <c r="AE18" s="158">
        <v>0</v>
      </c>
      <c r="AF18" s="145">
        <v>0</v>
      </c>
      <c r="AG18" s="90">
        <v>0</v>
      </c>
    </row>
    <row r="19" spans="1:33" ht="14.1" customHeight="1" x14ac:dyDescent="0.25">
      <c r="A19" s="24">
        <f t="shared" si="0"/>
        <v>6</v>
      </c>
      <c r="B19" s="38" t="s">
        <v>611</v>
      </c>
      <c r="C19" s="26">
        <v>10133</v>
      </c>
      <c r="D19" s="27" t="s">
        <v>72</v>
      </c>
      <c r="E19" s="28">
        <f>MAX(M19:AD19)</f>
        <v>546</v>
      </c>
      <c r="F19" s="28" t="str">
        <f>VLOOKUP(E19,Tab!$M$2:$N$255,2,TRUE)</f>
        <v>Não</v>
      </c>
      <c r="G19" s="29">
        <f>LARGE(M19:AG19,1)</f>
        <v>546</v>
      </c>
      <c r="H19" s="29">
        <f>LARGE(M19:AG19,2)</f>
        <v>542</v>
      </c>
      <c r="I19" s="29">
        <f>LARGE(M19:AG19,3)</f>
        <v>542</v>
      </c>
      <c r="J19" s="30">
        <f>SUM(G19:I19)</f>
        <v>1630</v>
      </c>
      <c r="K19" s="31">
        <f>J19/3</f>
        <v>543.33333333333337</v>
      </c>
      <c r="L19" s="32"/>
      <c r="M19" s="90">
        <v>0</v>
      </c>
      <c r="N19" s="90">
        <v>546</v>
      </c>
      <c r="O19" s="90">
        <v>542</v>
      </c>
      <c r="P19" s="90">
        <v>542</v>
      </c>
      <c r="Q19" s="90">
        <v>0</v>
      </c>
      <c r="R19" s="90">
        <v>533</v>
      </c>
      <c r="S19" s="90">
        <v>0</v>
      </c>
      <c r="T19" s="90">
        <v>0</v>
      </c>
      <c r="U19" s="90">
        <v>0</v>
      </c>
      <c r="V19" s="90">
        <v>541</v>
      </c>
      <c r="W19" s="90">
        <v>0</v>
      </c>
      <c r="X19" s="90">
        <v>521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176">
        <v>0</v>
      </c>
      <c r="AE19" s="158">
        <v>0</v>
      </c>
      <c r="AF19" s="145">
        <v>0</v>
      </c>
      <c r="AG19" s="90">
        <v>0</v>
      </c>
    </row>
    <row r="20" spans="1:33" ht="14.1" customHeight="1" x14ac:dyDescent="0.25">
      <c r="A20" s="24">
        <f t="shared" si="0"/>
        <v>7</v>
      </c>
      <c r="B20" s="35" t="s">
        <v>261</v>
      </c>
      <c r="C20" s="36">
        <v>728</v>
      </c>
      <c r="D20" s="37" t="s">
        <v>27</v>
      </c>
      <c r="E20" s="28">
        <f>MAX(M20:AD20)</f>
        <v>534</v>
      </c>
      <c r="F20" s="28" t="str">
        <f>VLOOKUP(E20,Tab!$M$2:$N$255,2,TRUE)</f>
        <v>Não</v>
      </c>
      <c r="G20" s="29">
        <f>LARGE(M20:AG20,1)</f>
        <v>534</v>
      </c>
      <c r="H20" s="29">
        <f>LARGE(M20:AG20,2)</f>
        <v>531</v>
      </c>
      <c r="I20" s="29">
        <f>LARGE(M20:AG20,3)</f>
        <v>525</v>
      </c>
      <c r="J20" s="30">
        <f>SUM(G20:I20)</f>
        <v>1590</v>
      </c>
      <c r="K20" s="31">
        <f>J20/3</f>
        <v>530</v>
      </c>
      <c r="L20" s="32"/>
      <c r="M20" s="90">
        <v>0</v>
      </c>
      <c r="N20" s="90">
        <v>531</v>
      </c>
      <c r="O20" s="90">
        <v>525</v>
      </c>
      <c r="P20" s="90">
        <v>534</v>
      </c>
      <c r="Q20" s="90">
        <v>0</v>
      </c>
      <c r="R20" s="90">
        <v>514</v>
      </c>
      <c r="S20" s="90">
        <v>0</v>
      </c>
      <c r="T20" s="90">
        <v>0</v>
      </c>
      <c r="U20" s="90">
        <v>0</v>
      </c>
      <c r="V20" s="90">
        <v>520</v>
      </c>
      <c r="W20" s="90">
        <v>0</v>
      </c>
      <c r="X20" s="90">
        <v>507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176">
        <v>521</v>
      </c>
      <c r="AE20" s="158">
        <v>0</v>
      </c>
      <c r="AF20" s="145">
        <v>0</v>
      </c>
      <c r="AG20" s="90">
        <v>0</v>
      </c>
    </row>
    <row r="21" spans="1:33" ht="14.1" customHeight="1" x14ac:dyDescent="0.25">
      <c r="A21" s="24">
        <f t="shared" si="0"/>
        <v>8</v>
      </c>
      <c r="B21" s="35" t="s">
        <v>589</v>
      </c>
      <c r="C21" s="36">
        <v>3517</v>
      </c>
      <c r="D21" s="37" t="s">
        <v>38</v>
      </c>
      <c r="E21" s="28">
        <f>MAX(M21:AD21)</f>
        <v>530</v>
      </c>
      <c r="F21" s="28" t="str">
        <f>VLOOKUP(E21,Tab!$M$2:$N$255,2,TRUE)</f>
        <v>Não</v>
      </c>
      <c r="G21" s="29">
        <f>LARGE(M21:AG21,1)</f>
        <v>530</v>
      </c>
      <c r="H21" s="29">
        <f>LARGE(M21:AG21,2)</f>
        <v>526</v>
      </c>
      <c r="I21" s="29">
        <f>LARGE(M21:AG21,3)</f>
        <v>525</v>
      </c>
      <c r="J21" s="30">
        <f>SUM(G21:I21)</f>
        <v>1581</v>
      </c>
      <c r="K21" s="31">
        <f>J21/3</f>
        <v>527</v>
      </c>
      <c r="L21" s="32"/>
      <c r="M21" s="90">
        <v>0</v>
      </c>
      <c r="N21" s="90">
        <v>0</v>
      </c>
      <c r="O21" s="90">
        <v>526</v>
      </c>
      <c r="P21" s="90">
        <v>525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530</v>
      </c>
      <c r="Y21" s="90">
        <v>0</v>
      </c>
      <c r="Z21" s="90">
        <v>520</v>
      </c>
      <c r="AA21" s="90">
        <v>0</v>
      </c>
      <c r="AB21" s="90">
        <v>0</v>
      </c>
      <c r="AC21" s="90">
        <v>0</v>
      </c>
      <c r="AD21" s="176">
        <v>0</v>
      </c>
      <c r="AE21" s="158">
        <v>0</v>
      </c>
      <c r="AF21" s="145">
        <v>0</v>
      </c>
      <c r="AG21" s="90">
        <v>0</v>
      </c>
    </row>
    <row r="22" spans="1:33" ht="14.1" customHeight="1" x14ac:dyDescent="0.25">
      <c r="A22" s="24">
        <f t="shared" si="0"/>
        <v>9</v>
      </c>
      <c r="B22" s="35" t="s">
        <v>248</v>
      </c>
      <c r="C22" s="36">
        <v>11929</v>
      </c>
      <c r="D22" s="37" t="s">
        <v>45</v>
      </c>
      <c r="E22" s="28">
        <f>MAX(M22:AD22)</f>
        <v>538</v>
      </c>
      <c r="F22" s="28" t="str">
        <f>VLOOKUP(E22,Tab!$M$2:$N$255,2,TRUE)</f>
        <v>Não</v>
      </c>
      <c r="G22" s="29">
        <f>LARGE(M22:AG22,1)</f>
        <v>538</v>
      </c>
      <c r="H22" s="29">
        <f>LARGE(M22:AG22,2)</f>
        <v>527</v>
      </c>
      <c r="I22" s="29">
        <f>LARGE(M22:AG22,3)</f>
        <v>512</v>
      </c>
      <c r="J22" s="30">
        <f>SUM(G22:I22)</f>
        <v>1577</v>
      </c>
      <c r="K22" s="31">
        <f>J22/3</f>
        <v>525.66666666666663</v>
      </c>
      <c r="L22" s="32"/>
      <c r="M22" s="90">
        <v>0</v>
      </c>
      <c r="N22" s="90">
        <v>0</v>
      </c>
      <c r="O22" s="90">
        <v>527</v>
      </c>
      <c r="P22" s="90">
        <v>0</v>
      </c>
      <c r="Q22" s="90">
        <v>502</v>
      </c>
      <c r="R22" s="90">
        <v>0</v>
      </c>
      <c r="S22" s="90">
        <v>0</v>
      </c>
      <c r="T22" s="90">
        <v>538</v>
      </c>
      <c r="U22" s="90">
        <v>0</v>
      </c>
      <c r="V22" s="90">
        <v>0</v>
      </c>
      <c r="W22" s="90">
        <v>503</v>
      </c>
      <c r="X22" s="90">
        <v>0</v>
      </c>
      <c r="Y22" s="90">
        <v>494</v>
      </c>
      <c r="Z22" s="90">
        <v>0</v>
      </c>
      <c r="AA22" s="90">
        <v>0</v>
      </c>
      <c r="AB22" s="90">
        <v>0</v>
      </c>
      <c r="AC22" s="90">
        <v>510</v>
      </c>
      <c r="AD22" s="176">
        <v>0</v>
      </c>
      <c r="AE22" s="158">
        <v>507</v>
      </c>
      <c r="AF22" s="145">
        <v>512</v>
      </c>
      <c r="AG22" s="90">
        <v>503</v>
      </c>
    </row>
    <row r="23" spans="1:33" ht="14.1" customHeight="1" x14ac:dyDescent="0.25">
      <c r="A23" s="24">
        <f t="shared" si="0"/>
        <v>10</v>
      </c>
      <c r="B23" s="35" t="s">
        <v>500</v>
      </c>
      <c r="C23" s="36">
        <v>11315</v>
      </c>
      <c r="D23" s="37" t="s">
        <v>30</v>
      </c>
      <c r="E23" s="28">
        <f>MAX(M23:AD23)</f>
        <v>530</v>
      </c>
      <c r="F23" s="28" t="str">
        <f>VLOOKUP(E23,Tab!$M$2:$N$255,2,TRUE)</f>
        <v>Não</v>
      </c>
      <c r="G23" s="29">
        <f>LARGE(M23:AG23,1)</f>
        <v>530</v>
      </c>
      <c r="H23" s="29">
        <f>LARGE(M23:AG23,2)</f>
        <v>522</v>
      </c>
      <c r="I23" s="29">
        <f>LARGE(M23:AG23,3)</f>
        <v>515</v>
      </c>
      <c r="J23" s="30">
        <f>SUM(G23:I23)</f>
        <v>1567</v>
      </c>
      <c r="K23" s="31">
        <f>J23/3</f>
        <v>522.33333333333337</v>
      </c>
      <c r="L23" s="32"/>
      <c r="M23" s="90">
        <v>0</v>
      </c>
      <c r="N23" s="90">
        <v>513</v>
      </c>
      <c r="O23" s="90">
        <v>501</v>
      </c>
      <c r="P23" s="90">
        <v>515</v>
      </c>
      <c r="Q23" s="90">
        <v>0</v>
      </c>
      <c r="R23" s="90">
        <v>503</v>
      </c>
      <c r="S23" s="90">
        <v>0</v>
      </c>
      <c r="T23" s="90">
        <v>0</v>
      </c>
      <c r="U23" s="90">
        <v>0</v>
      </c>
      <c r="V23" s="90">
        <v>500</v>
      </c>
      <c r="W23" s="90">
        <v>485</v>
      </c>
      <c r="X23" s="90">
        <v>530</v>
      </c>
      <c r="Y23" s="90">
        <v>0</v>
      </c>
      <c r="Z23" s="90">
        <v>508</v>
      </c>
      <c r="AA23" s="90">
        <v>503</v>
      </c>
      <c r="AB23" s="90">
        <v>0</v>
      </c>
      <c r="AC23" s="90">
        <v>0</v>
      </c>
      <c r="AD23" s="176">
        <v>522</v>
      </c>
      <c r="AE23" s="158">
        <v>0</v>
      </c>
      <c r="AF23" s="145">
        <v>0</v>
      </c>
      <c r="AG23" s="90">
        <v>0</v>
      </c>
    </row>
    <row r="24" spans="1:33" ht="14.1" customHeight="1" x14ac:dyDescent="0.25">
      <c r="A24" s="24">
        <f t="shared" si="0"/>
        <v>11</v>
      </c>
      <c r="B24" s="38" t="s">
        <v>264</v>
      </c>
      <c r="C24" s="26">
        <v>13579</v>
      </c>
      <c r="D24" s="27" t="s">
        <v>38</v>
      </c>
      <c r="E24" s="28">
        <f>MAX(M24:AD24)</f>
        <v>519</v>
      </c>
      <c r="F24" s="28" t="str">
        <f>VLOOKUP(E24,Tab!$M$2:$N$255,2,TRUE)</f>
        <v>Não</v>
      </c>
      <c r="G24" s="29">
        <f>LARGE(M24:AG24,1)</f>
        <v>519</v>
      </c>
      <c r="H24" s="29">
        <f>LARGE(M24:AG24,2)</f>
        <v>517</v>
      </c>
      <c r="I24" s="29">
        <f>LARGE(M24:AG24,3)</f>
        <v>511</v>
      </c>
      <c r="J24" s="30">
        <f>SUM(G24:I24)</f>
        <v>1547</v>
      </c>
      <c r="K24" s="31">
        <f>J24/3</f>
        <v>515.66666666666663</v>
      </c>
      <c r="L24" s="32"/>
      <c r="M24" s="90">
        <v>0</v>
      </c>
      <c r="N24" s="90">
        <v>0</v>
      </c>
      <c r="O24" s="90">
        <v>0</v>
      </c>
      <c r="P24" s="90">
        <v>519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511</v>
      </c>
      <c r="Y24" s="90">
        <v>0</v>
      </c>
      <c r="Z24" s="90">
        <v>0</v>
      </c>
      <c r="AA24" s="90">
        <v>0</v>
      </c>
      <c r="AB24" s="90">
        <v>0</v>
      </c>
      <c r="AC24" s="90">
        <v>517</v>
      </c>
      <c r="AD24" s="176">
        <v>0</v>
      </c>
      <c r="AE24" s="158">
        <v>0</v>
      </c>
      <c r="AF24" s="145">
        <v>0</v>
      </c>
      <c r="AG24" s="90">
        <v>0</v>
      </c>
    </row>
    <row r="25" spans="1:33" ht="14.1" customHeight="1" x14ac:dyDescent="0.25">
      <c r="A25" s="24">
        <f t="shared" si="0"/>
        <v>12</v>
      </c>
      <c r="B25" s="69" t="s">
        <v>246</v>
      </c>
      <c r="C25" s="26">
        <v>13908</v>
      </c>
      <c r="D25" s="27" t="s">
        <v>38</v>
      </c>
      <c r="E25" s="28">
        <f>MAX(M25:AD25)</f>
        <v>540</v>
      </c>
      <c r="F25" s="28" t="str">
        <f>VLOOKUP(E25,Tab!$M$2:$N$255,2,TRUE)</f>
        <v>Não</v>
      </c>
      <c r="G25" s="29">
        <f>LARGE(M25:AG25,1)</f>
        <v>540</v>
      </c>
      <c r="H25" s="29">
        <f>LARGE(M25:AG25,2)</f>
        <v>528</v>
      </c>
      <c r="I25" s="29">
        <f>LARGE(M25:AG25,3)</f>
        <v>458</v>
      </c>
      <c r="J25" s="30">
        <f>SUM(G25:I25)</f>
        <v>1526</v>
      </c>
      <c r="K25" s="31">
        <f>J25/3</f>
        <v>508.66666666666669</v>
      </c>
      <c r="L25" s="32"/>
      <c r="M25" s="90">
        <v>0</v>
      </c>
      <c r="N25" s="90">
        <v>0</v>
      </c>
      <c r="O25" s="90">
        <v>540</v>
      </c>
      <c r="P25" s="90">
        <v>528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458</v>
      </c>
      <c r="AA25" s="90">
        <v>0</v>
      </c>
      <c r="AB25" s="90">
        <v>0</v>
      </c>
      <c r="AC25" s="90">
        <v>0</v>
      </c>
      <c r="AD25" s="176">
        <v>0</v>
      </c>
      <c r="AE25" s="158">
        <v>0</v>
      </c>
      <c r="AF25" s="145">
        <v>0</v>
      </c>
      <c r="AG25" s="90">
        <v>0</v>
      </c>
    </row>
    <row r="26" spans="1:33" ht="14.1" customHeight="1" x14ac:dyDescent="0.25">
      <c r="A26" s="24">
        <f t="shared" si="0"/>
        <v>13</v>
      </c>
      <c r="B26" s="35" t="s">
        <v>250</v>
      </c>
      <c r="C26" s="36">
        <v>12644</v>
      </c>
      <c r="D26" s="37" t="s">
        <v>30</v>
      </c>
      <c r="E26" s="28">
        <f>MAX(M26:AD26)</f>
        <v>490</v>
      </c>
      <c r="F26" s="28" t="e">
        <f>VLOOKUP(E26,Tab!$M$2:$N$255,2,TRUE)</f>
        <v>#N/A</v>
      </c>
      <c r="G26" s="29">
        <f>LARGE(M26:AG26,1)</f>
        <v>490</v>
      </c>
      <c r="H26" s="29">
        <f>LARGE(M26:AG26,2)</f>
        <v>472</v>
      </c>
      <c r="I26" s="29">
        <f>LARGE(M26:AG26,3)</f>
        <v>456</v>
      </c>
      <c r="J26" s="30">
        <f>SUM(G26:I26)</f>
        <v>1418</v>
      </c>
      <c r="K26" s="31">
        <f>J26/3</f>
        <v>472.66666666666669</v>
      </c>
      <c r="L26" s="32"/>
      <c r="M26" s="90">
        <v>0</v>
      </c>
      <c r="N26" s="90">
        <v>0</v>
      </c>
      <c r="O26" s="90">
        <v>0</v>
      </c>
      <c r="P26" s="90">
        <v>456</v>
      </c>
      <c r="Q26" s="90">
        <v>0</v>
      </c>
      <c r="R26" s="90">
        <v>0</v>
      </c>
      <c r="S26" s="90">
        <v>472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490</v>
      </c>
      <c r="AB26" s="90">
        <v>0</v>
      </c>
      <c r="AC26" s="90">
        <v>0</v>
      </c>
      <c r="AD26" s="176">
        <v>0</v>
      </c>
      <c r="AE26" s="158">
        <v>0</v>
      </c>
      <c r="AF26" s="145">
        <v>0</v>
      </c>
      <c r="AG26" s="90">
        <v>0</v>
      </c>
    </row>
    <row r="27" spans="1:33" ht="14.1" customHeight="1" x14ac:dyDescent="0.25">
      <c r="A27" s="24">
        <f t="shared" si="0"/>
        <v>14</v>
      </c>
      <c r="B27" s="55" t="s">
        <v>256</v>
      </c>
      <c r="C27" s="36">
        <v>6303</v>
      </c>
      <c r="D27" s="37" t="s">
        <v>45</v>
      </c>
      <c r="E27" s="28">
        <f>MAX(M27:AD27)</f>
        <v>472</v>
      </c>
      <c r="F27" s="28" t="e">
        <f>VLOOKUP(E27,Tab!$M$2:$N$255,2,TRUE)</f>
        <v>#N/A</v>
      </c>
      <c r="G27" s="29">
        <f>LARGE(M27:AG27,1)</f>
        <v>472</v>
      </c>
      <c r="H27" s="29">
        <f>LARGE(M27:AG27,2)</f>
        <v>460</v>
      </c>
      <c r="I27" s="29">
        <f>LARGE(M27:AG27,3)</f>
        <v>459</v>
      </c>
      <c r="J27" s="30">
        <f>SUM(G27:I27)</f>
        <v>1391</v>
      </c>
      <c r="K27" s="31">
        <f>J27/3</f>
        <v>463.66666666666669</v>
      </c>
      <c r="L27" s="32"/>
      <c r="M27" s="90">
        <v>459</v>
      </c>
      <c r="N27" s="90">
        <v>0</v>
      </c>
      <c r="O27" s="90">
        <v>431</v>
      </c>
      <c r="P27" s="90">
        <v>0</v>
      </c>
      <c r="Q27" s="90">
        <v>472</v>
      </c>
      <c r="R27" s="90">
        <v>0</v>
      </c>
      <c r="S27" s="90">
        <v>0</v>
      </c>
      <c r="T27" s="90">
        <v>451</v>
      </c>
      <c r="U27" s="90">
        <v>0</v>
      </c>
      <c r="V27" s="90">
        <v>0</v>
      </c>
      <c r="W27" s="90">
        <v>460</v>
      </c>
      <c r="X27" s="90">
        <v>0</v>
      </c>
      <c r="Y27" s="90">
        <v>429</v>
      </c>
      <c r="Z27" s="90">
        <v>0</v>
      </c>
      <c r="AA27" s="90">
        <v>0</v>
      </c>
      <c r="AB27" s="90">
        <v>0</v>
      </c>
      <c r="AC27" s="90">
        <v>450</v>
      </c>
      <c r="AD27" s="176">
        <v>0</v>
      </c>
      <c r="AE27" s="158">
        <v>0</v>
      </c>
      <c r="AF27" s="145">
        <v>458</v>
      </c>
      <c r="AG27" s="90">
        <v>0</v>
      </c>
    </row>
    <row r="28" spans="1:33" ht="14.1" customHeight="1" x14ac:dyDescent="0.25">
      <c r="A28" s="24">
        <f t="shared" si="0"/>
        <v>15</v>
      </c>
      <c r="B28" s="35" t="s">
        <v>327</v>
      </c>
      <c r="C28" s="36">
        <v>11486</v>
      </c>
      <c r="D28" s="37" t="s">
        <v>45</v>
      </c>
      <c r="E28" s="28">
        <f>MAX(M28:AD28)</f>
        <v>483</v>
      </c>
      <c r="F28" s="28" t="e">
        <f>VLOOKUP(E28,Tab!$M$2:$N$255,2,TRUE)</f>
        <v>#N/A</v>
      </c>
      <c r="G28" s="29">
        <f>LARGE(M28:AG28,1)</f>
        <v>483</v>
      </c>
      <c r="H28" s="29">
        <f>LARGE(M28:AG28,2)</f>
        <v>476</v>
      </c>
      <c r="I28" s="29">
        <f>LARGE(M28:AG28,3)</f>
        <v>426</v>
      </c>
      <c r="J28" s="30">
        <f>SUM(G28:I28)</f>
        <v>1385</v>
      </c>
      <c r="K28" s="31">
        <f>J28/3</f>
        <v>461.66666666666669</v>
      </c>
      <c r="L28" s="32"/>
      <c r="M28" s="90">
        <v>0</v>
      </c>
      <c r="N28" s="90">
        <v>0</v>
      </c>
      <c r="O28" s="90">
        <v>403</v>
      </c>
      <c r="P28" s="90">
        <v>0</v>
      </c>
      <c r="Q28" s="90">
        <v>476</v>
      </c>
      <c r="R28" s="90">
        <v>0</v>
      </c>
      <c r="S28" s="90">
        <v>0</v>
      </c>
      <c r="T28" s="90">
        <v>483</v>
      </c>
      <c r="U28" s="90">
        <v>0</v>
      </c>
      <c r="V28" s="90">
        <v>0</v>
      </c>
      <c r="W28" s="90">
        <v>426</v>
      </c>
      <c r="X28" s="90">
        <v>0</v>
      </c>
      <c r="Y28" s="90">
        <v>418</v>
      </c>
      <c r="Z28" s="90">
        <v>0</v>
      </c>
      <c r="AA28" s="90">
        <v>0</v>
      </c>
      <c r="AB28" s="90">
        <v>0</v>
      </c>
      <c r="AC28" s="90">
        <v>340</v>
      </c>
      <c r="AD28" s="176">
        <v>0</v>
      </c>
      <c r="AE28" s="158">
        <v>291</v>
      </c>
      <c r="AF28" s="145">
        <v>357</v>
      </c>
      <c r="AG28" s="90">
        <v>0</v>
      </c>
    </row>
    <row r="29" spans="1:33" ht="14.1" customHeight="1" x14ac:dyDescent="0.25">
      <c r="A29" s="24">
        <f t="shared" si="0"/>
        <v>16</v>
      </c>
      <c r="B29" s="38" t="s">
        <v>357</v>
      </c>
      <c r="C29" s="26">
        <v>14094</v>
      </c>
      <c r="D29" s="27" t="s">
        <v>45</v>
      </c>
      <c r="E29" s="28">
        <f>MAX(M29:AD29)</f>
        <v>457</v>
      </c>
      <c r="F29" s="28" t="e">
        <f>VLOOKUP(E29,Tab!$M$2:$N$255,2,TRUE)</f>
        <v>#N/A</v>
      </c>
      <c r="G29" s="29">
        <f>LARGE(M29:AG29,1)</f>
        <v>457</v>
      </c>
      <c r="H29" s="29">
        <f>LARGE(M29:AG29,2)</f>
        <v>454</v>
      </c>
      <c r="I29" s="29">
        <f>LARGE(M29:AG29,3)</f>
        <v>394</v>
      </c>
      <c r="J29" s="30">
        <f>SUM(G29:I29)</f>
        <v>1305</v>
      </c>
      <c r="K29" s="31">
        <f>J29/3</f>
        <v>435</v>
      </c>
      <c r="L29" s="32"/>
      <c r="M29" s="90">
        <v>0</v>
      </c>
      <c r="N29" s="90">
        <v>0</v>
      </c>
      <c r="O29" s="90">
        <v>457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394</v>
      </c>
      <c r="Z29" s="90">
        <v>0</v>
      </c>
      <c r="AA29" s="90">
        <v>0</v>
      </c>
      <c r="AB29" s="90">
        <v>454</v>
      </c>
      <c r="AC29" s="90">
        <v>342</v>
      </c>
      <c r="AD29" s="176">
        <v>0</v>
      </c>
      <c r="AE29" s="158">
        <v>0</v>
      </c>
      <c r="AF29" s="145">
        <v>0</v>
      </c>
      <c r="AG29" s="90">
        <v>0</v>
      </c>
    </row>
    <row r="30" spans="1:33" ht="14.1" customHeight="1" x14ac:dyDescent="0.25">
      <c r="A30" s="24">
        <f t="shared" si="0"/>
        <v>17</v>
      </c>
      <c r="B30" s="38" t="s">
        <v>567</v>
      </c>
      <c r="C30" s="26">
        <v>13056</v>
      </c>
      <c r="D30" s="27" t="s">
        <v>65</v>
      </c>
      <c r="E30" s="28">
        <f>MAX(M30:AD30)</f>
        <v>393</v>
      </c>
      <c r="F30" s="28" t="e">
        <f>VLOOKUP(E30,Tab!$M$2:$N$255,2,TRUE)</f>
        <v>#N/A</v>
      </c>
      <c r="G30" s="29">
        <f>LARGE(M30:AG30,1)</f>
        <v>393</v>
      </c>
      <c r="H30" s="29">
        <f>LARGE(M30:AG30,2)</f>
        <v>293</v>
      </c>
      <c r="I30" s="29">
        <f>LARGE(M30:AG30,3)</f>
        <v>267</v>
      </c>
      <c r="J30" s="30">
        <f>SUM(G30:I30)</f>
        <v>953</v>
      </c>
      <c r="K30" s="31">
        <f>J30/3</f>
        <v>317.66666666666669</v>
      </c>
      <c r="L30" s="32"/>
      <c r="M30" s="90">
        <v>0</v>
      </c>
      <c r="N30" s="90">
        <v>0</v>
      </c>
      <c r="O30" s="90">
        <v>206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293</v>
      </c>
      <c r="W30" s="90">
        <v>204</v>
      </c>
      <c r="X30" s="90">
        <v>0</v>
      </c>
      <c r="Y30" s="90">
        <v>267</v>
      </c>
      <c r="Z30" s="90">
        <v>0</v>
      </c>
      <c r="AA30" s="90">
        <v>393</v>
      </c>
      <c r="AB30" s="90">
        <v>0</v>
      </c>
      <c r="AC30" s="90">
        <v>0</v>
      </c>
      <c r="AD30" s="176">
        <v>0</v>
      </c>
      <c r="AE30" s="158">
        <v>0</v>
      </c>
      <c r="AF30" s="145">
        <v>0</v>
      </c>
      <c r="AG30" s="90">
        <v>0</v>
      </c>
    </row>
    <row r="31" spans="1:33" ht="14.1" customHeight="1" x14ac:dyDescent="0.25">
      <c r="A31" s="24">
        <f t="shared" si="0"/>
        <v>18</v>
      </c>
      <c r="B31" s="35" t="s">
        <v>409</v>
      </c>
      <c r="C31" s="36">
        <v>5346</v>
      </c>
      <c r="D31" s="37" t="s">
        <v>72</v>
      </c>
      <c r="E31" s="28">
        <f>MAX(M31:AD31)</f>
        <v>530</v>
      </c>
      <c r="F31" s="28" t="str">
        <f>VLOOKUP(E31,Tab!$M$2:$N$255,2,TRUE)</f>
        <v>Não</v>
      </c>
      <c r="G31" s="29">
        <f>LARGE(M31:AG31,1)</f>
        <v>530</v>
      </c>
      <c r="H31" s="29">
        <f>LARGE(M31:AG31,2)</f>
        <v>0</v>
      </c>
      <c r="I31" s="29">
        <f>LARGE(M31:AG31,3)</f>
        <v>0</v>
      </c>
      <c r="J31" s="30">
        <f>SUM(G31:I31)</f>
        <v>530</v>
      </c>
      <c r="K31" s="31">
        <f>J31/3</f>
        <v>176.66666666666666</v>
      </c>
      <c r="L31" s="32"/>
      <c r="M31" s="90">
        <v>0</v>
      </c>
      <c r="N31" s="90">
        <v>0</v>
      </c>
      <c r="O31" s="90">
        <v>530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176">
        <v>0</v>
      </c>
      <c r="AE31" s="158">
        <v>0</v>
      </c>
      <c r="AF31" s="145">
        <v>0</v>
      </c>
      <c r="AG31" s="90">
        <v>0</v>
      </c>
    </row>
    <row r="32" spans="1:33" ht="14.1" customHeight="1" x14ac:dyDescent="0.25">
      <c r="A32" s="24">
        <f t="shared" si="0"/>
        <v>19</v>
      </c>
      <c r="B32" s="38" t="s">
        <v>590</v>
      </c>
      <c r="C32" s="26">
        <v>14795</v>
      </c>
      <c r="D32" s="27" t="s">
        <v>70</v>
      </c>
      <c r="E32" s="28">
        <f>MAX(M32:AD32)</f>
        <v>417</v>
      </c>
      <c r="F32" s="28" t="e">
        <f>VLOOKUP(E32,Tab!$M$2:$N$255,2,TRUE)</f>
        <v>#N/A</v>
      </c>
      <c r="G32" s="29">
        <f>LARGE(M32:AG32,1)</f>
        <v>417</v>
      </c>
      <c r="H32" s="29">
        <f>LARGE(M32:AG32,2)</f>
        <v>0</v>
      </c>
      <c r="I32" s="29">
        <f>LARGE(M32:AG32,3)</f>
        <v>0</v>
      </c>
      <c r="J32" s="30">
        <f>SUM(G32:I32)</f>
        <v>417</v>
      </c>
      <c r="K32" s="31">
        <f>J32/3</f>
        <v>139</v>
      </c>
      <c r="L32" s="32"/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417</v>
      </c>
      <c r="AA32" s="90">
        <v>0</v>
      </c>
      <c r="AB32" s="90">
        <v>0</v>
      </c>
      <c r="AC32" s="90">
        <v>0</v>
      </c>
      <c r="AD32" s="176">
        <v>0</v>
      </c>
      <c r="AE32" s="158">
        <v>0</v>
      </c>
      <c r="AF32" s="145">
        <v>0</v>
      </c>
      <c r="AG32" s="90">
        <v>0</v>
      </c>
    </row>
    <row r="33" spans="1:33" ht="14.1" customHeight="1" x14ac:dyDescent="0.25">
      <c r="A33" s="24">
        <f t="shared" si="0"/>
        <v>20</v>
      </c>
      <c r="B33" s="38" t="s">
        <v>265</v>
      </c>
      <c r="C33" s="26">
        <v>10171</v>
      </c>
      <c r="D33" s="27" t="s">
        <v>85</v>
      </c>
      <c r="E33" s="28">
        <f>MAX(M33:AD33)</f>
        <v>408</v>
      </c>
      <c r="F33" s="28" t="e">
        <f>VLOOKUP(E33,Tab!$M$2:$N$255,2,TRUE)</f>
        <v>#N/A</v>
      </c>
      <c r="G33" s="29">
        <f>LARGE(M33:AG33,1)</f>
        <v>408</v>
      </c>
      <c r="H33" s="29">
        <f>LARGE(M33:AG33,2)</f>
        <v>0</v>
      </c>
      <c r="I33" s="29">
        <f>LARGE(M33:AG33,3)</f>
        <v>0</v>
      </c>
      <c r="J33" s="30">
        <f>SUM(G33:I33)</f>
        <v>408</v>
      </c>
      <c r="K33" s="31">
        <f>J33/3</f>
        <v>136</v>
      </c>
      <c r="L33" s="32"/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408</v>
      </c>
      <c r="AC33" s="90">
        <v>0</v>
      </c>
      <c r="AD33" s="176">
        <v>0</v>
      </c>
      <c r="AE33" s="158">
        <v>0</v>
      </c>
      <c r="AF33" s="145">
        <v>0</v>
      </c>
      <c r="AG33" s="90">
        <v>0</v>
      </c>
    </row>
    <row r="34" spans="1:33" x14ac:dyDescent="0.25">
      <c r="A34" s="24">
        <f t="shared" si="0"/>
        <v>21</v>
      </c>
      <c r="B34" s="69" t="s">
        <v>591</v>
      </c>
      <c r="C34" s="26">
        <v>186</v>
      </c>
      <c r="D34" s="27" t="s">
        <v>45</v>
      </c>
      <c r="E34" s="28">
        <f>MAX(M34:AD34)</f>
        <v>404</v>
      </c>
      <c r="F34" s="28" t="e">
        <f>VLOOKUP(E34,Tab!$M$2:$N$255,2,TRUE)</f>
        <v>#N/A</v>
      </c>
      <c r="G34" s="29">
        <f>LARGE(M34:AG34,1)</f>
        <v>404</v>
      </c>
      <c r="H34" s="29">
        <f>LARGE(M34:AG34,2)</f>
        <v>0</v>
      </c>
      <c r="I34" s="29">
        <f>LARGE(M34:AG34,3)</f>
        <v>0</v>
      </c>
      <c r="J34" s="30">
        <f>SUM(G34:I34)</f>
        <v>404</v>
      </c>
      <c r="K34" s="31">
        <f>J34/3</f>
        <v>134.66666666666666</v>
      </c>
      <c r="L34" s="32"/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404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176">
        <v>0</v>
      </c>
      <c r="AE34" s="158">
        <v>0</v>
      </c>
      <c r="AF34" s="145">
        <v>0</v>
      </c>
      <c r="AG34" s="90">
        <v>0</v>
      </c>
    </row>
    <row r="35" spans="1:33" x14ac:dyDescent="0.25">
      <c r="A35" s="24">
        <f t="shared" si="0"/>
        <v>22</v>
      </c>
      <c r="B35" s="38" t="s">
        <v>267</v>
      </c>
      <c r="C35" s="26">
        <v>11740</v>
      </c>
      <c r="D35" s="27" t="s">
        <v>85</v>
      </c>
      <c r="E35" s="28">
        <f>MAX(M35:AD35)</f>
        <v>374</v>
      </c>
      <c r="F35" s="28" t="e">
        <f>VLOOKUP(E35,Tab!$M$2:$N$255,2,TRUE)</f>
        <v>#N/A</v>
      </c>
      <c r="G35" s="29">
        <f>LARGE(M35:AG35,1)</f>
        <v>374</v>
      </c>
      <c r="H35" s="29">
        <f>LARGE(M35:AG35,2)</f>
        <v>0</v>
      </c>
      <c r="I35" s="29">
        <f>LARGE(M35:AG35,3)</f>
        <v>0</v>
      </c>
      <c r="J35" s="30">
        <f>SUM(G35:I35)</f>
        <v>374</v>
      </c>
      <c r="K35" s="31">
        <f>J35/3</f>
        <v>124.66666666666667</v>
      </c>
      <c r="L35" s="32"/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374</v>
      </c>
      <c r="AC35" s="90">
        <v>0</v>
      </c>
      <c r="AD35" s="176">
        <v>0</v>
      </c>
      <c r="AE35" s="158">
        <v>0</v>
      </c>
      <c r="AF35" s="145">
        <v>0</v>
      </c>
      <c r="AG35" s="90">
        <v>0</v>
      </c>
    </row>
    <row r="36" spans="1:33" x14ac:dyDescent="0.25">
      <c r="A36" s="24">
        <f t="shared" si="0"/>
        <v>23</v>
      </c>
      <c r="B36" s="69" t="s">
        <v>521</v>
      </c>
      <c r="C36" s="26">
        <v>14118</v>
      </c>
      <c r="D36" s="27" t="s">
        <v>38</v>
      </c>
      <c r="E36" s="28">
        <f>MAX(M36:AD36)</f>
        <v>368</v>
      </c>
      <c r="F36" s="28" t="e">
        <f>VLOOKUP(E36,Tab!$M$2:$N$255,2,TRUE)</f>
        <v>#N/A</v>
      </c>
      <c r="G36" s="29">
        <f>LARGE(M36:AG36,1)</f>
        <v>368</v>
      </c>
      <c r="H36" s="29">
        <f>LARGE(M36:AG36,2)</f>
        <v>0</v>
      </c>
      <c r="I36" s="29">
        <f>LARGE(M36:AG36,3)</f>
        <v>0</v>
      </c>
      <c r="J36" s="30">
        <f>SUM(G36:I36)</f>
        <v>368</v>
      </c>
      <c r="K36" s="31">
        <f>J36/3</f>
        <v>122.66666666666667</v>
      </c>
      <c r="L36" s="32"/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368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176">
        <v>0</v>
      </c>
      <c r="AE36" s="158">
        <v>0</v>
      </c>
      <c r="AF36" s="145">
        <v>0</v>
      </c>
      <c r="AG36" s="90">
        <v>0</v>
      </c>
    </row>
    <row r="37" spans="1:33" x14ac:dyDescent="0.25">
      <c r="A37" s="24">
        <f t="shared" si="0"/>
        <v>24</v>
      </c>
      <c r="B37" s="69" t="s">
        <v>563</v>
      </c>
      <c r="C37" s="26">
        <v>14886</v>
      </c>
      <c r="D37" s="27" t="s">
        <v>43</v>
      </c>
      <c r="E37" s="28">
        <f>MAX(M37:AD37)</f>
        <v>346</v>
      </c>
      <c r="F37" s="28" t="e">
        <f>VLOOKUP(E37,Tab!$M$2:$N$255,2,TRUE)</f>
        <v>#N/A</v>
      </c>
      <c r="G37" s="29">
        <f>LARGE(M37:AG37,1)</f>
        <v>346</v>
      </c>
      <c r="H37" s="29">
        <f>LARGE(M37:AG37,2)</f>
        <v>0</v>
      </c>
      <c r="I37" s="29">
        <f>LARGE(M37:AG37,3)</f>
        <v>0</v>
      </c>
      <c r="J37" s="30">
        <f>SUM(G37:I37)</f>
        <v>346</v>
      </c>
      <c r="K37" s="31">
        <f>J37/3</f>
        <v>115.33333333333333</v>
      </c>
      <c r="L37" s="32"/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346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176">
        <v>0</v>
      </c>
      <c r="AE37" s="158">
        <v>0</v>
      </c>
      <c r="AF37" s="145">
        <v>0</v>
      </c>
      <c r="AG37" s="90">
        <v>0</v>
      </c>
    </row>
    <row r="38" spans="1:33" x14ac:dyDescent="0.25">
      <c r="A38" s="24">
        <f t="shared" si="0"/>
        <v>25</v>
      </c>
      <c r="B38" s="38" t="s">
        <v>259</v>
      </c>
      <c r="C38" s="26">
        <v>11457</v>
      </c>
      <c r="D38" s="27" t="s">
        <v>85</v>
      </c>
      <c r="E38" s="28">
        <f>MAX(M38:AD38)</f>
        <v>329</v>
      </c>
      <c r="F38" s="28" t="e">
        <f>VLOOKUP(E38,Tab!$M$2:$N$255,2,TRUE)</f>
        <v>#N/A</v>
      </c>
      <c r="G38" s="29">
        <f>LARGE(M38:AG38,1)</f>
        <v>329</v>
      </c>
      <c r="H38" s="29">
        <f>LARGE(M38:AG38,2)</f>
        <v>0</v>
      </c>
      <c r="I38" s="29">
        <f>LARGE(M38:AG38,3)</f>
        <v>0</v>
      </c>
      <c r="J38" s="30">
        <f>SUM(G38:I38)</f>
        <v>329</v>
      </c>
      <c r="K38" s="31">
        <f>J38/3</f>
        <v>109.66666666666667</v>
      </c>
      <c r="L38" s="32"/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329</v>
      </c>
      <c r="AC38" s="90">
        <v>0</v>
      </c>
      <c r="AD38" s="176">
        <v>0</v>
      </c>
      <c r="AE38" s="158">
        <v>0</v>
      </c>
      <c r="AF38" s="145">
        <v>0</v>
      </c>
      <c r="AG38" s="90">
        <v>0</v>
      </c>
    </row>
    <row r="39" spans="1:33" x14ac:dyDescent="0.25">
      <c r="A39" s="24">
        <f t="shared" si="0"/>
        <v>26</v>
      </c>
      <c r="B39" s="69" t="s">
        <v>242</v>
      </c>
      <c r="C39" s="26">
        <v>7457</v>
      </c>
      <c r="D39" s="27" t="s">
        <v>45</v>
      </c>
      <c r="E39" s="28">
        <f>MAX(M39:AD39)</f>
        <v>271</v>
      </c>
      <c r="F39" s="28" t="e">
        <f>VLOOKUP(E39,Tab!$M$2:$N$255,2,TRUE)</f>
        <v>#N/A</v>
      </c>
      <c r="G39" s="29">
        <f>LARGE(M39:AG39,1)</f>
        <v>271</v>
      </c>
      <c r="H39" s="29">
        <f>LARGE(M39:AG39,2)</f>
        <v>0</v>
      </c>
      <c r="I39" s="29">
        <f>LARGE(M39:AG39,3)</f>
        <v>0</v>
      </c>
      <c r="J39" s="30">
        <f>SUM(G39:I39)</f>
        <v>271</v>
      </c>
      <c r="K39" s="31">
        <f>J39/3</f>
        <v>90.333333333333329</v>
      </c>
      <c r="L39" s="32"/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271</v>
      </c>
      <c r="AD39" s="176">
        <v>0</v>
      </c>
      <c r="AE39" s="158">
        <v>0</v>
      </c>
      <c r="AF39" s="145">
        <v>0</v>
      </c>
      <c r="AG39" s="90">
        <v>0</v>
      </c>
    </row>
    <row r="40" spans="1:33" x14ac:dyDescent="0.25">
      <c r="A40" s="24">
        <f t="shared" si="0"/>
        <v>27</v>
      </c>
      <c r="B40" s="35"/>
      <c r="C40" s="36"/>
      <c r="D40" s="37"/>
      <c r="E40" s="28">
        <f>MAX(M40:AD40)</f>
        <v>0</v>
      </c>
      <c r="F40" s="28" t="e">
        <f>VLOOKUP(E40,Tab!$M$2:$N$255,2,TRUE)</f>
        <v>#N/A</v>
      </c>
      <c r="G40" s="29">
        <f>LARGE(M40:AG40,1)</f>
        <v>0</v>
      </c>
      <c r="H40" s="29">
        <f>LARGE(M40:AG40,2)</f>
        <v>0</v>
      </c>
      <c r="I40" s="29">
        <f>LARGE(M40:AG40,3)</f>
        <v>0</v>
      </c>
      <c r="J40" s="30">
        <f>SUM(G40:I40)</f>
        <v>0</v>
      </c>
      <c r="K40" s="31">
        <f>J40/3</f>
        <v>0</v>
      </c>
      <c r="L40" s="32"/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176">
        <v>0</v>
      </c>
      <c r="AE40" s="158">
        <v>0</v>
      </c>
      <c r="AF40" s="145">
        <v>0</v>
      </c>
      <c r="AG40" s="90">
        <v>0</v>
      </c>
    </row>
    <row r="41" spans="1:33" x14ac:dyDescent="0.25">
      <c r="A41" s="24">
        <f t="shared" si="0"/>
        <v>28</v>
      </c>
      <c r="B41" s="35"/>
      <c r="C41" s="36"/>
      <c r="D41" s="37"/>
      <c r="E41" s="28">
        <f>MAX(M41:AD41)</f>
        <v>0</v>
      </c>
      <c r="F41" s="28" t="e">
        <f>VLOOKUP(E41,Tab!$M$2:$N$255,2,TRUE)</f>
        <v>#N/A</v>
      </c>
      <c r="G41" s="40">
        <f>LARGE(M41:AG41,1)</f>
        <v>0</v>
      </c>
      <c r="H41" s="40">
        <f>LARGE(M41:AG41,2)</f>
        <v>0</v>
      </c>
      <c r="I41" s="40">
        <f>LARGE(M41:AG41,3)</f>
        <v>0</v>
      </c>
      <c r="J41" s="30">
        <f>SUM(G41:I41)</f>
        <v>0</v>
      </c>
      <c r="K41" s="31">
        <f>J41/3</f>
        <v>0</v>
      </c>
      <c r="L41" s="32"/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176">
        <v>0</v>
      </c>
      <c r="AE41" s="158">
        <v>0</v>
      </c>
      <c r="AF41" s="145">
        <v>0</v>
      </c>
      <c r="AG41" s="90">
        <v>0</v>
      </c>
    </row>
    <row r="42" spans="1:33" x14ac:dyDescent="0.25">
      <c r="A42" s="24">
        <f t="shared" si="0"/>
        <v>29</v>
      </c>
      <c r="B42" s="69"/>
      <c r="C42" s="26"/>
      <c r="D42" s="27"/>
      <c r="E42" s="28">
        <f>MAX(M42:AD42)</f>
        <v>0</v>
      </c>
      <c r="F42" s="28" t="e">
        <f>VLOOKUP(E42,Tab!$M$2:$N$255,2,TRUE)</f>
        <v>#N/A</v>
      </c>
      <c r="G42" s="29">
        <f>LARGE(M42:AG42,1)</f>
        <v>0</v>
      </c>
      <c r="H42" s="29">
        <f>LARGE(M42:AG42,2)</f>
        <v>0</v>
      </c>
      <c r="I42" s="29">
        <f>LARGE(M42:AG42,3)</f>
        <v>0</v>
      </c>
      <c r="J42" s="30">
        <f>SUM(G42:I42)</f>
        <v>0</v>
      </c>
      <c r="K42" s="31">
        <f>J42/3</f>
        <v>0</v>
      </c>
      <c r="L42" s="32"/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176">
        <v>0</v>
      </c>
      <c r="AE42" s="158">
        <v>0</v>
      </c>
      <c r="AF42" s="145">
        <v>0</v>
      </c>
      <c r="AG42" s="90">
        <v>0</v>
      </c>
    </row>
    <row r="43" spans="1:33" x14ac:dyDescent="0.25">
      <c r="A43" s="24">
        <f t="shared" si="0"/>
        <v>30</v>
      </c>
      <c r="B43" s="69"/>
      <c r="C43" s="26"/>
      <c r="D43" s="27"/>
      <c r="E43" s="28">
        <f>MAX(M43:AD43)</f>
        <v>0</v>
      </c>
      <c r="F43" s="28" t="e">
        <f>VLOOKUP(E43,Tab!$M$2:$N$255,2,TRUE)</f>
        <v>#N/A</v>
      </c>
      <c r="G43" s="29">
        <f>LARGE(M43:AG43,1)</f>
        <v>0</v>
      </c>
      <c r="H43" s="29">
        <f>LARGE(M43:AG43,2)</f>
        <v>0</v>
      </c>
      <c r="I43" s="29">
        <f>LARGE(M43:AG43,3)</f>
        <v>0</v>
      </c>
      <c r="J43" s="30">
        <f>SUM(G43:I43)</f>
        <v>0</v>
      </c>
      <c r="K43" s="31">
        <f>J43/3</f>
        <v>0</v>
      </c>
      <c r="L43" s="32"/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176">
        <v>0</v>
      </c>
      <c r="AE43" s="158">
        <v>0</v>
      </c>
      <c r="AF43" s="145">
        <v>0</v>
      </c>
      <c r="AG43" s="90">
        <v>0</v>
      </c>
    </row>
  </sheetData>
  <sortState ref="B14:AG43">
    <sortCondition descending="1" ref="J14:J43"/>
    <sortCondition descending="1" ref="E14:E43"/>
  </sortState>
  <mergeCells count="13">
    <mergeCell ref="AE9:AG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AD9"/>
  </mergeCells>
  <conditionalFormatting sqref="E14:E43">
    <cfRule type="cellIs" dxfId="22" priority="1" stopIfTrue="1" operator="between">
      <formula>563</formula>
      <formula>600</formula>
    </cfRule>
  </conditionalFormatting>
  <conditionalFormatting sqref="F14:F4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V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9" width="15.7109375" style="3" customWidth="1"/>
    <col min="20" max="230" width="9.140625" style="4"/>
    <col min="231" max="260" width="9.140625" style="6"/>
    <col min="261" max="261" width="3.7109375" style="6" bestFit="1" customWidth="1"/>
    <col min="262" max="262" width="21.140625" style="6" customWidth="1"/>
    <col min="263" max="263" width="7.28515625" style="6" customWidth="1"/>
    <col min="264" max="264" width="9.5703125" style="6" customWidth="1"/>
    <col min="265" max="266" width="9.28515625" style="6" customWidth="1"/>
    <col min="267" max="268" width="8.140625" style="6" customWidth="1"/>
    <col min="269" max="269" width="8.28515625" style="6" customWidth="1"/>
    <col min="270" max="270" width="10" style="6" customWidth="1"/>
    <col min="271" max="271" width="11" style="6" customWidth="1"/>
    <col min="272" max="272" width="2.7109375" style="6" customWidth="1"/>
    <col min="273" max="273" width="15.7109375" style="6" bestFit="1" customWidth="1"/>
    <col min="274" max="274" width="15.7109375" style="6" customWidth="1"/>
    <col min="275" max="275" width="13.85546875" style="6" customWidth="1"/>
    <col min="276" max="516" width="9.140625" style="6"/>
    <col min="517" max="517" width="3.7109375" style="6" bestFit="1" customWidth="1"/>
    <col min="518" max="518" width="21.140625" style="6" customWidth="1"/>
    <col min="519" max="519" width="7.28515625" style="6" customWidth="1"/>
    <col min="520" max="520" width="9.5703125" style="6" customWidth="1"/>
    <col min="521" max="522" width="9.28515625" style="6" customWidth="1"/>
    <col min="523" max="524" width="8.140625" style="6" customWidth="1"/>
    <col min="525" max="525" width="8.28515625" style="6" customWidth="1"/>
    <col min="526" max="526" width="10" style="6" customWidth="1"/>
    <col min="527" max="527" width="11" style="6" customWidth="1"/>
    <col min="528" max="528" width="2.7109375" style="6" customWidth="1"/>
    <col min="529" max="529" width="15.7109375" style="6" bestFit="1" customWidth="1"/>
    <col min="530" max="530" width="15.7109375" style="6" customWidth="1"/>
    <col min="531" max="531" width="13.85546875" style="6" customWidth="1"/>
    <col min="532" max="772" width="9.140625" style="6"/>
    <col min="773" max="773" width="3.7109375" style="6" bestFit="1" customWidth="1"/>
    <col min="774" max="774" width="21.140625" style="6" customWidth="1"/>
    <col min="775" max="775" width="7.28515625" style="6" customWidth="1"/>
    <col min="776" max="776" width="9.5703125" style="6" customWidth="1"/>
    <col min="777" max="778" width="9.28515625" style="6" customWidth="1"/>
    <col min="779" max="780" width="8.140625" style="6" customWidth="1"/>
    <col min="781" max="781" width="8.28515625" style="6" customWidth="1"/>
    <col min="782" max="782" width="10" style="6" customWidth="1"/>
    <col min="783" max="783" width="11" style="6" customWidth="1"/>
    <col min="784" max="784" width="2.7109375" style="6" customWidth="1"/>
    <col min="785" max="785" width="15.7109375" style="6" bestFit="1" customWidth="1"/>
    <col min="786" max="786" width="15.7109375" style="6" customWidth="1"/>
    <col min="787" max="787" width="13.85546875" style="6" customWidth="1"/>
    <col min="788" max="1028" width="9.140625" style="6"/>
    <col min="1029" max="1029" width="3.7109375" style="6" bestFit="1" customWidth="1"/>
    <col min="1030" max="1030" width="21.140625" style="6" customWidth="1"/>
    <col min="1031" max="1031" width="7.28515625" style="6" customWidth="1"/>
    <col min="1032" max="1032" width="9.5703125" style="6" customWidth="1"/>
    <col min="1033" max="1034" width="9.28515625" style="6" customWidth="1"/>
    <col min="1035" max="1036" width="8.140625" style="6" customWidth="1"/>
    <col min="1037" max="1037" width="8.28515625" style="6" customWidth="1"/>
    <col min="1038" max="1038" width="10" style="6" customWidth="1"/>
    <col min="1039" max="1039" width="11" style="6" customWidth="1"/>
    <col min="1040" max="1040" width="2.7109375" style="6" customWidth="1"/>
    <col min="1041" max="1041" width="15.7109375" style="6" bestFit="1" customWidth="1"/>
    <col min="1042" max="1042" width="15.7109375" style="6" customWidth="1"/>
    <col min="1043" max="1043" width="13.85546875" style="6" customWidth="1"/>
    <col min="1044" max="1284" width="9.140625" style="6"/>
    <col min="1285" max="1285" width="3.7109375" style="6" bestFit="1" customWidth="1"/>
    <col min="1286" max="1286" width="21.140625" style="6" customWidth="1"/>
    <col min="1287" max="1287" width="7.28515625" style="6" customWidth="1"/>
    <col min="1288" max="1288" width="9.5703125" style="6" customWidth="1"/>
    <col min="1289" max="1290" width="9.28515625" style="6" customWidth="1"/>
    <col min="1291" max="1292" width="8.140625" style="6" customWidth="1"/>
    <col min="1293" max="1293" width="8.28515625" style="6" customWidth="1"/>
    <col min="1294" max="1294" width="10" style="6" customWidth="1"/>
    <col min="1295" max="1295" width="11" style="6" customWidth="1"/>
    <col min="1296" max="1296" width="2.7109375" style="6" customWidth="1"/>
    <col min="1297" max="1297" width="15.7109375" style="6" bestFit="1" customWidth="1"/>
    <col min="1298" max="1298" width="15.7109375" style="6" customWidth="1"/>
    <col min="1299" max="1299" width="13.85546875" style="6" customWidth="1"/>
    <col min="1300" max="1540" width="9.140625" style="6"/>
    <col min="1541" max="1541" width="3.7109375" style="6" bestFit="1" customWidth="1"/>
    <col min="1542" max="1542" width="21.140625" style="6" customWidth="1"/>
    <col min="1543" max="1543" width="7.28515625" style="6" customWidth="1"/>
    <col min="1544" max="1544" width="9.5703125" style="6" customWidth="1"/>
    <col min="1545" max="1546" width="9.28515625" style="6" customWidth="1"/>
    <col min="1547" max="1548" width="8.140625" style="6" customWidth="1"/>
    <col min="1549" max="1549" width="8.28515625" style="6" customWidth="1"/>
    <col min="1550" max="1550" width="10" style="6" customWidth="1"/>
    <col min="1551" max="1551" width="11" style="6" customWidth="1"/>
    <col min="1552" max="1552" width="2.7109375" style="6" customWidth="1"/>
    <col min="1553" max="1553" width="15.7109375" style="6" bestFit="1" customWidth="1"/>
    <col min="1554" max="1554" width="15.7109375" style="6" customWidth="1"/>
    <col min="1555" max="1555" width="13.85546875" style="6" customWidth="1"/>
    <col min="1556" max="1796" width="9.140625" style="6"/>
    <col min="1797" max="1797" width="3.7109375" style="6" bestFit="1" customWidth="1"/>
    <col min="1798" max="1798" width="21.140625" style="6" customWidth="1"/>
    <col min="1799" max="1799" width="7.28515625" style="6" customWidth="1"/>
    <col min="1800" max="1800" width="9.5703125" style="6" customWidth="1"/>
    <col min="1801" max="1802" width="9.28515625" style="6" customWidth="1"/>
    <col min="1803" max="1804" width="8.140625" style="6" customWidth="1"/>
    <col min="1805" max="1805" width="8.28515625" style="6" customWidth="1"/>
    <col min="1806" max="1806" width="10" style="6" customWidth="1"/>
    <col min="1807" max="1807" width="11" style="6" customWidth="1"/>
    <col min="1808" max="1808" width="2.7109375" style="6" customWidth="1"/>
    <col min="1809" max="1809" width="15.7109375" style="6" bestFit="1" customWidth="1"/>
    <col min="1810" max="1810" width="15.7109375" style="6" customWidth="1"/>
    <col min="1811" max="1811" width="13.85546875" style="6" customWidth="1"/>
    <col min="1812" max="2052" width="9.140625" style="6"/>
    <col min="2053" max="2053" width="3.7109375" style="6" bestFit="1" customWidth="1"/>
    <col min="2054" max="2054" width="21.140625" style="6" customWidth="1"/>
    <col min="2055" max="2055" width="7.28515625" style="6" customWidth="1"/>
    <col min="2056" max="2056" width="9.5703125" style="6" customWidth="1"/>
    <col min="2057" max="2058" width="9.28515625" style="6" customWidth="1"/>
    <col min="2059" max="2060" width="8.140625" style="6" customWidth="1"/>
    <col min="2061" max="2061" width="8.28515625" style="6" customWidth="1"/>
    <col min="2062" max="2062" width="10" style="6" customWidth="1"/>
    <col min="2063" max="2063" width="11" style="6" customWidth="1"/>
    <col min="2064" max="2064" width="2.7109375" style="6" customWidth="1"/>
    <col min="2065" max="2065" width="15.7109375" style="6" bestFit="1" customWidth="1"/>
    <col min="2066" max="2066" width="15.7109375" style="6" customWidth="1"/>
    <col min="2067" max="2067" width="13.85546875" style="6" customWidth="1"/>
    <col min="2068" max="2308" width="9.140625" style="6"/>
    <col min="2309" max="2309" width="3.7109375" style="6" bestFit="1" customWidth="1"/>
    <col min="2310" max="2310" width="21.140625" style="6" customWidth="1"/>
    <col min="2311" max="2311" width="7.28515625" style="6" customWidth="1"/>
    <col min="2312" max="2312" width="9.5703125" style="6" customWidth="1"/>
    <col min="2313" max="2314" width="9.28515625" style="6" customWidth="1"/>
    <col min="2315" max="2316" width="8.140625" style="6" customWidth="1"/>
    <col min="2317" max="2317" width="8.28515625" style="6" customWidth="1"/>
    <col min="2318" max="2318" width="10" style="6" customWidth="1"/>
    <col min="2319" max="2319" width="11" style="6" customWidth="1"/>
    <col min="2320" max="2320" width="2.7109375" style="6" customWidth="1"/>
    <col min="2321" max="2321" width="15.7109375" style="6" bestFit="1" customWidth="1"/>
    <col min="2322" max="2322" width="15.7109375" style="6" customWidth="1"/>
    <col min="2323" max="2323" width="13.85546875" style="6" customWidth="1"/>
    <col min="2324" max="2564" width="9.140625" style="6"/>
    <col min="2565" max="2565" width="3.7109375" style="6" bestFit="1" customWidth="1"/>
    <col min="2566" max="2566" width="21.140625" style="6" customWidth="1"/>
    <col min="2567" max="2567" width="7.28515625" style="6" customWidth="1"/>
    <col min="2568" max="2568" width="9.5703125" style="6" customWidth="1"/>
    <col min="2569" max="2570" width="9.28515625" style="6" customWidth="1"/>
    <col min="2571" max="2572" width="8.140625" style="6" customWidth="1"/>
    <col min="2573" max="2573" width="8.28515625" style="6" customWidth="1"/>
    <col min="2574" max="2574" width="10" style="6" customWidth="1"/>
    <col min="2575" max="2575" width="11" style="6" customWidth="1"/>
    <col min="2576" max="2576" width="2.7109375" style="6" customWidth="1"/>
    <col min="2577" max="2577" width="15.7109375" style="6" bestFit="1" customWidth="1"/>
    <col min="2578" max="2578" width="15.7109375" style="6" customWidth="1"/>
    <col min="2579" max="2579" width="13.85546875" style="6" customWidth="1"/>
    <col min="2580" max="2820" width="9.140625" style="6"/>
    <col min="2821" max="2821" width="3.7109375" style="6" bestFit="1" customWidth="1"/>
    <col min="2822" max="2822" width="21.140625" style="6" customWidth="1"/>
    <col min="2823" max="2823" width="7.28515625" style="6" customWidth="1"/>
    <col min="2824" max="2824" width="9.5703125" style="6" customWidth="1"/>
    <col min="2825" max="2826" width="9.28515625" style="6" customWidth="1"/>
    <col min="2827" max="2828" width="8.140625" style="6" customWidth="1"/>
    <col min="2829" max="2829" width="8.28515625" style="6" customWidth="1"/>
    <col min="2830" max="2830" width="10" style="6" customWidth="1"/>
    <col min="2831" max="2831" width="11" style="6" customWidth="1"/>
    <col min="2832" max="2832" width="2.7109375" style="6" customWidth="1"/>
    <col min="2833" max="2833" width="15.7109375" style="6" bestFit="1" customWidth="1"/>
    <col min="2834" max="2834" width="15.7109375" style="6" customWidth="1"/>
    <col min="2835" max="2835" width="13.85546875" style="6" customWidth="1"/>
    <col min="2836" max="3076" width="9.140625" style="6"/>
    <col min="3077" max="3077" width="3.7109375" style="6" bestFit="1" customWidth="1"/>
    <col min="3078" max="3078" width="21.140625" style="6" customWidth="1"/>
    <col min="3079" max="3079" width="7.28515625" style="6" customWidth="1"/>
    <col min="3080" max="3080" width="9.5703125" style="6" customWidth="1"/>
    <col min="3081" max="3082" width="9.28515625" style="6" customWidth="1"/>
    <col min="3083" max="3084" width="8.140625" style="6" customWidth="1"/>
    <col min="3085" max="3085" width="8.28515625" style="6" customWidth="1"/>
    <col min="3086" max="3086" width="10" style="6" customWidth="1"/>
    <col min="3087" max="3087" width="11" style="6" customWidth="1"/>
    <col min="3088" max="3088" width="2.7109375" style="6" customWidth="1"/>
    <col min="3089" max="3089" width="15.7109375" style="6" bestFit="1" customWidth="1"/>
    <col min="3090" max="3090" width="15.7109375" style="6" customWidth="1"/>
    <col min="3091" max="3091" width="13.85546875" style="6" customWidth="1"/>
    <col min="3092" max="3332" width="9.140625" style="6"/>
    <col min="3333" max="3333" width="3.7109375" style="6" bestFit="1" customWidth="1"/>
    <col min="3334" max="3334" width="21.140625" style="6" customWidth="1"/>
    <col min="3335" max="3335" width="7.28515625" style="6" customWidth="1"/>
    <col min="3336" max="3336" width="9.5703125" style="6" customWidth="1"/>
    <col min="3337" max="3338" width="9.28515625" style="6" customWidth="1"/>
    <col min="3339" max="3340" width="8.140625" style="6" customWidth="1"/>
    <col min="3341" max="3341" width="8.28515625" style="6" customWidth="1"/>
    <col min="3342" max="3342" width="10" style="6" customWidth="1"/>
    <col min="3343" max="3343" width="11" style="6" customWidth="1"/>
    <col min="3344" max="3344" width="2.7109375" style="6" customWidth="1"/>
    <col min="3345" max="3345" width="15.7109375" style="6" bestFit="1" customWidth="1"/>
    <col min="3346" max="3346" width="15.7109375" style="6" customWidth="1"/>
    <col min="3347" max="3347" width="13.85546875" style="6" customWidth="1"/>
    <col min="3348" max="3588" width="9.140625" style="6"/>
    <col min="3589" max="3589" width="3.7109375" style="6" bestFit="1" customWidth="1"/>
    <col min="3590" max="3590" width="21.140625" style="6" customWidth="1"/>
    <col min="3591" max="3591" width="7.28515625" style="6" customWidth="1"/>
    <col min="3592" max="3592" width="9.5703125" style="6" customWidth="1"/>
    <col min="3593" max="3594" width="9.28515625" style="6" customWidth="1"/>
    <col min="3595" max="3596" width="8.140625" style="6" customWidth="1"/>
    <col min="3597" max="3597" width="8.28515625" style="6" customWidth="1"/>
    <col min="3598" max="3598" width="10" style="6" customWidth="1"/>
    <col min="3599" max="3599" width="11" style="6" customWidth="1"/>
    <col min="3600" max="3600" width="2.7109375" style="6" customWidth="1"/>
    <col min="3601" max="3601" width="15.7109375" style="6" bestFit="1" customWidth="1"/>
    <col min="3602" max="3602" width="15.7109375" style="6" customWidth="1"/>
    <col min="3603" max="3603" width="13.85546875" style="6" customWidth="1"/>
    <col min="3604" max="3844" width="9.140625" style="6"/>
    <col min="3845" max="3845" width="3.7109375" style="6" bestFit="1" customWidth="1"/>
    <col min="3846" max="3846" width="21.140625" style="6" customWidth="1"/>
    <col min="3847" max="3847" width="7.28515625" style="6" customWidth="1"/>
    <col min="3848" max="3848" width="9.5703125" style="6" customWidth="1"/>
    <col min="3849" max="3850" width="9.28515625" style="6" customWidth="1"/>
    <col min="3851" max="3852" width="8.140625" style="6" customWidth="1"/>
    <col min="3853" max="3853" width="8.28515625" style="6" customWidth="1"/>
    <col min="3854" max="3854" width="10" style="6" customWidth="1"/>
    <col min="3855" max="3855" width="11" style="6" customWidth="1"/>
    <col min="3856" max="3856" width="2.7109375" style="6" customWidth="1"/>
    <col min="3857" max="3857" width="15.7109375" style="6" bestFit="1" customWidth="1"/>
    <col min="3858" max="3858" width="15.7109375" style="6" customWidth="1"/>
    <col min="3859" max="3859" width="13.85546875" style="6" customWidth="1"/>
    <col min="3860" max="4100" width="9.140625" style="6"/>
    <col min="4101" max="4101" width="3.7109375" style="6" bestFit="1" customWidth="1"/>
    <col min="4102" max="4102" width="21.140625" style="6" customWidth="1"/>
    <col min="4103" max="4103" width="7.28515625" style="6" customWidth="1"/>
    <col min="4104" max="4104" width="9.5703125" style="6" customWidth="1"/>
    <col min="4105" max="4106" width="9.28515625" style="6" customWidth="1"/>
    <col min="4107" max="4108" width="8.140625" style="6" customWidth="1"/>
    <col min="4109" max="4109" width="8.28515625" style="6" customWidth="1"/>
    <col min="4110" max="4110" width="10" style="6" customWidth="1"/>
    <col min="4111" max="4111" width="11" style="6" customWidth="1"/>
    <col min="4112" max="4112" width="2.7109375" style="6" customWidth="1"/>
    <col min="4113" max="4113" width="15.7109375" style="6" bestFit="1" customWidth="1"/>
    <col min="4114" max="4114" width="15.7109375" style="6" customWidth="1"/>
    <col min="4115" max="4115" width="13.85546875" style="6" customWidth="1"/>
    <col min="4116" max="4356" width="9.140625" style="6"/>
    <col min="4357" max="4357" width="3.7109375" style="6" bestFit="1" customWidth="1"/>
    <col min="4358" max="4358" width="21.140625" style="6" customWidth="1"/>
    <col min="4359" max="4359" width="7.28515625" style="6" customWidth="1"/>
    <col min="4360" max="4360" width="9.5703125" style="6" customWidth="1"/>
    <col min="4361" max="4362" width="9.28515625" style="6" customWidth="1"/>
    <col min="4363" max="4364" width="8.140625" style="6" customWidth="1"/>
    <col min="4365" max="4365" width="8.28515625" style="6" customWidth="1"/>
    <col min="4366" max="4366" width="10" style="6" customWidth="1"/>
    <col min="4367" max="4367" width="11" style="6" customWidth="1"/>
    <col min="4368" max="4368" width="2.7109375" style="6" customWidth="1"/>
    <col min="4369" max="4369" width="15.7109375" style="6" bestFit="1" customWidth="1"/>
    <col min="4370" max="4370" width="15.7109375" style="6" customWidth="1"/>
    <col min="4371" max="4371" width="13.85546875" style="6" customWidth="1"/>
    <col min="4372" max="4612" width="9.140625" style="6"/>
    <col min="4613" max="4613" width="3.7109375" style="6" bestFit="1" customWidth="1"/>
    <col min="4614" max="4614" width="21.140625" style="6" customWidth="1"/>
    <col min="4615" max="4615" width="7.28515625" style="6" customWidth="1"/>
    <col min="4616" max="4616" width="9.5703125" style="6" customWidth="1"/>
    <col min="4617" max="4618" width="9.28515625" style="6" customWidth="1"/>
    <col min="4619" max="4620" width="8.140625" style="6" customWidth="1"/>
    <col min="4621" max="4621" width="8.28515625" style="6" customWidth="1"/>
    <col min="4622" max="4622" width="10" style="6" customWidth="1"/>
    <col min="4623" max="4623" width="11" style="6" customWidth="1"/>
    <col min="4624" max="4624" width="2.7109375" style="6" customWidth="1"/>
    <col min="4625" max="4625" width="15.7109375" style="6" bestFit="1" customWidth="1"/>
    <col min="4626" max="4626" width="15.7109375" style="6" customWidth="1"/>
    <col min="4627" max="4627" width="13.85546875" style="6" customWidth="1"/>
    <col min="4628" max="4868" width="9.140625" style="6"/>
    <col min="4869" max="4869" width="3.7109375" style="6" bestFit="1" customWidth="1"/>
    <col min="4870" max="4870" width="21.140625" style="6" customWidth="1"/>
    <col min="4871" max="4871" width="7.28515625" style="6" customWidth="1"/>
    <col min="4872" max="4872" width="9.5703125" style="6" customWidth="1"/>
    <col min="4873" max="4874" width="9.28515625" style="6" customWidth="1"/>
    <col min="4875" max="4876" width="8.140625" style="6" customWidth="1"/>
    <col min="4877" max="4877" width="8.28515625" style="6" customWidth="1"/>
    <col min="4878" max="4878" width="10" style="6" customWidth="1"/>
    <col min="4879" max="4879" width="11" style="6" customWidth="1"/>
    <col min="4880" max="4880" width="2.7109375" style="6" customWidth="1"/>
    <col min="4881" max="4881" width="15.7109375" style="6" bestFit="1" customWidth="1"/>
    <col min="4882" max="4882" width="15.7109375" style="6" customWidth="1"/>
    <col min="4883" max="4883" width="13.85546875" style="6" customWidth="1"/>
    <col min="4884" max="5124" width="9.140625" style="6"/>
    <col min="5125" max="5125" width="3.7109375" style="6" bestFit="1" customWidth="1"/>
    <col min="5126" max="5126" width="21.140625" style="6" customWidth="1"/>
    <col min="5127" max="5127" width="7.28515625" style="6" customWidth="1"/>
    <col min="5128" max="5128" width="9.5703125" style="6" customWidth="1"/>
    <col min="5129" max="5130" width="9.28515625" style="6" customWidth="1"/>
    <col min="5131" max="5132" width="8.140625" style="6" customWidth="1"/>
    <col min="5133" max="5133" width="8.28515625" style="6" customWidth="1"/>
    <col min="5134" max="5134" width="10" style="6" customWidth="1"/>
    <col min="5135" max="5135" width="11" style="6" customWidth="1"/>
    <col min="5136" max="5136" width="2.7109375" style="6" customWidth="1"/>
    <col min="5137" max="5137" width="15.7109375" style="6" bestFit="1" customWidth="1"/>
    <col min="5138" max="5138" width="15.7109375" style="6" customWidth="1"/>
    <col min="5139" max="5139" width="13.85546875" style="6" customWidth="1"/>
    <col min="5140" max="5380" width="9.140625" style="6"/>
    <col min="5381" max="5381" width="3.7109375" style="6" bestFit="1" customWidth="1"/>
    <col min="5382" max="5382" width="21.140625" style="6" customWidth="1"/>
    <col min="5383" max="5383" width="7.28515625" style="6" customWidth="1"/>
    <col min="5384" max="5384" width="9.5703125" style="6" customWidth="1"/>
    <col min="5385" max="5386" width="9.28515625" style="6" customWidth="1"/>
    <col min="5387" max="5388" width="8.140625" style="6" customWidth="1"/>
    <col min="5389" max="5389" width="8.28515625" style="6" customWidth="1"/>
    <col min="5390" max="5390" width="10" style="6" customWidth="1"/>
    <col min="5391" max="5391" width="11" style="6" customWidth="1"/>
    <col min="5392" max="5392" width="2.7109375" style="6" customWidth="1"/>
    <col min="5393" max="5393" width="15.7109375" style="6" bestFit="1" customWidth="1"/>
    <col min="5394" max="5394" width="15.7109375" style="6" customWidth="1"/>
    <col min="5395" max="5395" width="13.85546875" style="6" customWidth="1"/>
    <col min="5396" max="5636" width="9.140625" style="6"/>
    <col min="5637" max="5637" width="3.7109375" style="6" bestFit="1" customWidth="1"/>
    <col min="5638" max="5638" width="21.140625" style="6" customWidth="1"/>
    <col min="5639" max="5639" width="7.28515625" style="6" customWidth="1"/>
    <col min="5640" max="5640" width="9.5703125" style="6" customWidth="1"/>
    <col min="5641" max="5642" width="9.28515625" style="6" customWidth="1"/>
    <col min="5643" max="5644" width="8.140625" style="6" customWidth="1"/>
    <col min="5645" max="5645" width="8.28515625" style="6" customWidth="1"/>
    <col min="5646" max="5646" width="10" style="6" customWidth="1"/>
    <col min="5647" max="5647" width="11" style="6" customWidth="1"/>
    <col min="5648" max="5648" width="2.7109375" style="6" customWidth="1"/>
    <col min="5649" max="5649" width="15.7109375" style="6" bestFit="1" customWidth="1"/>
    <col min="5650" max="5650" width="15.7109375" style="6" customWidth="1"/>
    <col min="5651" max="5651" width="13.85546875" style="6" customWidth="1"/>
    <col min="5652" max="5892" width="9.140625" style="6"/>
    <col min="5893" max="5893" width="3.7109375" style="6" bestFit="1" customWidth="1"/>
    <col min="5894" max="5894" width="21.140625" style="6" customWidth="1"/>
    <col min="5895" max="5895" width="7.28515625" style="6" customWidth="1"/>
    <col min="5896" max="5896" width="9.5703125" style="6" customWidth="1"/>
    <col min="5897" max="5898" width="9.28515625" style="6" customWidth="1"/>
    <col min="5899" max="5900" width="8.140625" style="6" customWidth="1"/>
    <col min="5901" max="5901" width="8.28515625" style="6" customWidth="1"/>
    <col min="5902" max="5902" width="10" style="6" customWidth="1"/>
    <col min="5903" max="5903" width="11" style="6" customWidth="1"/>
    <col min="5904" max="5904" width="2.7109375" style="6" customWidth="1"/>
    <col min="5905" max="5905" width="15.7109375" style="6" bestFit="1" customWidth="1"/>
    <col min="5906" max="5906" width="15.7109375" style="6" customWidth="1"/>
    <col min="5907" max="5907" width="13.85546875" style="6" customWidth="1"/>
    <col min="5908" max="6148" width="9.140625" style="6"/>
    <col min="6149" max="6149" width="3.7109375" style="6" bestFit="1" customWidth="1"/>
    <col min="6150" max="6150" width="21.140625" style="6" customWidth="1"/>
    <col min="6151" max="6151" width="7.28515625" style="6" customWidth="1"/>
    <col min="6152" max="6152" width="9.5703125" style="6" customWidth="1"/>
    <col min="6153" max="6154" width="9.28515625" style="6" customWidth="1"/>
    <col min="6155" max="6156" width="8.140625" style="6" customWidth="1"/>
    <col min="6157" max="6157" width="8.28515625" style="6" customWidth="1"/>
    <col min="6158" max="6158" width="10" style="6" customWidth="1"/>
    <col min="6159" max="6159" width="11" style="6" customWidth="1"/>
    <col min="6160" max="6160" width="2.7109375" style="6" customWidth="1"/>
    <col min="6161" max="6161" width="15.7109375" style="6" bestFit="1" customWidth="1"/>
    <col min="6162" max="6162" width="15.7109375" style="6" customWidth="1"/>
    <col min="6163" max="6163" width="13.85546875" style="6" customWidth="1"/>
    <col min="6164" max="6404" width="9.140625" style="6"/>
    <col min="6405" max="6405" width="3.7109375" style="6" bestFit="1" customWidth="1"/>
    <col min="6406" max="6406" width="21.140625" style="6" customWidth="1"/>
    <col min="6407" max="6407" width="7.28515625" style="6" customWidth="1"/>
    <col min="6408" max="6408" width="9.5703125" style="6" customWidth="1"/>
    <col min="6409" max="6410" width="9.28515625" style="6" customWidth="1"/>
    <col min="6411" max="6412" width="8.140625" style="6" customWidth="1"/>
    <col min="6413" max="6413" width="8.28515625" style="6" customWidth="1"/>
    <col min="6414" max="6414" width="10" style="6" customWidth="1"/>
    <col min="6415" max="6415" width="11" style="6" customWidth="1"/>
    <col min="6416" max="6416" width="2.7109375" style="6" customWidth="1"/>
    <col min="6417" max="6417" width="15.7109375" style="6" bestFit="1" customWidth="1"/>
    <col min="6418" max="6418" width="15.7109375" style="6" customWidth="1"/>
    <col min="6419" max="6419" width="13.85546875" style="6" customWidth="1"/>
    <col min="6420" max="6660" width="9.140625" style="6"/>
    <col min="6661" max="6661" width="3.7109375" style="6" bestFit="1" customWidth="1"/>
    <col min="6662" max="6662" width="21.140625" style="6" customWidth="1"/>
    <col min="6663" max="6663" width="7.28515625" style="6" customWidth="1"/>
    <col min="6664" max="6664" width="9.5703125" style="6" customWidth="1"/>
    <col min="6665" max="6666" width="9.28515625" style="6" customWidth="1"/>
    <col min="6667" max="6668" width="8.140625" style="6" customWidth="1"/>
    <col min="6669" max="6669" width="8.28515625" style="6" customWidth="1"/>
    <col min="6670" max="6670" width="10" style="6" customWidth="1"/>
    <col min="6671" max="6671" width="11" style="6" customWidth="1"/>
    <col min="6672" max="6672" width="2.7109375" style="6" customWidth="1"/>
    <col min="6673" max="6673" width="15.7109375" style="6" bestFit="1" customWidth="1"/>
    <col min="6674" max="6674" width="15.7109375" style="6" customWidth="1"/>
    <col min="6675" max="6675" width="13.85546875" style="6" customWidth="1"/>
    <col min="6676" max="6916" width="9.140625" style="6"/>
    <col min="6917" max="6917" width="3.7109375" style="6" bestFit="1" customWidth="1"/>
    <col min="6918" max="6918" width="21.140625" style="6" customWidth="1"/>
    <col min="6919" max="6919" width="7.28515625" style="6" customWidth="1"/>
    <col min="6920" max="6920" width="9.5703125" style="6" customWidth="1"/>
    <col min="6921" max="6922" width="9.28515625" style="6" customWidth="1"/>
    <col min="6923" max="6924" width="8.140625" style="6" customWidth="1"/>
    <col min="6925" max="6925" width="8.28515625" style="6" customWidth="1"/>
    <col min="6926" max="6926" width="10" style="6" customWidth="1"/>
    <col min="6927" max="6927" width="11" style="6" customWidth="1"/>
    <col min="6928" max="6928" width="2.7109375" style="6" customWidth="1"/>
    <col min="6929" max="6929" width="15.7109375" style="6" bestFit="1" customWidth="1"/>
    <col min="6930" max="6930" width="15.7109375" style="6" customWidth="1"/>
    <col min="6931" max="6931" width="13.85546875" style="6" customWidth="1"/>
    <col min="6932" max="7172" width="9.140625" style="6"/>
    <col min="7173" max="7173" width="3.7109375" style="6" bestFit="1" customWidth="1"/>
    <col min="7174" max="7174" width="21.140625" style="6" customWidth="1"/>
    <col min="7175" max="7175" width="7.28515625" style="6" customWidth="1"/>
    <col min="7176" max="7176" width="9.5703125" style="6" customWidth="1"/>
    <col min="7177" max="7178" width="9.28515625" style="6" customWidth="1"/>
    <col min="7179" max="7180" width="8.140625" style="6" customWidth="1"/>
    <col min="7181" max="7181" width="8.28515625" style="6" customWidth="1"/>
    <col min="7182" max="7182" width="10" style="6" customWidth="1"/>
    <col min="7183" max="7183" width="11" style="6" customWidth="1"/>
    <col min="7184" max="7184" width="2.7109375" style="6" customWidth="1"/>
    <col min="7185" max="7185" width="15.7109375" style="6" bestFit="1" customWidth="1"/>
    <col min="7186" max="7186" width="15.7109375" style="6" customWidth="1"/>
    <col min="7187" max="7187" width="13.85546875" style="6" customWidth="1"/>
    <col min="7188" max="7428" width="9.140625" style="6"/>
    <col min="7429" max="7429" width="3.7109375" style="6" bestFit="1" customWidth="1"/>
    <col min="7430" max="7430" width="21.140625" style="6" customWidth="1"/>
    <col min="7431" max="7431" width="7.28515625" style="6" customWidth="1"/>
    <col min="7432" max="7432" width="9.5703125" style="6" customWidth="1"/>
    <col min="7433" max="7434" width="9.28515625" style="6" customWidth="1"/>
    <col min="7435" max="7436" width="8.140625" style="6" customWidth="1"/>
    <col min="7437" max="7437" width="8.28515625" style="6" customWidth="1"/>
    <col min="7438" max="7438" width="10" style="6" customWidth="1"/>
    <col min="7439" max="7439" width="11" style="6" customWidth="1"/>
    <col min="7440" max="7440" width="2.7109375" style="6" customWidth="1"/>
    <col min="7441" max="7441" width="15.7109375" style="6" bestFit="1" customWidth="1"/>
    <col min="7442" max="7442" width="15.7109375" style="6" customWidth="1"/>
    <col min="7443" max="7443" width="13.85546875" style="6" customWidth="1"/>
    <col min="7444" max="7684" width="9.140625" style="6"/>
    <col min="7685" max="7685" width="3.7109375" style="6" bestFit="1" customWidth="1"/>
    <col min="7686" max="7686" width="21.140625" style="6" customWidth="1"/>
    <col min="7687" max="7687" width="7.28515625" style="6" customWidth="1"/>
    <col min="7688" max="7688" width="9.5703125" style="6" customWidth="1"/>
    <col min="7689" max="7690" width="9.28515625" style="6" customWidth="1"/>
    <col min="7691" max="7692" width="8.140625" style="6" customWidth="1"/>
    <col min="7693" max="7693" width="8.28515625" style="6" customWidth="1"/>
    <col min="7694" max="7694" width="10" style="6" customWidth="1"/>
    <col min="7695" max="7695" width="11" style="6" customWidth="1"/>
    <col min="7696" max="7696" width="2.7109375" style="6" customWidth="1"/>
    <col min="7697" max="7697" width="15.7109375" style="6" bestFit="1" customWidth="1"/>
    <col min="7698" max="7698" width="15.7109375" style="6" customWidth="1"/>
    <col min="7699" max="7699" width="13.85546875" style="6" customWidth="1"/>
    <col min="7700" max="7940" width="9.140625" style="6"/>
    <col min="7941" max="7941" width="3.7109375" style="6" bestFit="1" customWidth="1"/>
    <col min="7942" max="7942" width="21.140625" style="6" customWidth="1"/>
    <col min="7943" max="7943" width="7.28515625" style="6" customWidth="1"/>
    <col min="7944" max="7944" width="9.5703125" style="6" customWidth="1"/>
    <col min="7945" max="7946" width="9.28515625" style="6" customWidth="1"/>
    <col min="7947" max="7948" width="8.140625" style="6" customWidth="1"/>
    <col min="7949" max="7949" width="8.28515625" style="6" customWidth="1"/>
    <col min="7950" max="7950" width="10" style="6" customWidth="1"/>
    <col min="7951" max="7951" width="11" style="6" customWidth="1"/>
    <col min="7952" max="7952" width="2.7109375" style="6" customWidth="1"/>
    <col min="7953" max="7953" width="15.7109375" style="6" bestFit="1" customWidth="1"/>
    <col min="7954" max="7954" width="15.7109375" style="6" customWidth="1"/>
    <col min="7955" max="7955" width="13.85546875" style="6" customWidth="1"/>
    <col min="7956" max="8196" width="9.140625" style="6"/>
    <col min="8197" max="8197" width="3.7109375" style="6" bestFit="1" customWidth="1"/>
    <col min="8198" max="8198" width="21.140625" style="6" customWidth="1"/>
    <col min="8199" max="8199" width="7.28515625" style="6" customWidth="1"/>
    <col min="8200" max="8200" width="9.5703125" style="6" customWidth="1"/>
    <col min="8201" max="8202" width="9.28515625" style="6" customWidth="1"/>
    <col min="8203" max="8204" width="8.140625" style="6" customWidth="1"/>
    <col min="8205" max="8205" width="8.28515625" style="6" customWidth="1"/>
    <col min="8206" max="8206" width="10" style="6" customWidth="1"/>
    <col min="8207" max="8207" width="11" style="6" customWidth="1"/>
    <col min="8208" max="8208" width="2.7109375" style="6" customWidth="1"/>
    <col min="8209" max="8209" width="15.7109375" style="6" bestFit="1" customWidth="1"/>
    <col min="8210" max="8210" width="15.7109375" style="6" customWidth="1"/>
    <col min="8211" max="8211" width="13.85546875" style="6" customWidth="1"/>
    <col min="8212" max="8452" width="9.140625" style="6"/>
    <col min="8453" max="8453" width="3.7109375" style="6" bestFit="1" customWidth="1"/>
    <col min="8454" max="8454" width="21.140625" style="6" customWidth="1"/>
    <col min="8455" max="8455" width="7.28515625" style="6" customWidth="1"/>
    <col min="8456" max="8456" width="9.5703125" style="6" customWidth="1"/>
    <col min="8457" max="8458" width="9.28515625" style="6" customWidth="1"/>
    <col min="8459" max="8460" width="8.140625" style="6" customWidth="1"/>
    <col min="8461" max="8461" width="8.28515625" style="6" customWidth="1"/>
    <col min="8462" max="8462" width="10" style="6" customWidth="1"/>
    <col min="8463" max="8463" width="11" style="6" customWidth="1"/>
    <col min="8464" max="8464" width="2.7109375" style="6" customWidth="1"/>
    <col min="8465" max="8465" width="15.7109375" style="6" bestFit="1" customWidth="1"/>
    <col min="8466" max="8466" width="15.7109375" style="6" customWidth="1"/>
    <col min="8467" max="8467" width="13.85546875" style="6" customWidth="1"/>
    <col min="8468" max="8708" width="9.140625" style="6"/>
    <col min="8709" max="8709" width="3.7109375" style="6" bestFit="1" customWidth="1"/>
    <col min="8710" max="8710" width="21.140625" style="6" customWidth="1"/>
    <col min="8711" max="8711" width="7.28515625" style="6" customWidth="1"/>
    <col min="8712" max="8712" width="9.5703125" style="6" customWidth="1"/>
    <col min="8713" max="8714" width="9.28515625" style="6" customWidth="1"/>
    <col min="8715" max="8716" width="8.140625" style="6" customWidth="1"/>
    <col min="8717" max="8717" width="8.28515625" style="6" customWidth="1"/>
    <col min="8718" max="8718" width="10" style="6" customWidth="1"/>
    <col min="8719" max="8719" width="11" style="6" customWidth="1"/>
    <col min="8720" max="8720" width="2.7109375" style="6" customWidth="1"/>
    <col min="8721" max="8721" width="15.7109375" style="6" bestFit="1" customWidth="1"/>
    <col min="8722" max="8722" width="15.7109375" style="6" customWidth="1"/>
    <col min="8723" max="8723" width="13.85546875" style="6" customWidth="1"/>
    <col min="8724" max="8964" width="9.140625" style="6"/>
    <col min="8965" max="8965" width="3.7109375" style="6" bestFit="1" customWidth="1"/>
    <col min="8966" max="8966" width="21.140625" style="6" customWidth="1"/>
    <col min="8967" max="8967" width="7.28515625" style="6" customWidth="1"/>
    <col min="8968" max="8968" width="9.5703125" style="6" customWidth="1"/>
    <col min="8969" max="8970" width="9.28515625" style="6" customWidth="1"/>
    <col min="8971" max="8972" width="8.140625" style="6" customWidth="1"/>
    <col min="8973" max="8973" width="8.28515625" style="6" customWidth="1"/>
    <col min="8974" max="8974" width="10" style="6" customWidth="1"/>
    <col min="8975" max="8975" width="11" style="6" customWidth="1"/>
    <col min="8976" max="8976" width="2.7109375" style="6" customWidth="1"/>
    <col min="8977" max="8977" width="15.7109375" style="6" bestFit="1" customWidth="1"/>
    <col min="8978" max="8978" width="15.7109375" style="6" customWidth="1"/>
    <col min="8979" max="8979" width="13.85546875" style="6" customWidth="1"/>
    <col min="8980" max="9220" width="9.140625" style="6"/>
    <col min="9221" max="9221" width="3.7109375" style="6" bestFit="1" customWidth="1"/>
    <col min="9222" max="9222" width="21.140625" style="6" customWidth="1"/>
    <col min="9223" max="9223" width="7.28515625" style="6" customWidth="1"/>
    <col min="9224" max="9224" width="9.5703125" style="6" customWidth="1"/>
    <col min="9225" max="9226" width="9.28515625" style="6" customWidth="1"/>
    <col min="9227" max="9228" width="8.140625" style="6" customWidth="1"/>
    <col min="9229" max="9229" width="8.28515625" style="6" customWidth="1"/>
    <col min="9230" max="9230" width="10" style="6" customWidth="1"/>
    <col min="9231" max="9231" width="11" style="6" customWidth="1"/>
    <col min="9232" max="9232" width="2.7109375" style="6" customWidth="1"/>
    <col min="9233" max="9233" width="15.7109375" style="6" bestFit="1" customWidth="1"/>
    <col min="9234" max="9234" width="15.7109375" style="6" customWidth="1"/>
    <col min="9235" max="9235" width="13.85546875" style="6" customWidth="1"/>
    <col min="9236" max="9476" width="9.140625" style="6"/>
    <col min="9477" max="9477" width="3.7109375" style="6" bestFit="1" customWidth="1"/>
    <col min="9478" max="9478" width="21.140625" style="6" customWidth="1"/>
    <col min="9479" max="9479" width="7.28515625" style="6" customWidth="1"/>
    <col min="9480" max="9480" width="9.5703125" style="6" customWidth="1"/>
    <col min="9481" max="9482" width="9.28515625" style="6" customWidth="1"/>
    <col min="9483" max="9484" width="8.140625" style="6" customWidth="1"/>
    <col min="9485" max="9485" width="8.28515625" style="6" customWidth="1"/>
    <col min="9486" max="9486" width="10" style="6" customWidth="1"/>
    <col min="9487" max="9487" width="11" style="6" customWidth="1"/>
    <col min="9488" max="9488" width="2.7109375" style="6" customWidth="1"/>
    <col min="9489" max="9489" width="15.7109375" style="6" bestFit="1" customWidth="1"/>
    <col min="9490" max="9490" width="15.7109375" style="6" customWidth="1"/>
    <col min="9491" max="9491" width="13.85546875" style="6" customWidth="1"/>
    <col min="9492" max="9732" width="9.140625" style="6"/>
    <col min="9733" max="9733" width="3.7109375" style="6" bestFit="1" customWidth="1"/>
    <col min="9734" max="9734" width="21.140625" style="6" customWidth="1"/>
    <col min="9735" max="9735" width="7.28515625" style="6" customWidth="1"/>
    <col min="9736" max="9736" width="9.5703125" style="6" customWidth="1"/>
    <col min="9737" max="9738" width="9.28515625" style="6" customWidth="1"/>
    <col min="9739" max="9740" width="8.140625" style="6" customWidth="1"/>
    <col min="9741" max="9741" width="8.28515625" style="6" customWidth="1"/>
    <col min="9742" max="9742" width="10" style="6" customWidth="1"/>
    <col min="9743" max="9743" width="11" style="6" customWidth="1"/>
    <col min="9744" max="9744" width="2.7109375" style="6" customWidth="1"/>
    <col min="9745" max="9745" width="15.7109375" style="6" bestFit="1" customWidth="1"/>
    <col min="9746" max="9746" width="15.7109375" style="6" customWidth="1"/>
    <col min="9747" max="9747" width="13.85546875" style="6" customWidth="1"/>
    <col min="9748" max="9988" width="9.140625" style="6"/>
    <col min="9989" max="9989" width="3.7109375" style="6" bestFit="1" customWidth="1"/>
    <col min="9990" max="9990" width="21.140625" style="6" customWidth="1"/>
    <col min="9991" max="9991" width="7.28515625" style="6" customWidth="1"/>
    <col min="9992" max="9992" width="9.5703125" style="6" customWidth="1"/>
    <col min="9993" max="9994" width="9.28515625" style="6" customWidth="1"/>
    <col min="9995" max="9996" width="8.140625" style="6" customWidth="1"/>
    <col min="9997" max="9997" width="8.28515625" style="6" customWidth="1"/>
    <col min="9998" max="9998" width="10" style="6" customWidth="1"/>
    <col min="9999" max="9999" width="11" style="6" customWidth="1"/>
    <col min="10000" max="10000" width="2.7109375" style="6" customWidth="1"/>
    <col min="10001" max="10001" width="15.7109375" style="6" bestFit="1" customWidth="1"/>
    <col min="10002" max="10002" width="15.7109375" style="6" customWidth="1"/>
    <col min="10003" max="10003" width="13.85546875" style="6" customWidth="1"/>
    <col min="10004" max="10244" width="9.140625" style="6"/>
    <col min="10245" max="10245" width="3.7109375" style="6" bestFit="1" customWidth="1"/>
    <col min="10246" max="10246" width="21.140625" style="6" customWidth="1"/>
    <col min="10247" max="10247" width="7.28515625" style="6" customWidth="1"/>
    <col min="10248" max="10248" width="9.5703125" style="6" customWidth="1"/>
    <col min="10249" max="10250" width="9.28515625" style="6" customWidth="1"/>
    <col min="10251" max="10252" width="8.140625" style="6" customWidth="1"/>
    <col min="10253" max="10253" width="8.28515625" style="6" customWidth="1"/>
    <col min="10254" max="10254" width="10" style="6" customWidth="1"/>
    <col min="10255" max="10255" width="11" style="6" customWidth="1"/>
    <col min="10256" max="10256" width="2.7109375" style="6" customWidth="1"/>
    <col min="10257" max="10257" width="15.7109375" style="6" bestFit="1" customWidth="1"/>
    <col min="10258" max="10258" width="15.7109375" style="6" customWidth="1"/>
    <col min="10259" max="10259" width="13.85546875" style="6" customWidth="1"/>
    <col min="10260" max="10500" width="9.140625" style="6"/>
    <col min="10501" max="10501" width="3.7109375" style="6" bestFit="1" customWidth="1"/>
    <col min="10502" max="10502" width="21.140625" style="6" customWidth="1"/>
    <col min="10503" max="10503" width="7.28515625" style="6" customWidth="1"/>
    <col min="10504" max="10504" width="9.5703125" style="6" customWidth="1"/>
    <col min="10505" max="10506" width="9.28515625" style="6" customWidth="1"/>
    <col min="10507" max="10508" width="8.140625" style="6" customWidth="1"/>
    <col min="10509" max="10509" width="8.28515625" style="6" customWidth="1"/>
    <col min="10510" max="10510" width="10" style="6" customWidth="1"/>
    <col min="10511" max="10511" width="11" style="6" customWidth="1"/>
    <col min="10512" max="10512" width="2.7109375" style="6" customWidth="1"/>
    <col min="10513" max="10513" width="15.7109375" style="6" bestFit="1" customWidth="1"/>
    <col min="10514" max="10514" width="15.7109375" style="6" customWidth="1"/>
    <col min="10515" max="10515" width="13.85546875" style="6" customWidth="1"/>
    <col min="10516" max="10756" width="9.140625" style="6"/>
    <col min="10757" max="10757" width="3.7109375" style="6" bestFit="1" customWidth="1"/>
    <col min="10758" max="10758" width="21.140625" style="6" customWidth="1"/>
    <col min="10759" max="10759" width="7.28515625" style="6" customWidth="1"/>
    <col min="10760" max="10760" width="9.5703125" style="6" customWidth="1"/>
    <col min="10761" max="10762" width="9.28515625" style="6" customWidth="1"/>
    <col min="10763" max="10764" width="8.140625" style="6" customWidth="1"/>
    <col min="10765" max="10765" width="8.28515625" style="6" customWidth="1"/>
    <col min="10766" max="10766" width="10" style="6" customWidth="1"/>
    <col min="10767" max="10767" width="11" style="6" customWidth="1"/>
    <col min="10768" max="10768" width="2.7109375" style="6" customWidth="1"/>
    <col min="10769" max="10769" width="15.7109375" style="6" bestFit="1" customWidth="1"/>
    <col min="10770" max="10770" width="15.7109375" style="6" customWidth="1"/>
    <col min="10771" max="10771" width="13.85546875" style="6" customWidth="1"/>
    <col min="10772" max="11012" width="9.140625" style="6"/>
    <col min="11013" max="11013" width="3.7109375" style="6" bestFit="1" customWidth="1"/>
    <col min="11014" max="11014" width="21.140625" style="6" customWidth="1"/>
    <col min="11015" max="11015" width="7.28515625" style="6" customWidth="1"/>
    <col min="11016" max="11016" width="9.5703125" style="6" customWidth="1"/>
    <col min="11017" max="11018" width="9.28515625" style="6" customWidth="1"/>
    <col min="11019" max="11020" width="8.140625" style="6" customWidth="1"/>
    <col min="11021" max="11021" width="8.28515625" style="6" customWidth="1"/>
    <col min="11022" max="11022" width="10" style="6" customWidth="1"/>
    <col min="11023" max="11023" width="11" style="6" customWidth="1"/>
    <col min="11024" max="11024" width="2.7109375" style="6" customWidth="1"/>
    <col min="11025" max="11025" width="15.7109375" style="6" bestFit="1" customWidth="1"/>
    <col min="11026" max="11026" width="15.7109375" style="6" customWidth="1"/>
    <col min="11027" max="11027" width="13.85546875" style="6" customWidth="1"/>
    <col min="11028" max="11268" width="9.140625" style="6"/>
    <col min="11269" max="11269" width="3.7109375" style="6" bestFit="1" customWidth="1"/>
    <col min="11270" max="11270" width="21.140625" style="6" customWidth="1"/>
    <col min="11271" max="11271" width="7.28515625" style="6" customWidth="1"/>
    <col min="11272" max="11272" width="9.5703125" style="6" customWidth="1"/>
    <col min="11273" max="11274" width="9.28515625" style="6" customWidth="1"/>
    <col min="11275" max="11276" width="8.140625" style="6" customWidth="1"/>
    <col min="11277" max="11277" width="8.28515625" style="6" customWidth="1"/>
    <col min="11278" max="11278" width="10" style="6" customWidth="1"/>
    <col min="11279" max="11279" width="11" style="6" customWidth="1"/>
    <col min="11280" max="11280" width="2.7109375" style="6" customWidth="1"/>
    <col min="11281" max="11281" width="15.7109375" style="6" bestFit="1" customWidth="1"/>
    <col min="11282" max="11282" width="15.7109375" style="6" customWidth="1"/>
    <col min="11283" max="11283" width="13.85546875" style="6" customWidth="1"/>
    <col min="11284" max="11524" width="9.140625" style="6"/>
    <col min="11525" max="11525" width="3.7109375" style="6" bestFit="1" customWidth="1"/>
    <col min="11526" max="11526" width="21.140625" style="6" customWidth="1"/>
    <col min="11527" max="11527" width="7.28515625" style="6" customWidth="1"/>
    <col min="11528" max="11528" width="9.5703125" style="6" customWidth="1"/>
    <col min="11529" max="11530" width="9.28515625" style="6" customWidth="1"/>
    <col min="11531" max="11532" width="8.140625" style="6" customWidth="1"/>
    <col min="11533" max="11533" width="8.28515625" style="6" customWidth="1"/>
    <col min="11534" max="11534" width="10" style="6" customWidth="1"/>
    <col min="11535" max="11535" width="11" style="6" customWidth="1"/>
    <col min="11536" max="11536" width="2.7109375" style="6" customWidth="1"/>
    <col min="11537" max="11537" width="15.7109375" style="6" bestFit="1" customWidth="1"/>
    <col min="11538" max="11538" width="15.7109375" style="6" customWidth="1"/>
    <col min="11539" max="11539" width="13.85546875" style="6" customWidth="1"/>
    <col min="11540" max="11780" width="9.140625" style="6"/>
    <col min="11781" max="11781" width="3.7109375" style="6" bestFit="1" customWidth="1"/>
    <col min="11782" max="11782" width="21.140625" style="6" customWidth="1"/>
    <col min="11783" max="11783" width="7.28515625" style="6" customWidth="1"/>
    <col min="11784" max="11784" width="9.5703125" style="6" customWidth="1"/>
    <col min="11785" max="11786" width="9.28515625" style="6" customWidth="1"/>
    <col min="11787" max="11788" width="8.140625" style="6" customWidth="1"/>
    <col min="11789" max="11789" width="8.28515625" style="6" customWidth="1"/>
    <col min="11790" max="11790" width="10" style="6" customWidth="1"/>
    <col min="11791" max="11791" width="11" style="6" customWidth="1"/>
    <col min="11792" max="11792" width="2.7109375" style="6" customWidth="1"/>
    <col min="11793" max="11793" width="15.7109375" style="6" bestFit="1" customWidth="1"/>
    <col min="11794" max="11794" width="15.7109375" style="6" customWidth="1"/>
    <col min="11795" max="11795" width="13.85546875" style="6" customWidth="1"/>
    <col min="11796" max="12036" width="9.140625" style="6"/>
    <col min="12037" max="12037" width="3.7109375" style="6" bestFit="1" customWidth="1"/>
    <col min="12038" max="12038" width="21.140625" style="6" customWidth="1"/>
    <col min="12039" max="12039" width="7.28515625" style="6" customWidth="1"/>
    <col min="12040" max="12040" width="9.5703125" style="6" customWidth="1"/>
    <col min="12041" max="12042" width="9.28515625" style="6" customWidth="1"/>
    <col min="12043" max="12044" width="8.140625" style="6" customWidth="1"/>
    <col min="12045" max="12045" width="8.28515625" style="6" customWidth="1"/>
    <col min="12046" max="12046" width="10" style="6" customWidth="1"/>
    <col min="12047" max="12047" width="11" style="6" customWidth="1"/>
    <col min="12048" max="12048" width="2.7109375" style="6" customWidth="1"/>
    <col min="12049" max="12049" width="15.7109375" style="6" bestFit="1" customWidth="1"/>
    <col min="12050" max="12050" width="15.7109375" style="6" customWidth="1"/>
    <col min="12051" max="12051" width="13.85546875" style="6" customWidth="1"/>
    <col min="12052" max="12292" width="9.140625" style="6"/>
    <col min="12293" max="12293" width="3.7109375" style="6" bestFit="1" customWidth="1"/>
    <col min="12294" max="12294" width="21.140625" style="6" customWidth="1"/>
    <col min="12295" max="12295" width="7.28515625" style="6" customWidth="1"/>
    <col min="12296" max="12296" width="9.5703125" style="6" customWidth="1"/>
    <col min="12297" max="12298" width="9.28515625" style="6" customWidth="1"/>
    <col min="12299" max="12300" width="8.140625" style="6" customWidth="1"/>
    <col min="12301" max="12301" width="8.28515625" style="6" customWidth="1"/>
    <col min="12302" max="12302" width="10" style="6" customWidth="1"/>
    <col min="12303" max="12303" width="11" style="6" customWidth="1"/>
    <col min="12304" max="12304" width="2.7109375" style="6" customWidth="1"/>
    <col min="12305" max="12305" width="15.7109375" style="6" bestFit="1" customWidth="1"/>
    <col min="12306" max="12306" width="15.7109375" style="6" customWidth="1"/>
    <col min="12307" max="12307" width="13.85546875" style="6" customWidth="1"/>
    <col min="12308" max="12548" width="9.140625" style="6"/>
    <col min="12549" max="12549" width="3.7109375" style="6" bestFit="1" customWidth="1"/>
    <col min="12550" max="12550" width="21.140625" style="6" customWidth="1"/>
    <col min="12551" max="12551" width="7.28515625" style="6" customWidth="1"/>
    <col min="12552" max="12552" width="9.5703125" style="6" customWidth="1"/>
    <col min="12553" max="12554" width="9.28515625" style="6" customWidth="1"/>
    <col min="12555" max="12556" width="8.140625" style="6" customWidth="1"/>
    <col min="12557" max="12557" width="8.28515625" style="6" customWidth="1"/>
    <col min="12558" max="12558" width="10" style="6" customWidth="1"/>
    <col min="12559" max="12559" width="11" style="6" customWidth="1"/>
    <col min="12560" max="12560" width="2.7109375" style="6" customWidth="1"/>
    <col min="12561" max="12561" width="15.7109375" style="6" bestFit="1" customWidth="1"/>
    <col min="12562" max="12562" width="15.7109375" style="6" customWidth="1"/>
    <col min="12563" max="12563" width="13.85546875" style="6" customWidth="1"/>
    <col min="12564" max="12804" width="9.140625" style="6"/>
    <col min="12805" max="12805" width="3.7109375" style="6" bestFit="1" customWidth="1"/>
    <col min="12806" max="12806" width="21.140625" style="6" customWidth="1"/>
    <col min="12807" max="12807" width="7.28515625" style="6" customWidth="1"/>
    <col min="12808" max="12808" width="9.5703125" style="6" customWidth="1"/>
    <col min="12809" max="12810" width="9.28515625" style="6" customWidth="1"/>
    <col min="12811" max="12812" width="8.140625" style="6" customWidth="1"/>
    <col min="12813" max="12813" width="8.28515625" style="6" customWidth="1"/>
    <col min="12814" max="12814" width="10" style="6" customWidth="1"/>
    <col min="12815" max="12815" width="11" style="6" customWidth="1"/>
    <col min="12816" max="12816" width="2.7109375" style="6" customWidth="1"/>
    <col min="12817" max="12817" width="15.7109375" style="6" bestFit="1" customWidth="1"/>
    <col min="12818" max="12818" width="15.7109375" style="6" customWidth="1"/>
    <col min="12819" max="12819" width="13.85546875" style="6" customWidth="1"/>
    <col min="12820" max="13060" width="9.140625" style="6"/>
    <col min="13061" max="13061" width="3.7109375" style="6" bestFit="1" customWidth="1"/>
    <col min="13062" max="13062" width="21.140625" style="6" customWidth="1"/>
    <col min="13063" max="13063" width="7.28515625" style="6" customWidth="1"/>
    <col min="13064" max="13064" width="9.5703125" style="6" customWidth="1"/>
    <col min="13065" max="13066" width="9.28515625" style="6" customWidth="1"/>
    <col min="13067" max="13068" width="8.140625" style="6" customWidth="1"/>
    <col min="13069" max="13069" width="8.28515625" style="6" customWidth="1"/>
    <col min="13070" max="13070" width="10" style="6" customWidth="1"/>
    <col min="13071" max="13071" width="11" style="6" customWidth="1"/>
    <col min="13072" max="13072" width="2.7109375" style="6" customWidth="1"/>
    <col min="13073" max="13073" width="15.7109375" style="6" bestFit="1" customWidth="1"/>
    <col min="13074" max="13074" width="15.7109375" style="6" customWidth="1"/>
    <col min="13075" max="13075" width="13.85546875" style="6" customWidth="1"/>
    <col min="13076" max="13316" width="9.140625" style="6"/>
    <col min="13317" max="13317" width="3.7109375" style="6" bestFit="1" customWidth="1"/>
    <col min="13318" max="13318" width="21.140625" style="6" customWidth="1"/>
    <col min="13319" max="13319" width="7.28515625" style="6" customWidth="1"/>
    <col min="13320" max="13320" width="9.5703125" style="6" customWidth="1"/>
    <col min="13321" max="13322" width="9.28515625" style="6" customWidth="1"/>
    <col min="13323" max="13324" width="8.140625" style="6" customWidth="1"/>
    <col min="13325" max="13325" width="8.28515625" style="6" customWidth="1"/>
    <col min="13326" max="13326" width="10" style="6" customWidth="1"/>
    <col min="13327" max="13327" width="11" style="6" customWidth="1"/>
    <col min="13328" max="13328" width="2.7109375" style="6" customWidth="1"/>
    <col min="13329" max="13329" width="15.7109375" style="6" bestFit="1" customWidth="1"/>
    <col min="13330" max="13330" width="15.7109375" style="6" customWidth="1"/>
    <col min="13331" max="13331" width="13.85546875" style="6" customWidth="1"/>
    <col min="13332" max="13572" width="9.140625" style="6"/>
    <col min="13573" max="13573" width="3.7109375" style="6" bestFit="1" customWidth="1"/>
    <col min="13574" max="13574" width="21.140625" style="6" customWidth="1"/>
    <col min="13575" max="13575" width="7.28515625" style="6" customWidth="1"/>
    <col min="13576" max="13576" width="9.5703125" style="6" customWidth="1"/>
    <col min="13577" max="13578" width="9.28515625" style="6" customWidth="1"/>
    <col min="13579" max="13580" width="8.140625" style="6" customWidth="1"/>
    <col min="13581" max="13581" width="8.28515625" style="6" customWidth="1"/>
    <col min="13582" max="13582" width="10" style="6" customWidth="1"/>
    <col min="13583" max="13583" width="11" style="6" customWidth="1"/>
    <col min="13584" max="13584" width="2.7109375" style="6" customWidth="1"/>
    <col min="13585" max="13585" width="15.7109375" style="6" bestFit="1" customWidth="1"/>
    <col min="13586" max="13586" width="15.7109375" style="6" customWidth="1"/>
    <col min="13587" max="13587" width="13.85546875" style="6" customWidth="1"/>
    <col min="13588" max="13828" width="9.140625" style="6"/>
    <col min="13829" max="13829" width="3.7109375" style="6" bestFit="1" customWidth="1"/>
    <col min="13830" max="13830" width="21.140625" style="6" customWidth="1"/>
    <col min="13831" max="13831" width="7.28515625" style="6" customWidth="1"/>
    <col min="13832" max="13832" width="9.5703125" style="6" customWidth="1"/>
    <col min="13833" max="13834" width="9.28515625" style="6" customWidth="1"/>
    <col min="13835" max="13836" width="8.140625" style="6" customWidth="1"/>
    <col min="13837" max="13837" width="8.28515625" style="6" customWidth="1"/>
    <col min="13838" max="13838" width="10" style="6" customWidth="1"/>
    <col min="13839" max="13839" width="11" style="6" customWidth="1"/>
    <col min="13840" max="13840" width="2.7109375" style="6" customWidth="1"/>
    <col min="13841" max="13841" width="15.7109375" style="6" bestFit="1" customWidth="1"/>
    <col min="13842" max="13842" width="15.7109375" style="6" customWidth="1"/>
    <col min="13843" max="13843" width="13.85546875" style="6" customWidth="1"/>
    <col min="13844" max="14084" width="9.140625" style="6"/>
    <col min="14085" max="14085" width="3.7109375" style="6" bestFit="1" customWidth="1"/>
    <col min="14086" max="14086" width="21.140625" style="6" customWidth="1"/>
    <col min="14087" max="14087" width="7.28515625" style="6" customWidth="1"/>
    <col min="14088" max="14088" width="9.5703125" style="6" customWidth="1"/>
    <col min="14089" max="14090" width="9.28515625" style="6" customWidth="1"/>
    <col min="14091" max="14092" width="8.140625" style="6" customWidth="1"/>
    <col min="14093" max="14093" width="8.28515625" style="6" customWidth="1"/>
    <col min="14094" max="14094" width="10" style="6" customWidth="1"/>
    <col min="14095" max="14095" width="11" style="6" customWidth="1"/>
    <col min="14096" max="14096" width="2.7109375" style="6" customWidth="1"/>
    <col min="14097" max="14097" width="15.7109375" style="6" bestFit="1" customWidth="1"/>
    <col min="14098" max="14098" width="15.7109375" style="6" customWidth="1"/>
    <col min="14099" max="14099" width="13.85546875" style="6" customWidth="1"/>
    <col min="14100" max="14340" width="9.140625" style="6"/>
    <col min="14341" max="14341" width="3.7109375" style="6" bestFit="1" customWidth="1"/>
    <col min="14342" max="14342" width="21.140625" style="6" customWidth="1"/>
    <col min="14343" max="14343" width="7.28515625" style="6" customWidth="1"/>
    <col min="14344" max="14344" width="9.5703125" style="6" customWidth="1"/>
    <col min="14345" max="14346" width="9.28515625" style="6" customWidth="1"/>
    <col min="14347" max="14348" width="8.140625" style="6" customWidth="1"/>
    <col min="14349" max="14349" width="8.28515625" style="6" customWidth="1"/>
    <col min="14350" max="14350" width="10" style="6" customWidth="1"/>
    <col min="14351" max="14351" width="11" style="6" customWidth="1"/>
    <col min="14352" max="14352" width="2.7109375" style="6" customWidth="1"/>
    <col min="14353" max="14353" width="15.7109375" style="6" bestFit="1" customWidth="1"/>
    <col min="14354" max="14354" width="15.7109375" style="6" customWidth="1"/>
    <col min="14355" max="14355" width="13.85546875" style="6" customWidth="1"/>
    <col min="14356" max="14596" width="9.140625" style="6"/>
    <col min="14597" max="14597" width="3.7109375" style="6" bestFit="1" customWidth="1"/>
    <col min="14598" max="14598" width="21.140625" style="6" customWidth="1"/>
    <col min="14599" max="14599" width="7.28515625" style="6" customWidth="1"/>
    <col min="14600" max="14600" width="9.5703125" style="6" customWidth="1"/>
    <col min="14601" max="14602" width="9.28515625" style="6" customWidth="1"/>
    <col min="14603" max="14604" width="8.140625" style="6" customWidth="1"/>
    <col min="14605" max="14605" width="8.28515625" style="6" customWidth="1"/>
    <col min="14606" max="14606" width="10" style="6" customWidth="1"/>
    <col min="14607" max="14607" width="11" style="6" customWidth="1"/>
    <col min="14608" max="14608" width="2.7109375" style="6" customWidth="1"/>
    <col min="14609" max="14609" width="15.7109375" style="6" bestFit="1" customWidth="1"/>
    <col min="14610" max="14610" width="15.7109375" style="6" customWidth="1"/>
    <col min="14611" max="14611" width="13.85546875" style="6" customWidth="1"/>
    <col min="14612" max="14852" width="9.140625" style="6"/>
    <col min="14853" max="14853" width="3.7109375" style="6" bestFit="1" customWidth="1"/>
    <col min="14854" max="14854" width="21.140625" style="6" customWidth="1"/>
    <col min="14855" max="14855" width="7.28515625" style="6" customWidth="1"/>
    <col min="14856" max="14856" width="9.5703125" style="6" customWidth="1"/>
    <col min="14857" max="14858" width="9.28515625" style="6" customWidth="1"/>
    <col min="14859" max="14860" width="8.140625" style="6" customWidth="1"/>
    <col min="14861" max="14861" width="8.28515625" style="6" customWidth="1"/>
    <col min="14862" max="14862" width="10" style="6" customWidth="1"/>
    <col min="14863" max="14863" width="11" style="6" customWidth="1"/>
    <col min="14864" max="14864" width="2.7109375" style="6" customWidth="1"/>
    <col min="14865" max="14865" width="15.7109375" style="6" bestFit="1" customWidth="1"/>
    <col min="14866" max="14866" width="15.7109375" style="6" customWidth="1"/>
    <col min="14867" max="14867" width="13.85546875" style="6" customWidth="1"/>
    <col min="14868" max="15108" width="9.140625" style="6"/>
    <col min="15109" max="15109" width="3.7109375" style="6" bestFit="1" customWidth="1"/>
    <col min="15110" max="15110" width="21.140625" style="6" customWidth="1"/>
    <col min="15111" max="15111" width="7.28515625" style="6" customWidth="1"/>
    <col min="15112" max="15112" width="9.5703125" style="6" customWidth="1"/>
    <col min="15113" max="15114" width="9.28515625" style="6" customWidth="1"/>
    <col min="15115" max="15116" width="8.140625" style="6" customWidth="1"/>
    <col min="15117" max="15117" width="8.28515625" style="6" customWidth="1"/>
    <col min="15118" max="15118" width="10" style="6" customWidth="1"/>
    <col min="15119" max="15119" width="11" style="6" customWidth="1"/>
    <col min="15120" max="15120" width="2.7109375" style="6" customWidth="1"/>
    <col min="15121" max="15121" width="15.7109375" style="6" bestFit="1" customWidth="1"/>
    <col min="15122" max="15122" width="15.7109375" style="6" customWidth="1"/>
    <col min="15123" max="15123" width="13.85546875" style="6" customWidth="1"/>
    <col min="15124" max="15364" width="9.140625" style="6"/>
    <col min="15365" max="15365" width="3.7109375" style="6" bestFit="1" customWidth="1"/>
    <col min="15366" max="15366" width="21.140625" style="6" customWidth="1"/>
    <col min="15367" max="15367" width="7.28515625" style="6" customWidth="1"/>
    <col min="15368" max="15368" width="9.5703125" style="6" customWidth="1"/>
    <col min="15369" max="15370" width="9.28515625" style="6" customWidth="1"/>
    <col min="15371" max="15372" width="8.140625" style="6" customWidth="1"/>
    <col min="15373" max="15373" width="8.28515625" style="6" customWidth="1"/>
    <col min="15374" max="15374" width="10" style="6" customWidth="1"/>
    <col min="15375" max="15375" width="11" style="6" customWidth="1"/>
    <col min="15376" max="15376" width="2.7109375" style="6" customWidth="1"/>
    <col min="15377" max="15377" width="15.7109375" style="6" bestFit="1" customWidth="1"/>
    <col min="15378" max="15378" width="15.7109375" style="6" customWidth="1"/>
    <col min="15379" max="15379" width="13.85546875" style="6" customWidth="1"/>
    <col min="15380" max="15620" width="9.140625" style="6"/>
    <col min="15621" max="15621" width="3.7109375" style="6" bestFit="1" customWidth="1"/>
    <col min="15622" max="15622" width="21.140625" style="6" customWidth="1"/>
    <col min="15623" max="15623" width="7.28515625" style="6" customWidth="1"/>
    <col min="15624" max="15624" width="9.5703125" style="6" customWidth="1"/>
    <col min="15625" max="15626" width="9.28515625" style="6" customWidth="1"/>
    <col min="15627" max="15628" width="8.140625" style="6" customWidth="1"/>
    <col min="15629" max="15629" width="8.28515625" style="6" customWidth="1"/>
    <col min="15630" max="15630" width="10" style="6" customWidth="1"/>
    <col min="15631" max="15631" width="11" style="6" customWidth="1"/>
    <col min="15632" max="15632" width="2.7109375" style="6" customWidth="1"/>
    <col min="15633" max="15633" width="15.7109375" style="6" bestFit="1" customWidth="1"/>
    <col min="15634" max="15634" width="15.7109375" style="6" customWidth="1"/>
    <col min="15635" max="15635" width="13.85546875" style="6" customWidth="1"/>
    <col min="15636" max="15876" width="9.140625" style="6"/>
    <col min="15877" max="15877" width="3.7109375" style="6" bestFit="1" customWidth="1"/>
    <col min="15878" max="15878" width="21.140625" style="6" customWidth="1"/>
    <col min="15879" max="15879" width="7.28515625" style="6" customWidth="1"/>
    <col min="15880" max="15880" width="9.5703125" style="6" customWidth="1"/>
    <col min="15881" max="15882" width="9.28515625" style="6" customWidth="1"/>
    <col min="15883" max="15884" width="8.140625" style="6" customWidth="1"/>
    <col min="15885" max="15885" width="8.28515625" style="6" customWidth="1"/>
    <col min="15886" max="15886" width="10" style="6" customWidth="1"/>
    <col min="15887" max="15887" width="11" style="6" customWidth="1"/>
    <col min="15888" max="15888" width="2.7109375" style="6" customWidth="1"/>
    <col min="15889" max="15889" width="15.7109375" style="6" bestFit="1" customWidth="1"/>
    <col min="15890" max="15890" width="15.7109375" style="6" customWidth="1"/>
    <col min="15891" max="15891" width="13.85546875" style="6" customWidth="1"/>
    <col min="15892" max="16132" width="9.140625" style="6"/>
    <col min="16133" max="16133" width="3.7109375" style="6" bestFit="1" customWidth="1"/>
    <col min="16134" max="16134" width="21.140625" style="6" customWidth="1"/>
    <col min="16135" max="16135" width="7.28515625" style="6" customWidth="1"/>
    <col min="16136" max="16136" width="9.5703125" style="6" customWidth="1"/>
    <col min="16137" max="16138" width="9.28515625" style="6" customWidth="1"/>
    <col min="16139" max="16140" width="8.140625" style="6" customWidth="1"/>
    <col min="16141" max="16141" width="8.28515625" style="6" customWidth="1"/>
    <col min="16142" max="16142" width="10" style="6" customWidth="1"/>
    <col min="16143" max="16143" width="11" style="6" customWidth="1"/>
    <col min="16144" max="16144" width="2.7109375" style="6" customWidth="1"/>
    <col min="16145" max="16145" width="15.7109375" style="6" bestFit="1" customWidth="1"/>
    <col min="16146" max="16146" width="15.7109375" style="6" customWidth="1"/>
    <col min="16147" max="16147" width="13.85546875" style="6" customWidth="1"/>
    <col min="16148" max="16384" width="9.140625" style="6"/>
  </cols>
  <sheetData>
    <row r="2" spans="1:27" x14ac:dyDescent="0.2">
      <c r="A2" s="4"/>
      <c r="B2" s="4"/>
      <c r="C2" s="4"/>
      <c r="D2" s="4"/>
    </row>
    <row r="5" spans="1:27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</row>
    <row r="9" spans="1:27" s="10" customFormat="1" ht="24.75" customHeight="1" x14ac:dyDescent="0.25">
      <c r="A9" s="220" t="s">
        <v>368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5"/>
      <c r="P9" s="215"/>
      <c r="Q9" s="215"/>
      <c r="R9" s="215"/>
      <c r="S9" s="218"/>
    </row>
    <row r="10" spans="1:27" s="10" customFormat="1" ht="12.75" customHeight="1" x14ac:dyDescent="0.25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57" t="s">
        <v>7</v>
      </c>
      <c r="K10" s="12" t="s">
        <v>8</v>
      </c>
      <c r="L10" s="13"/>
      <c r="M10" s="136">
        <v>43624</v>
      </c>
      <c r="N10" s="136">
        <v>43604</v>
      </c>
      <c r="O10" s="136">
        <v>43597</v>
      </c>
      <c r="P10" s="136">
        <v>43590</v>
      </c>
      <c r="Q10" s="136">
        <v>43583</v>
      </c>
      <c r="R10" s="14">
        <v>43555</v>
      </c>
      <c r="S10" s="182">
        <v>43540</v>
      </c>
      <c r="U10" s="83"/>
      <c r="V10" s="83"/>
      <c r="W10" s="83"/>
      <c r="X10" s="83"/>
      <c r="Y10" s="83"/>
      <c r="Z10" s="83"/>
      <c r="AA10" s="83"/>
    </row>
    <row r="11" spans="1:27" s="10" customFormat="1" x14ac:dyDescent="0.25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31">
        <v>3</v>
      </c>
      <c r="J11" s="11" t="s">
        <v>9</v>
      </c>
      <c r="K11" s="15" t="s">
        <v>10</v>
      </c>
      <c r="L11" s="13"/>
      <c r="M11" s="137" t="s">
        <v>14</v>
      </c>
      <c r="N11" s="137" t="s">
        <v>610</v>
      </c>
      <c r="O11" s="137" t="s">
        <v>12</v>
      </c>
      <c r="P11" s="137" t="s">
        <v>402</v>
      </c>
      <c r="Q11" s="137" t="s">
        <v>607</v>
      </c>
      <c r="R11" s="16" t="s">
        <v>377</v>
      </c>
      <c r="S11" s="168" t="s">
        <v>401</v>
      </c>
      <c r="U11" s="85"/>
      <c r="V11" s="85"/>
      <c r="W11" s="85"/>
      <c r="X11" s="85"/>
      <c r="Y11" s="85"/>
      <c r="Z11" s="85"/>
      <c r="AA11" s="86"/>
    </row>
    <row r="12" spans="1:27" s="10" customFormat="1" x14ac:dyDescent="0.25">
      <c r="A12" s="221"/>
      <c r="B12" s="221"/>
      <c r="C12" s="221"/>
      <c r="D12" s="221"/>
      <c r="E12" s="226"/>
      <c r="F12" s="227"/>
      <c r="G12" s="229"/>
      <c r="H12" s="229"/>
      <c r="I12" s="231"/>
      <c r="J12" s="18" t="s">
        <v>10</v>
      </c>
      <c r="K12" s="19" t="s">
        <v>18</v>
      </c>
      <c r="L12" s="20"/>
      <c r="M12" s="138" t="s">
        <v>616</v>
      </c>
      <c r="N12" s="138" t="s">
        <v>584</v>
      </c>
      <c r="O12" s="138" t="s">
        <v>399</v>
      </c>
      <c r="P12" s="138" t="s">
        <v>400</v>
      </c>
      <c r="Q12" s="138" t="s">
        <v>608</v>
      </c>
      <c r="R12" s="22" t="s">
        <v>584</v>
      </c>
      <c r="S12" s="169" t="s">
        <v>49</v>
      </c>
      <c r="U12" s="85"/>
      <c r="V12" s="88"/>
      <c r="W12" s="88"/>
      <c r="X12" s="88"/>
      <c r="Y12" s="88"/>
      <c r="Z12" s="88"/>
      <c r="AA12" s="86"/>
    </row>
    <row r="13" spans="1:27" x14ac:dyDescent="0.2">
      <c r="M13" s="89"/>
      <c r="N13" s="89"/>
      <c r="O13" s="89"/>
      <c r="P13" s="89"/>
      <c r="Q13" s="89"/>
      <c r="R13" s="89"/>
      <c r="S13" s="89"/>
      <c r="U13" s="3"/>
      <c r="V13" s="3"/>
      <c r="W13" s="3"/>
      <c r="X13" s="3"/>
      <c r="Y13" s="3"/>
      <c r="Z13" s="3"/>
      <c r="AA13" s="3"/>
    </row>
    <row r="14" spans="1:27" ht="14.1" customHeight="1" x14ac:dyDescent="0.25">
      <c r="A14" s="24">
        <f t="shared" ref="A14:A23" si="0">A13+1</f>
        <v>1</v>
      </c>
      <c r="B14" s="44" t="s">
        <v>444</v>
      </c>
      <c r="C14" s="36">
        <v>14682</v>
      </c>
      <c r="D14" s="41" t="s">
        <v>43</v>
      </c>
      <c r="E14" s="28">
        <f>MAX(M14:S14)</f>
        <v>550</v>
      </c>
      <c r="F14" s="28" t="str">
        <f>VLOOKUP(E14,Tab!$O$2:$P$255,2,TRUE)</f>
        <v>Não</v>
      </c>
      <c r="G14" s="29">
        <f t="shared" ref="G14:G23" si="1">LARGE(M14:S14,1)</f>
        <v>550</v>
      </c>
      <c r="H14" s="29">
        <f t="shared" ref="H14:H23" si="2">LARGE(M14:S14,2)</f>
        <v>550</v>
      </c>
      <c r="I14" s="29">
        <f t="shared" ref="I14:I23" si="3">LARGE(M14:S14,3)</f>
        <v>544</v>
      </c>
      <c r="J14" s="30">
        <f t="shared" ref="J14:J23" si="4">SUM(G14:I14)</f>
        <v>1644</v>
      </c>
      <c r="K14" s="31">
        <f t="shared" ref="K14:K23" si="5">J14/3</f>
        <v>548</v>
      </c>
      <c r="L14" s="32"/>
      <c r="M14" s="34">
        <v>543</v>
      </c>
      <c r="N14" s="34">
        <v>550</v>
      </c>
      <c r="O14" s="34">
        <v>533</v>
      </c>
      <c r="P14" s="34">
        <v>543</v>
      </c>
      <c r="Q14" s="34">
        <v>544</v>
      </c>
      <c r="R14" s="34">
        <v>550</v>
      </c>
      <c r="S14" s="164">
        <v>526</v>
      </c>
      <c r="U14" s="91"/>
      <c r="V14" s="91"/>
      <c r="W14" s="91"/>
      <c r="X14" s="91"/>
      <c r="Y14" s="91"/>
      <c r="Z14" s="91"/>
      <c r="AA14" s="91"/>
    </row>
    <row r="15" spans="1:27" ht="14.1" customHeight="1" x14ac:dyDescent="0.25">
      <c r="A15" s="24">
        <f t="shared" si="0"/>
        <v>2</v>
      </c>
      <c r="B15" s="44"/>
      <c r="C15" s="36"/>
      <c r="D15" s="37"/>
      <c r="E15" s="28">
        <f t="shared" ref="E15:E23" si="6">MAX(M15:S15)</f>
        <v>0</v>
      </c>
      <c r="F15" s="28" t="e">
        <f>VLOOKUP(E15,Tab!$O$2:$P$255,2,TRUE)</f>
        <v>#N/A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30">
        <f t="shared" si="4"/>
        <v>0</v>
      </c>
      <c r="K15" s="31">
        <f t="shared" si="5"/>
        <v>0</v>
      </c>
      <c r="L15" s="32"/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164">
        <v>0</v>
      </c>
      <c r="U15" s="91"/>
      <c r="V15" s="91"/>
      <c r="W15" s="91"/>
      <c r="X15" s="91"/>
      <c r="Y15" s="91"/>
      <c r="Z15" s="91"/>
      <c r="AA15" s="91"/>
    </row>
    <row r="16" spans="1:27" ht="14.1" customHeight="1" x14ac:dyDescent="0.25">
      <c r="A16" s="24">
        <f t="shared" si="0"/>
        <v>3</v>
      </c>
      <c r="B16" s="35"/>
      <c r="C16" s="36"/>
      <c r="D16" s="35"/>
      <c r="E16" s="28">
        <f t="shared" si="6"/>
        <v>0</v>
      </c>
      <c r="F16" s="28" t="e">
        <f>VLOOKUP(E16,Tab!$O$2:$P$255,2,TRUE)</f>
        <v>#N/A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30">
        <f t="shared" si="4"/>
        <v>0</v>
      </c>
      <c r="K16" s="31">
        <f t="shared" si="5"/>
        <v>0</v>
      </c>
      <c r="L16" s="32"/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164">
        <v>0</v>
      </c>
      <c r="U16" s="91"/>
      <c r="V16" s="91"/>
      <c r="W16" s="91"/>
      <c r="X16" s="91"/>
      <c r="Y16" s="91"/>
      <c r="Z16" s="91"/>
      <c r="AA16" s="91"/>
    </row>
    <row r="17" spans="1:27" ht="14.1" customHeight="1" x14ac:dyDescent="0.25">
      <c r="A17" s="24">
        <f t="shared" si="0"/>
        <v>4</v>
      </c>
      <c r="B17" s="95"/>
      <c r="C17" s="96"/>
      <c r="D17" s="95"/>
      <c r="E17" s="28">
        <f t="shared" si="6"/>
        <v>0</v>
      </c>
      <c r="F17" s="28" t="e">
        <f>VLOOKUP(E17,Tab!$O$2:$P$255,2,TRUE)</f>
        <v>#N/A</v>
      </c>
      <c r="G17" s="29">
        <f t="shared" si="1"/>
        <v>0</v>
      </c>
      <c r="H17" s="29">
        <f t="shared" si="2"/>
        <v>0</v>
      </c>
      <c r="I17" s="29">
        <f t="shared" si="3"/>
        <v>0</v>
      </c>
      <c r="J17" s="30">
        <f t="shared" si="4"/>
        <v>0</v>
      </c>
      <c r="K17" s="31">
        <f t="shared" si="5"/>
        <v>0</v>
      </c>
      <c r="L17" s="32"/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164">
        <v>0</v>
      </c>
      <c r="U17" s="91"/>
      <c r="V17" s="91"/>
      <c r="W17" s="91"/>
      <c r="X17" s="91"/>
      <c r="Y17" s="91"/>
      <c r="Z17" s="91"/>
      <c r="AA17" s="91"/>
    </row>
    <row r="18" spans="1:27" ht="14.1" customHeight="1" x14ac:dyDescent="0.25">
      <c r="A18" s="24">
        <f t="shared" si="0"/>
        <v>5</v>
      </c>
      <c r="B18" s="93"/>
      <c r="C18" s="94"/>
      <c r="D18" s="93"/>
      <c r="E18" s="28">
        <f t="shared" si="6"/>
        <v>0</v>
      </c>
      <c r="F18" s="28" t="e">
        <f>VLOOKUP(E18,Tab!$O$2:$P$255,2,TRUE)</f>
        <v>#N/A</v>
      </c>
      <c r="G18" s="29">
        <f t="shared" si="1"/>
        <v>0</v>
      </c>
      <c r="H18" s="29">
        <f t="shared" si="2"/>
        <v>0</v>
      </c>
      <c r="I18" s="29">
        <f t="shared" si="3"/>
        <v>0</v>
      </c>
      <c r="J18" s="30">
        <f t="shared" si="4"/>
        <v>0</v>
      </c>
      <c r="K18" s="31">
        <f t="shared" si="5"/>
        <v>0</v>
      </c>
      <c r="L18" s="32"/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164">
        <v>0</v>
      </c>
      <c r="U18" s="91"/>
      <c r="V18" s="91"/>
      <c r="W18" s="91"/>
      <c r="X18" s="91"/>
      <c r="Y18" s="91"/>
      <c r="Z18" s="91"/>
      <c r="AA18" s="91"/>
    </row>
    <row r="19" spans="1:27" ht="14.1" customHeight="1" x14ac:dyDescent="0.25">
      <c r="A19" s="24">
        <f t="shared" si="0"/>
        <v>6</v>
      </c>
      <c r="B19" s="93"/>
      <c r="C19" s="94"/>
      <c r="D19" s="93"/>
      <c r="E19" s="28">
        <f t="shared" si="6"/>
        <v>0</v>
      </c>
      <c r="F19" s="28" t="e">
        <f>VLOOKUP(E19,Tab!$O$2:$P$255,2,TRUE)</f>
        <v>#N/A</v>
      </c>
      <c r="G19" s="29">
        <f t="shared" si="1"/>
        <v>0</v>
      </c>
      <c r="H19" s="29">
        <f t="shared" si="2"/>
        <v>0</v>
      </c>
      <c r="I19" s="29">
        <f t="shared" si="3"/>
        <v>0</v>
      </c>
      <c r="J19" s="30">
        <f t="shared" si="4"/>
        <v>0</v>
      </c>
      <c r="K19" s="31">
        <f t="shared" si="5"/>
        <v>0</v>
      </c>
      <c r="L19" s="32"/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164">
        <v>0</v>
      </c>
      <c r="U19" s="91"/>
      <c r="V19" s="91"/>
      <c r="W19" s="91"/>
      <c r="X19" s="91"/>
      <c r="Y19" s="91"/>
      <c r="Z19" s="91"/>
      <c r="AA19" s="91"/>
    </row>
    <row r="20" spans="1:27" ht="14.1" customHeight="1" x14ac:dyDescent="0.25">
      <c r="A20" s="24">
        <f t="shared" si="0"/>
        <v>7</v>
      </c>
      <c r="B20" s="95"/>
      <c r="C20" s="96"/>
      <c r="D20" s="95"/>
      <c r="E20" s="28">
        <f t="shared" si="6"/>
        <v>0</v>
      </c>
      <c r="F20" s="28" t="e">
        <f>VLOOKUP(E20,Tab!$O$2:$P$255,2,TRUE)</f>
        <v>#N/A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31">
        <f t="shared" si="5"/>
        <v>0</v>
      </c>
      <c r="L20" s="32"/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164">
        <v>0</v>
      </c>
      <c r="U20" s="91"/>
      <c r="V20" s="91"/>
      <c r="W20" s="91"/>
      <c r="X20" s="91"/>
      <c r="Y20" s="91"/>
      <c r="Z20" s="91"/>
      <c r="AA20" s="91"/>
    </row>
    <row r="21" spans="1:27" ht="14.1" customHeight="1" x14ac:dyDescent="0.25">
      <c r="A21" s="24">
        <f t="shared" si="0"/>
        <v>8</v>
      </c>
      <c r="B21" s="95"/>
      <c r="C21" s="96"/>
      <c r="D21" s="95"/>
      <c r="E21" s="28">
        <f t="shared" si="6"/>
        <v>0</v>
      </c>
      <c r="F21" s="28" t="e">
        <f>VLOOKUP(E21,Tab!$O$2:$P$255,2,TRUE)</f>
        <v>#N/A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31">
        <f t="shared" si="5"/>
        <v>0</v>
      </c>
      <c r="L21" s="32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164">
        <v>0</v>
      </c>
      <c r="U21" s="91"/>
      <c r="V21" s="91"/>
      <c r="W21" s="91"/>
      <c r="X21" s="91"/>
      <c r="Y21" s="91"/>
      <c r="Z21" s="91"/>
      <c r="AA21" s="91"/>
    </row>
    <row r="22" spans="1:27" ht="14.1" customHeight="1" x14ac:dyDescent="0.25">
      <c r="A22" s="24">
        <f t="shared" si="0"/>
        <v>9</v>
      </c>
      <c r="B22" s="93"/>
      <c r="C22" s="94"/>
      <c r="D22" s="93"/>
      <c r="E22" s="28">
        <f t="shared" si="6"/>
        <v>0</v>
      </c>
      <c r="F22" s="28" t="e">
        <f>VLOOKUP(E22,Tab!$O$2:$P$255,2,TRUE)</f>
        <v>#N/A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31">
        <f t="shared" si="5"/>
        <v>0</v>
      </c>
      <c r="L22" s="32"/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164">
        <v>0</v>
      </c>
      <c r="U22" s="91"/>
      <c r="V22" s="91"/>
      <c r="W22" s="91"/>
      <c r="X22" s="91"/>
      <c r="Y22" s="91"/>
      <c r="Z22" s="91"/>
      <c r="AA22" s="91"/>
    </row>
    <row r="23" spans="1:27" ht="14.1" customHeight="1" x14ac:dyDescent="0.25">
      <c r="A23" s="24">
        <f t="shared" si="0"/>
        <v>10</v>
      </c>
      <c r="B23" s="93"/>
      <c r="C23" s="94"/>
      <c r="D23" s="93"/>
      <c r="E23" s="28">
        <f t="shared" si="6"/>
        <v>0</v>
      </c>
      <c r="F23" s="28" t="e">
        <f>VLOOKUP(E23,Tab!$O$2:$P$255,2,TRUE)</f>
        <v>#N/A</v>
      </c>
      <c r="G23" s="29">
        <f t="shared" si="1"/>
        <v>0</v>
      </c>
      <c r="H23" s="29">
        <f t="shared" si="2"/>
        <v>0</v>
      </c>
      <c r="I23" s="29">
        <f t="shared" si="3"/>
        <v>0</v>
      </c>
      <c r="J23" s="30">
        <f t="shared" si="4"/>
        <v>0</v>
      </c>
      <c r="K23" s="31">
        <f t="shared" si="5"/>
        <v>0</v>
      </c>
      <c r="L23" s="32"/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164">
        <v>0</v>
      </c>
      <c r="U23" s="91"/>
      <c r="V23" s="91"/>
      <c r="W23" s="91"/>
      <c r="X23" s="91"/>
      <c r="Y23" s="91"/>
      <c r="Z23" s="91"/>
      <c r="AA23" s="91"/>
    </row>
  </sheetData>
  <sortState ref="B14:P23">
    <sortCondition descending="1" ref="J14:J23"/>
    <sortCondition descending="1" ref="E14:E23"/>
  </sortState>
  <mergeCells count="12">
    <mergeCell ref="M9:S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2" width="17.28515625" style="3" customWidth="1"/>
    <col min="23" max="260" width="9.140625" style="4"/>
    <col min="261" max="261" width="3.7109375" style="4" bestFit="1" customWidth="1"/>
    <col min="262" max="262" width="22.7109375" style="4" customWidth="1"/>
    <col min="263" max="263" width="7.28515625" style="4" customWidth="1"/>
    <col min="264" max="264" width="9.5703125" style="4" customWidth="1"/>
    <col min="265" max="266" width="9.28515625" style="4" customWidth="1"/>
    <col min="267" max="268" width="8.140625" style="4" customWidth="1"/>
    <col min="269" max="269" width="8.28515625" style="4" customWidth="1"/>
    <col min="270" max="270" width="10" style="4" customWidth="1"/>
    <col min="271" max="271" width="11" style="4" customWidth="1"/>
    <col min="272" max="272" width="2.7109375" style="4" customWidth="1"/>
    <col min="273" max="273" width="17.28515625" style="4" bestFit="1" customWidth="1"/>
    <col min="274" max="274" width="17.28515625" style="4" customWidth="1"/>
    <col min="275" max="275" width="15.85546875" style="4" customWidth="1"/>
    <col min="276" max="276" width="17.28515625" style="4" customWidth="1"/>
    <col min="277" max="278" width="12.7109375" style="4" customWidth="1"/>
    <col min="279" max="516" width="9.140625" style="4"/>
    <col min="517" max="517" width="3.7109375" style="4" bestFit="1" customWidth="1"/>
    <col min="518" max="518" width="22.7109375" style="4" customWidth="1"/>
    <col min="519" max="519" width="7.28515625" style="4" customWidth="1"/>
    <col min="520" max="520" width="9.5703125" style="4" customWidth="1"/>
    <col min="521" max="522" width="9.28515625" style="4" customWidth="1"/>
    <col min="523" max="524" width="8.140625" style="4" customWidth="1"/>
    <col min="525" max="525" width="8.28515625" style="4" customWidth="1"/>
    <col min="526" max="526" width="10" style="4" customWidth="1"/>
    <col min="527" max="527" width="11" style="4" customWidth="1"/>
    <col min="528" max="528" width="2.7109375" style="4" customWidth="1"/>
    <col min="529" max="529" width="17.28515625" style="4" bestFit="1" customWidth="1"/>
    <col min="530" max="530" width="17.28515625" style="4" customWidth="1"/>
    <col min="531" max="531" width="15.85546875" style="4" customWidth="1"/>
    <col min="532" max="532" width="17.28515625" style="4" customWidth="1"/>
    <col min="533" max="534" width="12.7109375" style="4" customWidth="1"/>
    <col min="535" max="772" width="9.140625" style="4"/>
    <col min="773" max="773" width="3.7109375" style="4" bestFit="1" customWidth="1"/>
    <col min="774" max="774" width="22.7109375" style="4" customWidth="1"/>
    <col min="775" max="775" width="7.28515625" style="4" customWidth="1"/>
    <col min="776" max="776" width="9.5703125" style="4" customWidth="1"/>
    <col min="777" max="778" width="9.28515625" style="4" customWidth="1"/>
    <col min="779" max="780" width="8.140625" style="4" customWidth="1"/>
    <col min="781" max="781" width="8.28515625" style="4" customWidth="1"/>
    <col min="782" max="782" width="10" style="4" customWidth="1"/>
    <col min="783" max="783" width="11" style="4" customWidth="1"/>
    <col min="784" max="784" width="2.7109375" style="4" customWidth="1"/>
    <col min="785" max="785" width="17.28515625" style="4" bestFit="1" customWidth="1"/>
    <col min="786" max="786" width="17.28515625" style="4" customWidth="1"/>
    <col min="787" max="787" width="15.85546875" style="4" customWidth="1"/>
    <col min="788" max="788" width="17.28515625" style="4" customWidth="1"/>
    <col min="789" max="790" width="12.7109375" style="4" customWidth="1"/>
    <col min="791" max="1028" width="9.140625" style="4"/>
    <col min="1029" max="1029" width="3.7109375" style="4" bestFit="1" customWidth="1"/>
    <col min="1030" max="1030" width="22.7109375" style="4" customWidth="1"/>
    <col min="1031" max="1031" width="7.28515625" style="4" customWidth="1"/>
    <col min="1032" max="1032" width="9.5703125" style="4" customWidth="1"/>
    <col min="1033" max="1034" width="9.28515625" style="4" customWidth="1"/>
    <col min="1035" max="1036" width="8.140625" style="4" customWidth="1"/>
    <col min="1037" max="1037" width="8.28515625" style="4" customWidth="1"/>
    <col min="1038" max="1038" width="10" style="4" customWidth="1"/>
    <col min="1039" max="1039" width="11" style="4" customWidth="1"/>
    <col min="1040" max="1040" width="2.7109375" style="4" customWidth="1"/>
    <col min="1041" max="1041" width="17.28515625" style="4" bestFit="1" customWidth="1"/>
    <col min="1042" max="1042" width="17.28515625" style="4" customWidth="1"/>
    <col min="1043" max="1043" width="15.85546875" style="4" customWidth="1"/>
    <col min="1044" max="1044" width="17.28515625" style="4" customWidth="1"/>
    <col min="1045" max="1046" width="12.7109375" style="4" customWidth="1"/>
    <col min="1047" max="1284" width="9.140625" style="4"/>
    <col min="1285" max="1285" width="3.7109375" style="4" bestFit="1" customWidth="1"/>
    <col min="1286" max="1286" width="22.7109375" style="4" customWidth="1"/>
    <col min="1287" max="1287" width="7.28515625" style="4" customWidth="1"/>
    <col min="1288" max="1288" width="9.5703125" style="4" customWidth="1"/>
    <col min="1289" max="1290" width="9.28515625" style="4" customWidth="1"/>
    <col min="1291" max="1292" width="8.140625" style="4" customWidth="1"/>
    <col min="1293" max="1293" width="8.28515625" style="4" customWidth="1"/>
    <col min="1294" max="1294" width="10" style="4" customWidth="1"/>
    <col min="1295" max="1295" width="11" style="4" customWidth="1"/>
    <col min="1296" max="1296" width="2.7109375" style="4" customWidth="1"/>
    <col min="1297" max="1297" width="17.28515625" style="4" bestFit="1" customWidth="1"/>
    <col min="1298" max="1298" width="17.28515625" style="4" customWidth="1"/>
    <col min="1299" max="1299" width="15.85546875" style="4" customWidth="1"/>
    <col min="1300" max="1300" width="17.28515625" style="4" customWidth="1"/>
    <col min="1301" max="1302" width="12.7109375" style="4" customWidth="1"/>
    <col min="1303" max="1540" width="9.140625" style="4"/>
    <col min="1541" max="1541" width="3.7109375" style="4" bestFit="1" customWidth="1"/>
    <col min="1542" max="1542" width="22.7109375" style="4" customWidth="1"/>
    <col min="1543" max="1543" width="7.28515625" style="4" customWidth="1"/>
    <col min="1544" max="1544" width="9.5703125" style="4" customWidth="1"/>
    <col min="1545" max="1546" width="9.28515625" style="4" customWidth="1"/>
    <col min="1547" max="1548" width="8.140625" style="4" customWidth="1"/>
    <col min="1549" max="1549" width="8.28515625" style="4" customWidth="1"/>
    <col min="1550" max="1550" width="10" style="4" customWidth="1"/>
    <col min="1551" max="1551" width="11" style="4" customWidth="1"/>
    <col min="1552" max="1552" width="2.7109375" style="4" customWidth="1"/>
    <col min="1553" max="1553" width="17.28515625" style="4" bestFit="1" customWidth="1"/>
    <col min="1554" max="1554" width="17.28515625" style="4" customWidth="1"/>
    <col min="1555" max="1555" width="15.85546875" style="4" customWidth="1"/>
    <col min="1556" max="1556" width="17.28515625" style="4" customWidth="1"/>
    <col min="1557" max="1558" width="12.7109375" style="4" customWidth="1"/>
    <col min="1559" max="1796" width="9.140625" style="4"/>
    <col min="1797" max="1797" width="3.7109375" style="4" bestFit="1" customWidth="1"/>
    <col min="1798" max="1798" width="22.7109375" style="4" customWidth="1"/>
    <col min="1799" max="1799" width="7.28515625" style="4" customWidth="1"/>
    <col min="1800" max="1800" width="9.5703125" style="4" customWidth="1"/>
    <col min="1801" max="1802" width="9.28515625" style="4" customWidth="1"/>
    <col min="1803" max="1804" width="8.140625" style="4" customWidth="1"/>
    <col min="1805" max="1805" width="8.28515625" style="4" customWidth="1"/>
    <col min="1806" max="1806" width="10" style="4" customWidth="1"/>
    <col min="1807" max="1807" width="11" style="4" customWidth="1"/>
    <col min="1808" max="1808" width="2.7109375" style="4" customWidth="1"/>
    <col min="1809" max="1809" width="17.28515625" style="4" bestFit="1" customWidth="1"/>
    <col min="1810" max="1810" width="17.28515625" style="4" customWidth="1"/>
    <col min="1811" max="1811" width="15.85546875" style="4" customWidth="1"/>
    <col min="1812" max="1812" width="17.28515625" style="4" customWidth="1"/>
    <col min="1813" max="1814" width="12.7109375" style="4" customWidth="1"/>
    <col min="1815" max="2052" width="9.140625" style="4"/>
    <col min="2053" max="2053" width="3.7109375" style="4" bestFit="1" customWidth="1"/>
    <col min="2054" max="2054" width="22.7109375" style="4" customWidth="1"/>
    <col min="2055" max="2055" width="7.28515625" style="4" customWidth="1"/>
    <col min="2056" max="2056" width="9.5703125" style="4" customWidth="1"/>
    <col min="2057" max="2058" width="9.28515625" style="4" customWidth="1"/>
    <col min="2059" max="2060" width="8.140625" style="4" customWidth="1"/>
    <col min="2061" max="2061" width="8.28515625" style="4" customWidth="1"/>
    <col min="2062" max="2062" width="10" style="4" customWidth="1"/>
    <col min="2063" max="2063" width="11" style="4" customWidth="1"/>
    <col min="2064" max="2064" width="2.7109375" style="4" customWidth="1"/>
    <col min="2065" max="2065" width="17.28515625" style="4" bestFit="1" customWidth="1"/>
    <col min="2066" max="2066" width="17.28515625" style="4" customWidth="1"/>
    <col min="2067" max="2067" width="15.85546875" style="4" customWidth="1"/>
    <col min="2068" max="2068" width="17.28515625" style="4" customWidth="1"/>
    <col min="2069" max="2070" width="12.7109375" style="4" customWidth="1"/>
    <col min="2071" max="2308" width="9.140625" style="4"/>
    <col min="2309" max="2309" width="3.7109375" style="4" bestFit="1" customWidth="1"/>
    <col min="2310" max="2310" width="22.7109375" style="4" customWidth="1"/>
    <col min="2311" max="2311" width="7.28515625" style="4" customWidth="1"/>
    <col min="2312" max="2312" width="9.5703125" style="4" customWidth="1"/>
    <col min="2313" max="2314" width="9.28515625" style="4" customWidth="1"/>
    <col min="2315" max="2316" width="8.140625" style="4" customWidth="1"/>
    <col min="2317" max="2317" width="8.28515625" style="4" customWidth="1"/>
    <col min="2318" max="2318" width="10" style="4" customWidth="1"/>
    <col min="2319" max="2319" width="11" style="4" customWidth="1"/>
    <col min="2320" max="2320" width="2.7109375" style="4" customWidth="1"/>
    <col min="2321" max="2321" width="17.28515625" style="4" bestFit="1" customWidth="1"/>
    <col min="2322" max="2322" width="17.28515625" style="4" customWidth="1"/>
    <col min="2323" max="2323" width="15.85546875" style="4" customWidth="1"/>
    <col min="2324" max="2324" width="17.28515625" style="4" customWidth="1"/>
    <col min="2325" max="2326" width="12.7109375" style="4" customWidth="1"/>
    <col min="2327" max="2564" width="9.140625" style="4"/>
    <col min="2565" max="2565" width="3.7109375" style="4" bestFit="1" customWidth="1"/>
    <col min="2566" max="2566" width="22.7109375" style="4" customWidth="1"/>
    <col min="2567" max="2567" width="7.28515625" style="4" customWidth="1"/>
    <col min="2568" max="2568" width="9.5703125" style="4" customWidth="1"/>
    <col min="2569" max="2570" width="9.28515625" style="4" customWidth="1"/>
    <col min="2571" max="2572" width="8.140625" style="4" customWidth="1"/>
    <col min="2573" max="2573" width="8.28515625" style="4" customWidth="1"/>
    <col min="2574" max="2574" width="10" style="4" customWidth="1"/>
    <col min="2575" max="2575" width="11" style="4" customWidth="1"/>
    <col min="2576" max="2576" width="2.7109375" style="4" customWidth="1"/>
    <col min="2577" max="2577" width="17.28515625" style="4" bestFit="1" customWidth="1"/>
    <col min="2578" max="2578" width="17.28515625" style="4" customWidth="1"/>
    <col min="2579" max="2579" width="15.85546875" style="4" customWidth="1"/>
    <col min="2580" max="2580" width="17.28515625" style="4" customWidth="1"/>
    <col min="2581" max="2582" width="12.7109375" style="4" customWidth="1"/>
    <col min="2583" max="2820" width="9.140625" style="4"/>
    <col min="2821" max="2821" width="3.7109375" style="4" bestFit="1" customWidth="1"/>
    <col min="2822" max="2822" width="22.7109375" style="4" customWidth="1"/>
    <col min="2823" max="2823" width="7.28515625" style="4" customWidth="1"/>
    <col min="2824" max="2824" width="9.5703125" style="4" customWidth="1"/>
    <col min="2825" max="2826" width="9.28515625" style="4" customWidth="1"/>
    <col min="2827" max="2828" width="8.140625" style="4" customWidth="1"/>
    <col min="2829" max="2829" width="8.28515625" style="4" customWidth="1"/>
    <col min="2830" max="2830" width="10" style="4" customWidth="1"/>
    <col min="2831" max="2831" width="11" style="4" customWidth="1"/>
    <col min="2832" max="2832" width="2.7109375" style="4" customWidth="1"/>
    <col min="2833" max="2833" width="17.28515625" style="4" bestFit="1" customWidth="1"/>
    <col min="2834" max="2834" width="17.28515625" style="4" customWidth="1"/>
    <col min="2835" max="2835" width="15.85546875" style="4" customWidth="1"/>
    <col min="2836" max="2836" width="17.28515625" style="4" customWidth="1"/>
    <col min="2837" max="2838" width="12.7109375" style="4" customWidth="1"/>
    <col min="2839" max="3076" width="9.140625" style="4"/>
    <col min="3077" max="3077" width="3.7109375" style="4" bestFit="1" customWidth="1"/>
    <col min="3078" max="3078" width="22.7109375" style="4" customWidth="1"/>
    <col min="3079" max="3079" width="7.28515625" style="4" customWidth="1"/>
    <col min="3080" max="3080" width="9.5703125" style="4" customWidth="1"/>
    <col min="3081" max="3082" width="9.28515625" style="4" customWidth="1"/>
    <col min="3083" max="3084" width="8.140625" style="4" customWidth="1"/>
    <col min="3085" max="3085" width="8.28515625" style="4" customWidth="1"/>
    <col min="3086" max="3086" width="10" style="4" customWidth="1"/>
    <col min="3087" max="3087" width="11" style="4" customWidth="1"/>
    <col min="3088" max="3088" width="2.7109375" style="4" customWidth="1"/>
    <col min="3089" max="3089" width="17.28515625" style="4" bestFit="1" customWidth="1"/>
    <col min="3090" max="3090" width="17.28515625" style="4" customWidth="1"/>
    <col min="3091" max="3091" width="15.85546875" style="4" customWidth="1"/>
    <col min="3092" max="3092" width="17.28515625" style="4" customWidth="1"/>
    <col min="3093" max="3094" width="12.7109375" style="4" customWidth="1"/>
    <col min="3095" max="3332" width="9.140625" style="4"/>
    <col min="3333" max="3333" width="3.7109375" style="4" bestFit="1" customWidth="1"/>
    <col min="3334" max="3334" width="22.7109375" style="4" customWidth="1"/>
    <col min="3335" max="3335" width="7.28515625" style="4" customWidth="1"/>
    <col min="3336" max="3336" width="9.5703125" style="4" customWidth="1"/>
    <col min="3337" max="3338" width="9.28515625" style="4" customWidth="1"/>
    <col min="3339" max="3340" width="8.140625" style="4" customWidth="1"/>
    <col min="3341" max="3341" width="8.28515625" style="4" customWidth="1"/>
    <col min="3342" max="3342" width="10" style="4" customWidth="1"/>
    <col min="3343" max="3343" width="11" style="4" customWidth="1"/>
    <col min="3344" max="3344" width="2.7109375" style="4" customWidth="1"/>
    <col min="3345" max="3345" width="17.28515625" style="4" bestFit="1" customWidth="1"/>
    <col min="3346" max="3346" width="17.28515625" style="4" customWidth="1"/>
    <col min="3347" max="3347" width="15.85546875" style="4" customWidth="1"/>
    <col min="3348" max="3348" width="17.28515625" style="4" customWidth="1"/>
    <col min="3349" max="3350" width="12.7109375" style="4" customWidth="1"/>
    <col min="3351" max="3588" width="9.140625" style="4"/>
    <col min="3589" max="3589" width="3.7109375" style="4" bestFit="1" customWidth="1"/>
    <col min="3590" max="3590" width="22.7109375" style="4" customWidth="1"/>
    <col min="3591" max="3591" width="7.28515625" style="4" customWidth="1"/>
    <col min="3592" max="3592" width="9.5703125" style="4" customWidth="1"/>
    <col min="3593" max="3594" width="9.28515625" style="4" customWidth="1"/>
    <col min="3595" max="3596" width="8.140625" style="4" customWidth="1"/>
    <col min="3597" max="3597" width="8.28515625" style="4" customWidth="1"/>
    <col min="3598" max="3598" width="10" style="4" customWidth="1"/>
    <col min="3599" max="3599" width="11" style="4" customWidth="1"/>
    <col min="3600" max="3600" width="2.7109375" style="4" customWidth="1"/>
    <col min="3601" max="3601" width="17.28515625" style="4" bestFit="1" customWidth="1"/>
    <col min="3602" max="3602" width="17.28515625" style="4" customWidth="1"/>
    <col min="3603" max="3603" width="15.85546875" style="4" customWidth="1"/>
    <col min="3604" max="3604" width="17.28515625" style="4" customWidth="1"/>
    <col min="3605" max="3606" width="12.7109375" style="4" customWidth="1"/>
    <col min="3607" max="3844" width="9.140625" style="4"/>
    <col min="3845" max="3845" width="3.7109375" style="4" bestFit="1" customWidth="1"/>
    <col min="3846" max="3846" width="22.7109375" style="4" customWidth="1"/>
    <col min="3847" max="3847" width="7.28515625" style="4" customWidth="1"/>
    <col min="3848" max="3848" width="9.5703125" style="4" customWidth="1"/>
    <col min="3849" max="3850" width="9.28515625" style="4" customWidth="1"/>
    <col min="3851" max="3852" width="8.140625" style="4" customWidth="1"/>
    <col min="3853" max="3853" width="8.28515625" style="4" customWidth="1"/>
    <col min="3854" max="3854" width="10" style="4" customWidth="1"/>
    <col min="3855" max="3855" width="11" style="4" customWidth="1"/>
    <col min="3856" max="3856" width="2.7109375" style="4" customWidth="1"/>
    <col min="3857" max="3857" width="17.28515625" style="4" bestFit="1" customWidth="1"/>
    <col min="3858" max="3858" width="17.28515625" style="4" customWidth="1"/>
    <col min="3859" max="3859" width="15.85546875" style="4" customWidth="1"/>
    <col min="3860" max="3860" width="17.28515625" style="4" customWidth="1"/>
    <col min="3861" max="3862" width="12.7109375" style="4" customWidth="1"/>
    <col min="3863" max="4100" width="9.140625" style="4"/>
    <col min="4101" max="4101" width="3.7109375" style="4" bestFit="1" customWidth="1"/>
    <col min="4102" max="4102" width="22.7109375" style="4" customWidth="1"/>
    <col min="4103" max="4103" width="7.28515625" style="4" customWidth="1"/>
    <col min="4104" max="4104" width="9.5703125" style="4" customWidth="1"/>
    <col min="4105" max="4106" width="9.28515625" style="4" customWidth="1"/>
    <col min="4107" max="4108" width="8.140625" style="4" customWidth="1"/>
    <col min="4109" max="4109" width="8.28515625" style="4" customWidth="1"/>
    <col min="4110" max="4110" width="10" style="4" customWidth="1"/>
    <col min="4111" max="4111" width="11" style="4" customWidth="1"/>
    <col min="4112" max="4112" width="2.7109375" style="4" customWidth="1"/>
    <col min="4113" max="4113" width="17.28515625" style="4" bestFit="1" customWidth="1"/>
    <col min="4114" max="4114" width="17.28515625" style="4" customWidth="1"/>
    <col min="4115" max="4115" width="15.85546875" style="4" customWidth="1"/>
    <col min="4116" max="4116" width="17.28515625" style="4" customWidth="1"/>
    <col min="4117" max="4118" width="12.7109375" style="4" customWidth="1"/>
    <col min="4119" max="4356" width="9.140625" style="4"/>
    <col min="4357" max="4357" width="3.7109375" style="4" bestFit="1" customWidth="1"/>
    <col min="4358" max="4358" width="22.7109375" style="4" customWidth="1"/>
    <col min="4359" max="4359" width="7.28515625" style="4" customWidth="1"/>
    <col min="4360" max="4360" width="9.5703125" style="4" customWidth="1"/>
    <col min="4361" max="4362" width="9.28515625" style="4" customWidth="1"/>
    <col min="4363" max="4364" width="8.140625" style="4" customWidth="1"/>
    <col min="4365" max="4365" width="8.28515625" style="4" customWidth="1"/>
    <col min="4366" max="4366" width="10" style="4" customWidth="1"/>
    <col min="4367" max="4367" width="11" style="4" customWidth="1"/>
    <col min="4368" max="4368" width="2.7109375" style="4" customWidth="1"/>
    <col min="4369" max="4369" width="17.28515625" style="4" bestFit="1" customWidth="1"/>
    <col min="4370" max="4370" width="17.28515625" style="4" customWidth="1"/>
    <col min="4371" max="4371" width="15.85546875" style="4" customWidth="1"/>
    <col min="4372" max="4372" width="17.28515625" style="4" customWidth="1"/>
    <col min="4373" max="4374" width="12.7109375" style="4" customWidth="1"/>
    <col min="4375" max="4612" width="9.140625" style="4"/>
    <col min="4613" max="4613" width="3.7109375" style="4" bestFit="1" customWidth="1"/>
    <col min="4614" max="4614" width="22.7109375" style="4" customWidth="1"/>
    <col min="4615" max="4615" width="7.28515625" style="4" customWidth="1"/>
    <col min="4616" max="4616" width="9.5703125" style="4" customWidth="1"/>
    <col min="4617" max="4618" width="9.28515625" style="4" customWidth="1"/>
    <col min="4619" max="4620" width="8.140625" style="4" customWidth="1"/>
    <col min="4621" max="4621" width="8.28515625" style="4" customWidth="1"/>
    <col min="4622" max="4622" width="10" style="4" customWidth="1"/>
    <col min="4623" max="4623" width="11" style="4" customWidth="1"/>
    <col min="4624" max="4624" width="2.7109375" style="4" customWidth="1"/>
    <col min="4625" max="4625" width="17.28515625" style="4" bestFit="1" customWidth="1"/>
    <col min="4626" max="4626" width="17.28515625" style="4" customWidth="1"/>
    <col min="4627" max="4627" width="15.85546875" style="4" customWidth="1"/>
    <col min="4628" max="4628" width="17.28515625" style="4" customWidth="1"/>
    <col min="4629" max="4630" width="12.7109375" style="4" customWidth="1"/>
    <col min="4631" max="4868" width="9.140625" style="4"/>
    <col min="4869" max="4869" width="3.7109375" style="4" bestFit="1" customWidth="1"/>
    <col min="4870" max="4870" width="22.7109375" style="4" customWidth="1"/>
    <col min="4871" max="4871" width="7.28515625" style="4" customWidth="1"/>
    <col min="4872" max="4872" width="9.5703125" style="4" customWidth="1"/>
    <col min="4873" max="4874" width="9.28515625" style="4" customWidth="1"/>
    <col min="4875" max="4876" width="8.140625" style="4" customWidth="1"/>
    <col min="4877" max="4877" width="8.28515625" style="4" customWidth="1"/>
    <col min="4878" max="4878" width="10" style="4" customWidth="1"/>
    <col min="4879" max="4879" width="11" style="4" customWidth="1"/>
    <col min="4880" max="4880" width="2.7109375" style="4" customWidth="1"/>
    <col min="4881" max="4881" width="17.28515625" style="4" bestFit="1" customWidth="1"/>
    <col min="4882" max="4882" width="17.28515625" style="4" customWidth="1"/>
    <col min="4883" max="4883" width="15.85546875" style="4" customWidth="1"/>
    <col min="4884" max="4884" width="17.28515625" style="4" customWidth="1"/>
    <col min="4885" max="4886" width="12.7109375" style="4" customWidth="1"/>
    <col min="4887" max="5124" width="9.140625" style="4"/>
    <col min="5125" max="5125" width="3.7109375" style="4" bestFit="1" customWidth="1"/>
    <col min="5126" max="5126" width="22.7109375" style="4" customWidth="1"/>
    <col min="5127" max="5127" width="7.28515625" style="4" customWidth="1"/>
    <col min="5128" max="5128" width="9.5703125" style="4" customWidth="1"/>
    <col min="5129" max="5130" width="9.28515625" style="4" customWidth="1"/>
    <col min="5131" max="5132" width="8.140625" style="4" customWidth="1"/>
    <col min="5133" max="5133" width="8.28515625" style="4" customWidth="1"/>
    <col min="5134" max="5134" width="10" style="4" customWidth="1"/>
    <col min="5135" max="5135" width="11" style="4" customWidth="1"/>
    <col min="5136" max="5136" width="2.7109375" style="4" customWidth="1"/>
    <col min="5137" max="5137" width="17.28515625" style="4" bestFit="1" customWidth="1"/>
    <col min="5138" max="5138" width="17.28515625" style="4" customWidth="1"/>
    <col min="5139" max="5139" width="15.85546875" style="4" customWidth="1"/>
    <col min="5140" max="5140" width="17.28515625" style="4" customWidth="1"/>
    <col min="5141" max="5142" width="12.7109375" style="4" customWidth="1"/>
    <col min="5143" max="5380" width="9.140625" style="4"/>
    <col min="5381" max="5381" width="3.7109375" style="4" bestFit="1" customWidth="1"/>
    <col min="5382" max="5382" width="22.7109375" style="4" customWidth="1"/>
    <col min="5383" max="5383" width="7.28515625" style="4" customWidth="1"/>
    <col min="5384" max="5384" width="9.5703125" style="4" customWidth="1"/>
    <col min="5385" max="5386" width="9.28515625" style="4" customWidth="1"/>
    <col min="5387" max="5388" width="8.140625" style="4" customWidth="1"/>
    <col min="5389" max="5389" width="8.28515625" style="4" customWidth="1"/>
    <col min="5390" max="5390" width="10" style="4" customWidth="1"/>
    <col min="5391" max="5391" width="11" style="4" customWidth="1"/>
    <col min="5392" max="5392" width="2.7109375" style="4" customWidth="1"/>
    <col min="5393" max="5393" width="17.28515625" style="4" bestFit="1" customWidth="1"/>
    <col min="5394" max="5394" width="17.28515625" style="4" customWidth="1"/>
    <col min="5395" max="5395" width="15.85546875" style="4" customWidth="1"/>
    <col min="5396" max="5396" width="17.28515625" style="4" customWidth="1"/>
    <col min="5397" max="5398" width="12.7109375" style="4" customWidth="1"/>
    <col min="5399" max="5636" width="9.140625" style="4"/>
    <col min="5637" max="5637" width="3.7109375" style="4" bestFit="1" customWidth="1"/>
    <col min="5638" max="5638" width="22.7109375" style="4" customWidth="1"/>
    <col min="5639" max="5639" width="7.28515625" style="4" customWidth="1"/>
    <col min="5640" max="5640" width="9.5703125" style="4" customWidth="1"/>
    <col min="5641" max="5642" width="9.28515625" style="4" customWidth="1"/>
    <col min="5643" max="5644" width="8.140625" style="4" customWidth="1"/>
    <col min="5645" max="5645" width="8.28515625" style="4" customWidth="1"/>
    <col min="5646" max="5646" width="10" style="4" customWidth="1"/>
    <col min="5647" max="5647" width="11" style="4" customWidth="1"/>
    <col min="5648" max="5648" width="2.7109375" style="4" customWidth="1"/>
    <col min="5649" max="5649" width="17.28515625" style="4" bestFit="1" customWidth="1"/>
    <col min="5650" max="5650" width="17.28515625" style="4" customWidth="1"/>
    <col min="5651" max="5651" width="15.85546875" style="4" customWidth="1"/>
    <col min="5652" max="5652" width="17.28515625" style="4" customWidth="1"/>
    <col min="5653" max="5654" width="12.7109375" style="4" customWidth="1"/>
    <col min="5655" max="5892" width="9.140625" style="4"/>
    <col min="5893" max="5893" width="3.7109375" style="4" bestFit="1" customWidth="1"/>
    <col min="5894" max="5894" width="22.7109375" style="4" customWidth="1"/>
    <col min="5895" max="5895" width="7.28515625" style="4" customWidth="1"/>
    <col min="5896" max="5896" width="9.5703125" style="4" customWidth="1"/>
    <col min="5897" max="5898" width="9.28515625" style="4" customWidth="1"/>
    <col min="5899" max="5900" width="8.140625" style="4" customWidth="1"/>
    <col min="5901" max="5901" width="8.28515625" style="4" customWidth="1"/>
    <col min="5902" max="5902" width="10" style="4" customWidth="1"/>
    <col min="5903" max="5903" width="11" style="4" customWidth="1"/>
    <col min="5904" max="5904" width="2.7109375" style="4" customWidth="1"/>
    <col min="5905" max="5905" width="17.28515625" style="4" bestFit="1" customWidth="1"/>
    <col min="5906" max="5906" width="17.28515625" style="4" customWidth="1"/>
    <col min="5907" max="5907" width="15.85546875" style="4" customWidth="1"/>
    <col min="5908" max="5908" width="17.28515625" style="4" customWidth="1"/>
    <col min="5909" max="5910" width="12.7109375" style="4" customWidth="1"/>
    <col min="5911" max="6148" width="9.140625" style="4"/>
    <col min="6149" max="6149" width="3.7109375" style="4" bestFit="1" customWidth="1"/>
    <col min="6150" max="6150" width="22.7109375" style="4" customWidth="1"/>
    <col min="6151" max="6151" width="7.28515625" style="4" customWidth="1"/>
    <col min="6152" max="6152" width="9.5703125" style="4" customWidth="1"/>
    <col min="6153" max="6154" width="9.28515625" style="4" customWidth="1"/>
    <col min="6155" max="6156" width="8.140625" style="4" customWidth="1"/>
    <col min="6157" max="6157" width="8.28515625" style="4" customWidth="1"/>
    <col min="6158" max="6158" width="10" style="4" customWidth="1"/>
    <col min="6159" max="6159" width="11" style="4" customWidth="1"/>
    <col min="6160" max="6160" width="2.7109375" style="4" customWidth="1"/>
    <col min="6161" max="6161" width="17.28515625" style="4" bestFit="1" customWidth="1"/>
    <col min="6162" max="6162" width="17.28515625" style="4" customWidth="1"/>
    <col min="6163" max="6163" width="15.85546875" style="4" customWidth="1"/>
    <col min="6164" max="6164" width="17.28515625" style="4" customWidth="1"/>
    <col min="6165" max="6166" width="12.7109375" style="4" customWidth="1"/>
    <col min="6167" max="6404" width="9.140625" style="4"/>
    <col min="6405" max="6405" width="3.7109375" style="4" bestFit="1" customWidth="1"/>
    <col min="6406" max="6406" width="22.7109375" style="4" customWidth="1"/>
    <col min="6407" max="6407" width="7.28515625" style="4" customWidth="1"/>
    <col min="6408" max="6408" width="9.5703125" style="4" customWidth="1"/>
    <col min="6409" max="6410" width="9.28515625" style="4" customWidth="1"/>
    <col min="6411" max="6412" width="8.140625" style="4" customWidth="1"/>
    <col min="6413" max="6413" width="8.28515625" style="4" customWidth="1"/>
    <col min="6414" max="6414" width="10" style="4" customWidth="1"/>
    <col min="6415" max="6415" width="11" style="4" customWidth="1"/>
    <col min="6416" max="6416" width="2.7109375" style="4" customWidth="1"/>
    <col min="6417" max="6417" width="17.28515625" style="4" bestFit="1" customWidth="1"/>
    <col min="6418" max="6418" width="17.28515625" style="4" customWidth="1"/>
    <col min="6419" max="6419" width="15.85546875" style="4" customWidth="1"/>
    <col min="6420" max="6420" width="17.28515625" style="4" customWidth="1"/>
    <col min="6421" max="6422" width="12.7109375" style="4" customWidth="1"/>
    <col min="6423" max="6660" width="9.140625" style="4"/>
    <col min="6661" max="6661" width="3.7109375" style="4" bestFit="1" customWidth="1"/>
    <col min="6662" max="6662" width="22.7109375" style="4" customWidth="1"/>
    <col min="6663" max="6663" width="7.28515625" style="4" customWidth="1"/>
    <col min="6664" max="6664" width="9.5703125" style="4" customWidth="1"/>
    <col min="6665" max="6666" width="9.28515625" style="4" customWidth="1"/>
    <col min="6667" max="6668" width="8.140625" style="4" customWidth="1"/>
    <col min="6669" max="6669" width="8.28515625" style="4" customWidth="1"/>
    <col min="6670" max="6670" width="10" style="4" customWidth="1"/>
    <col min="6671" max="6671" width="11" style="4" customWidth="1"/>
    <col min="6672" max="6672" width="2.7109375" style="4" customWidth="1"/>
    <col min="6673" max="6673" width="17.28515625" style="4" bestFit="1" customWidth="1"/>
    <col min="6674" max="6674" width="17.28515625" style="4" customWidth="1"/>
    <col min="6675" max="6675" width="15.85546875" style="4" customWidth="1"/>
    <col min="6676" max="6676" width="17.28515625" style="4" customWidth="1"/>
    <col min="6677" max="6678" width="12.7109375" style="4" customWidth="1"/>
    <col min="6679" max="6916" width="9.140625" style="4"/>
    <col min="6917" max="6917" width="3.7109375" style="4" bestFit="1" customWidth="1"/>
    <col min="6918" max="6918" width="22.7109375" style="4" customWidth="1"/>
    <col min="6919" max="6919" width="7.28515625" style="4" customWidth="1"/>
    <col min="6920" max="6920" width="9.5703125" style="4" customWidth="1"/>
    <col min="6921" max="6922" width="9.28515625" style="4" customWidth="1"/>
    <col min="6923" max="6924" width="8.140625" style="4" customWidth="1"/>
    <col min="6925" max="6925" width="8.28515625" style="4" customWidth="1"/>
    <col min="6926" max="6926" width="10" style="4" customWidth="1"/>
    <col min="6927" max="6927" width="11" style="4" customWidth="1"/>
    <col min="6928" max="6928" width="2.7109375" style="4" customWidth="1"/>
    <col min="6929" max="6929" width="17.28515625" style="4" bestFit="1" customWidth="1"/>
    <col min="6930" max="6930" width="17.28515625" style="4" customWidth="1"/>
    <col min="6931" max="6931" width="15.85546875" style="4" customWidth="1"/>
    <col min="6932" max="6932" width="17.28515625" style="4" customWidth="1"/>
    <col min="6933" max="6934" width="12.7109375" style="4" customWidth="1"/>
    <col min="6935" max="7172" width="9.140625" style="4"/>
    <col min="7173" max="7173" width="3.7109375" style="4" bestFit="1" customWidth="1"/>
    <col min="7174" max="7174" width="22.7109375" style="4" customWidth="1"/>
    <col min="7175" max="7175" width="7.28515625" style="4" customWidth="1"/>
    <col min="7176" max="7176" width="9.5703125" style="4" customWidth="1"/>
    <col min="7177" max="7178" width="9.28515625" style="4" customWidth="1"/>
    <col min="7179" max="7180" width="8.140625" style="4" customWidth="1"/>
    <col min="7181" max="7181" width="8.28515625" style="4" customWidth="1"/>
    <col min="7182" max="7182" width="10" style="4" customWidth="1"/>
    <col min="7183" max="7183" width="11" style="4" customWidth="1"/>
    <col min="7184" max="7184" width="2.7109375" style="4" customWidth="1"/>
    <col min="7185" max="7185" width="17.28515625" style="4" bestFit="1" customWidth="1"/>
    <col min="7186" max="7186" width="17.28515625" style="4" customWidth="1"/>
    <col min="7187" max="7187" width="15.85546875" style="4" customWidth="1"/>
    <col min="7188" max="7188" width="17.28515625" style="4" customWidth="1"/>
    <col min="7189" max="7190" width="12.7109375" style="4" customWidth="1"/>
    <col min="7191" max="7428" width="9.140625" style="4"/>
    <col min="7429" max="7429" width="3.7109375" style="4" bestFit="1" customWidth="1"/>
    <col min="7430" max="7430" width="22.7109375" style="4" customWidth="1"/>
    <col min="7431" max="7431" width="7.28515625" style="4" customWidth="1"/>
    <col min="7432" max="7432" width="9.5703125" style="4" customWidth="1"/>
    <col min="7433" max="7434" width="9.28515625" style="4" customWidth="1"/>
    <col min="7435" max="7436" width="8.140625" style="4" customWidth="1"/>
    <col min="7437" max="7437" width="8.28515625" style="4" customWidth="1"/>
    <col min="7438" max="7438" width="10" style="4" customWidth="1"/>
    <col min="7439" max="7439" width="11" style="4" customWidth="1"/>
    <col min="7440" max="7440" width="2.7109375" style="4" customWidth="1"/>
    <col min="7441" max="7441" width="17.28515625" style="4" bestFit="1" customWidth="1"/>
    <col min="7442" max="7442" width="17.28515625" style="4" customWidth="1"/>
    <col min="7443" max="7443" width="15.85546875" style="4" customWidth="1"/>
    <col min="7444" max="7444" width="17.28515625" style="4" customWidth="1"/>
    <col min="7445" max="7446" width="12.7109375" style="4" customWidth="1"/>
    <col min="7447" max="7684" width="9.140625" style="4"/>
    <col min="7685" max="7685" width="3.7109375" style="4" bestFit="1" customWidth="1"/>
    <col min="7686" max="7686" width="22.7109375" style="4" customWidth="1"/>
    <col min="7687" max="7687" width="7.28515625" style="4" customWidth="1"/>
    <col min="7688" max="7688" width="9.5703125" style="4" customWidth="1"/>
    <col min="7689" max="7690" width="9.28515625" style="4" customWidth="1"/>
    <col min="7691" max="7692" width="8.140625" style="4" customWidth="1"/>
    <col min="7693" max="7693" width="8.28515625" style="4" customWidth="1"/>
    <col min="7694" max="7694" width="10" style="4" customWidth="1"/>
    <col min="7695" max="7695" width="11" style="4" customWidth="1"/>
    <col min="7696" max="7696" width="2.7109375" style="4" customWidth="1"/>
    <col min="7697" max="7697" width="17.28515625" style="4" bestFit="1" customWidth="1"/>
    <col min="7698" max="7698" width="17.28515625" style="4" customWidth="1"/>
    <col min="7699" max="7699" width="15.85546875" style="4" customWidth="1"/>
    <col min="7700" max="7700" width="17.28515625" style="4" customWidth="1"/>
    <col min="7701" max="7702" width="12.7109375" style="4" customWidth="1"/>
    <col min="7703" max="7940" width="9.140625" style="4"/>
    <col min="7941" max="7941" width="3.7109375" style="4" bestFit="1" customWidth="1"/>
    <col min="7942" max="7942" width="22.7109375" style="4" customWidth="1"/>
    <col min="7943" max="7943" width="7.28515625" style="4" customWidth="1"/>
    <col min="7944" max="7944" width="9.5703125" style="4" customWidth="1"/>
    <col min="7945" max="7946" width="9.28515625" style="4" customWidth="1"/>
    <col min="7947" max="7948" width="8.140625" style="4" customWidth="1"/>
    <col min="7949" max="7949" width="8.28515625" style="4" customWidth="1"/>
    <col min="7950" max="7950" width="10" style="4" customWidth="1"/>
    <col min="7951" max="7951" width="11" style="4" customWidth="1"/>
    <col min="7952" max="7952" width="2.7109375" style="4" customWidth="1"/>
    <col min="7953" max="7953" width="17.28515625" style="4" bestFit="1" customWidth="1"/>
    <col min="7954" max="7954" width="17.28515625" style="4" customWidth="1"/>
    <col min="7955" max="7955" width="15.85546875" style="4" customWidth="1"/>
    <col min="7956" max="7956" width="17.28515625" style="4" customWidth="1"/>
    <col min="7957" max="7958" width="12.7109375" style="4" customWidth="1"/>
    <col min="7959" max="8196" width="9.140625" style="4"/>
    <col min="8197" max="8197" width="3.7109375" style="4" bestFit="1" customWidth="1"/>
    <col min="8198" max="8198" width="22.7109375" style="4" customWidth="1"/>
    <col min="8199" max="8199" width="7.28515625" style="4" customWidth="1"/>
    <col min="8200" max="8200" width="9.5703125" style="4" customWidth="1"/>
    <col min="8201" max="8202" width="9.28515625" style="4" customWidth="1"/>
    <col min="8203" max="8204" width="8.140625" style="4" customWidth="1"/>
    <col min="8205" max="8205" width="8.28515625" style="4" customWidth="1"/>
    <col min="8206" max="8206" width="10" style="4" customWidth="1"/>
    <col min="8207" max="8207" width="11" style="4" customWidth="1"/>
    <col min="8208" max="8208" width="2.7109375" style="4" customWidth="1"/>
    <col min="8209" max="8209" width="17.28515625" style="4" bestFit="1" customWidth="1"/>
    <col min="8210" max="8210" width="17.28515625" style="4" customWidth="1"/>
    <col min="8211" max="8211" width="15.85546875" style="4" customWidth="1"/>
    <col min="8212" max="8212" width="17.28515625" style="4" customWidth="1"/>
    <col min="8213" max="8214" width="12.7109375" style="4" customWidth="1"/>
    <col min="8215" max="8452" width="9.140625" style="4"/>
    <col min="8453" max="8453" width="3.7109375" style="4" bestFit="1" customWidth="1"/>
    <col min="8454" max="8454" width="22.7109375" style="4" customWidth="1"/>
    <col min="8455" max="8455" width="7.28515625" style="4" customWidth="1"/>
    <col min="8456" max="8456" width="9.5703125" style="4" customWidth="1"/>
    <col min="8457" max="8458" width="9.28515625" style="4" customWidth="1"/>
    <col min="8459" max="8460" width="8.140625" style="4" customWidth="1"/>
    <col min="8461" max="8461" width="8.28515625" style="4" customWidth="1"/>
    <col min="8462" max="8462" width="10" style="4" customWidth="1"/>
    <col min="8463" max="8463" width="11" style="4" customWidth="1"/>
    <col min="8464" max="8464" width="2.7109375" style="4" customWidth="1"/>
    <col min="8465" max="8465" width="17.28515625" style="4" bestFit="1" customWidth="1"/>
    <col min="8466" max="8466" width="17.28515625" style="4" customWidth="1"/>
    <col min="8467" max="8467" width="15.85546875" style="4" customWidth="1"/>
    <col min="8468" max="8468" width="17.28515625" style="4" customWidth="1"/>
    <col min="8469" max="8470" width="12.7109375" style="4" customWidth="1"/>
    <col min="8471" max="8708" width="9.140625" style="4"/>
    <col min="8709" max="8709" width="3.7109375" style="4" bestFit="1" customWidth="1"/>
    <col min="8710" max="8710" width="22.7109375" style="4" customWidth="1"/>
    <col min="8711" max="8711" width="7.28515625" style="4" customWidth="1"/>
    <col min="8712" max="8712" width="9.5703125" style="4" customWidth="1"/>
    <col min="8713" max="8714" width="9.28515625" style="4" customWidth="1"/>
    <col min="8715" max="8716" width="8.140625" style="4" customWidth="1"/>
    <col min="8717" max="8717" width="8.28515625" style="4" customWidth="1"/>
    <col min="8718" max="8718" width="10" style="4" customWidth="1"/>
    <col min="8719" max="8719" width="11" style="4" customWidth="1"/>
    <col min="8720" max="8720" width="2.7109375" style="4" customWidth="1"/>
    <col min="8721" max="8721" width="17.28515625" style="4" bestFit="1" customWidth="1"/>
    <col min="8722" max="8722" width="17.28515625" style="4" customWidth="1"/>
    <col min="8723" max="8723" width="15.85546875" style="4" customWidth="1"/>
    <col min="8724" max="8724" width="17.28515625" style="4" customWidth="1"/>
    <col min="8725" max="8726" width="12.7109375" style="4" customWidth="1"/>
    <col min="8727" max="8964" width="9.140625" style="4"/>
    <col min="8965" max="8965" width="3.7109375" style="4" bestFit="1" customWidth="1"/>
    <col min="8966" max="8966" width="22.7109375" style="4" customWidth="1"/>
    <col min="8967" max="8967" width="7.28515625" style="4" customWidth="1"/>
    <col min="8968" max="8968" width="9.5703125" style="4" customWidth="1"/>
    <col min="8969" max="8970" width="9.28515625" style="4" customWidth="1"/>
    <col min="8971" max="8972" width="8.140625" style="4" customWidth="1"/>
    <col min="8973" max="8973" width="8.28515625" style="4" customWidth="1"/>
    <col min="8974" max="8974" width="10" style="4" customWidth="1"/>
    <col min="8975" max="8975" width="11" style="4" customWidth="1"/>
    <col min="8976" max="8976" width="2.7109375" style="4" customWidth="1"/>
    <col min="8977" max="8977" width="17.28515625" style="4" bestFit="1" customWidth="1"/>
    <col min="8978" max="8978" width="17.28515625" style="4" customWidth="1"/>
    <col min="8979" max="8979" width="15.85546875" style="4" customWidth="1"/>
    <col min="8980" max="8980" width="17.28515625" style="4" customWidth="1"/>
    <col min="8981" max="8982" width="12.7109375" style="4" customWidth="1"/>
    <col min="8983" max="9220" width="9.140625" style="4"/>
    <col min="9221" max="9221" width="3.7109375" style="4" bestFit="1" customWidth="1"/>
    <col min="9222" max="9222" width="22.7109375" style="4" customWidth="1"/>
    <col min="9223" max="9223" width="7.28515625" style="4" customWidth="1"/>
    <col min="9224" max="9224" width="9.5703125" style="4" customWidth="1"/>
    <col min="9225" max="9226" width="9.28515625" style="4" customWidth="1"/>
    <col min="9227" max="9228" width="8.140625" style="4" customWidth="1"/>
    <col min="9229" max="9229" width="8.28515625" style="4" customWidth="1"/>
    <col min="9230" max="9230" width="10" style="4" customWidth="1"/>
    <col min="9231" max="9231" width="11" style="4" customWidth="1"/>
    <col min="9232" max="9232" width="2.7109375" style="4" customWidth="1"/>
    <col min="9233" max="9233" width="17.28515625" style="4" bestFit="1" customWidth="1"/>
    <col min="9234" max="9234" width="17.28515625" style="4" customWidth="1"/>
    <col min="9235" max="9235" width="15.85546875" style="4" customWidth="1"/>
    <col min="9236" max="9236" width="17.28515625" style="4" customWidth="1"/>
    <col min="9237" max="9238" width="12.7109375" style="4" customWidth="1"/>
    <col min="9239" max="9476" width="9.140625" style="4"/>
    <col min="9477" max="9477" width="3.7109375" style="4" bestFit="1" customWidth="1"/>
    <col min="9478" max="9478" width="22.7109375" style="4" customWidth="1"/>
    <col min="9479" max="9479" width="7.28515625" style="4" customWidth="1"/>
    <col min="9480" max="9480" width="9.5703125" style="4" customWidth="1"/>
    <col min="9481" max="9482" width="9.28515625" style="4" customWidth="1"/>
    <col min="9483" max="9484" width="8.140625" style="4" customWidth="1"/>
    <col min="9485" max="9485" width="8.28515625" style="4" customWidth="1"/>
    <col min="9486" max="9486" width="10" style="4" customWidth="1"/>
    <col min="9487" max="9487" width="11" style="4" customWidth="1"/>
    <col min="9488" max="9488" width="2.7109375" style="4" customWidth="1"/>
    <col min="9489" max="9489" width="17.28515625" style="4" bestFit="1" customWidth="1"/>
    <col min="9490" max="9490" width="17.28515625" style="4" customWidth="1"/>
    <col min="9491" max="9491" width="15.85546875" style="4" customWidth="1"/>
    <col min="9492" max="9492" width="17.28515625" style="4" customWidth="1"/>
    <col min="9493" max="9494" width="12.7109375" style="4" customWidth="1"/>
    <col min="9495" max="9732" width="9.140625" style="4"/>
    <col min="9733" max="9733" width="3.7109375" style="4" bestFit="1" customWidth="1"/>
    <col min="9734" max="9734" width="22.7109375" style="4" customWidth="1"/>
    <col min="9735" max="9735" width="7.28515625" style="4" customWidth="1"/>
    <col min="9736" max="9736" width="9.5703125" style="4" customWidth="1"/>
    <col min="9737" max="9738" width="9.28515625" style="4" customWidth="1"/>
    <col min="9739" max="9740" width="8.140625" style="4" customWidth="1"/>
    <col min="9741" max="9741" width="8.28515625" style="4" customWidth="1"/>
    <col min="9742" max="9742" width="10" style="4" customWidth="1"/>
    <col min="9743" max="9743" width="11" style="4" customWidth="1"/>
    <col min="9744" max="9744" width="2.7109375" style="4" customWidth="1"/>
    <col min="9745" max="9745" width="17.28515625" style="4" bestFit="1" customWidth="1"/>
    <col min="9746" max="9746" width="17.28515625" style="4" customWidth="1"/>
    <col min="9747" max="9747" width="15.85546875" style="4" customWidth="1"/>
    <col min="9748" max="9748" width="17.28515625" style="4" customWidth="1"/>
    <col min="9749" max="9750" width="12.7109375" style="4" customWidth="1"/>
    <col min="9751" max="9988" width="9.140625" style="4"/>
    <col min="9989" max="9989" width="3.7109375" style="4" bestFit="1" customWidth="1"/>
    <col min="9990" max="9990" width="22.7109375" style="4" customWidth="1"/>
    <col min="9991" max="9991" width="7.28515625" style="4" customWidth="1"/>
    <col min="9992" max="9992" width="9.5703125" style="4" customWidth="1"/>
    <col min="9993" max="9994" width="9.28515625" style="4" customWidth="1"/>
    <col min="9995" max="9996" width="8.140625" style="4" customWidth="1"/>
    <col min="9997" max="9997" width="8.28515625" style="4" customWidth="1"/>
    <col min="9998" max="9998" width="10" style="4" customWidth="1"/>
    <col min="9999" max="9999" width="11" style="4" customWidth="1"/>
    <col min="10000" max="10000" width="2.7109375" style="4" customWidth="1"/>
    <col min="10001" max="10001" width="17.28515625" style="4" bestFit="1" customWidth="1"/>
    <col min="10002" max="10002" width="17.28515625" style="4" customWidth="1"/>
    <col min="10003" max="10003" width="15.85546875" style="4" customWidth="1"/>
    <col min="10004" max="10004" width="17.28515625" style="4" customWidth="1"/>
    <col min="10005" max="10006" width="12.7109375" style="4" customWidth="1"/>
    <col min="10007" max="10244" width="9.140625" style="4"/>
    <col min="10245" max="10245" width="3.7109375" style="4" bestFit="1" customWidth="1"/>
    <col min="10246" max="10246" width="22.7109375" style="4" customWidth="1"/>
    <col min="10247" max="10247" width="7.28515625" style="4" customWidth="1"/>
    <col min="10248" max="10248" width="9.5703125" style="4" customWidth="1"/>
    <col min="10249" max="10250" width="9.28515625" style="4" customWidth="1"/>
    <col min="10251" max="10252" width="8.140625" style="4" customWidth="1"/>
    <col min="10253" max="10253" width="8.28515625" style="4" customWidth="1"/>
    <col min="10254" max="10254" width="10" style="4" customWidth="1"/>
    <col min="10255" max="10255" width="11" style="4" customWidth="1"/>
    <col min="10256" max="10256" width="2.7109375" style="4" customWidth="1"/>
    <col min="10257" max="10257" width="17.28515625" style="4" bestFit="1" customWidth="1"/>
    <col min="10258" max="10258" width="17.28515625" style="4" customWidth="1"/>
    <col min="10259" max="10259" width="15.85546875" style="4" customWidth="1"/>
    <col min="10260" max="10260" width="17.28515625" style="4" customWidth="1"/>
    <col min="10261" max="10262" width="12.7109375" style="4" customWidth="1"/>
    <col min="10263" max="10500" width="9.140625" style="4"/>
    <col min="10501" max="10501" width="3.7109375" style="4" bestFit="1" customWidth="1"/>
    <col min="10502" max="10502" width="22.7109375" style="4" customWidth="1"/>
    <col min="10503" max="10503" width="7.28515625" style="4" customWidth="1"/>
    <col min="10504" max="10504" width="9.5703125" style="4" customWidth="1"/>
    <col min="10505" max="10506" width="9.28515625" style="4" customWidth="1"/>
    <col min="10507" max="10508" width="8.140625" style="4" customWidth="1"/>
    <col min="10509" max="10509" width="8.28515625" style="4" customWidth="1"/>
    <col min="10510" max="10510" width="10" style="4" customWidth="1"/>
    <col min="10511" max="10511" width="11" style="4" customWidth="1"/>
    <col min="10512" max="10512" width="2.7109375" style="4" customWidth="1"/>
    <col min="10513" max="10513" width="17.28515625" style="4" bestFit="1" customWidth="1"/>
    <col min="10514" max="10514" width="17.28515625" style="4" customWidth="1"/>
    <col min="10515" max="10515" width="15.85546875" style="4" customWidth="1"/>
    <col min="10516" max="10516" width="17.28515625" style="4" customWidth="1"/>
    <col min="10517" max="10518" width="12.7109375" style="4" customWidth="1"/>
    <col min="10519" max="10756" width="9.140625" style="4"/>
    <col min="10757" max="10757" width="3.7109375" style="4" bestFit="1" customWidth="1"/>
    <col min="10758" max="10758" width="22.7109375" style="4" customWidth="1"/>
    <col min="10759" max="10759" width="7.28515625" style="4" customWidth="1"/>
    <col min="10760" max="10760" width="9.5703125" style="4" customWidth="1"/>
    <col min="10761" max="10762" width="9.28515625" style="4" customWidth="1"/>
    <col min="10763" max="10764" width="8.140625" style="4" customWidth="1"/>
    <col min="10765" max="10765" width="8.28515625" style="4" customWidth="1"/>
    <col min="10766" max="10766" width="10" style="4" customWidth="1"/>
    <col min="10767" max="10767" width="11" style="4" customWidth="1"/>
    <col min="10768" max="10768" width="2.7109375" style="4" customWidth="1"/>
    <col min="10769" max="10769" width="17.28515625" style="4" bestFit="1" customWidth="1"/>
    <col min="10770" max="10770" width="17.28515625" style="4" customWidth="1"/>
    <col min="10771" max="10771" width="15.85546875" style="4" customWidth="1"/>
    <col min="10772" max="10772" width="17.28515625" style="4" customWidth="1"/>
    <col min="10773" max="10774" width="12.7109375" style="4" customWidth="1"/>
    <col min="10775" max="11012" width="9.140625" style="4"/>
    <col min="11013" max="11013" width="3.7109375" style="4" bestFit="1" customWidth="1"/>
    <col min="11014" max="11014" width="22.7109375" style="4" customWidth="1"/>
    <col min="11015" max="11015" width="7.28515625" style="4" customWidth="1"/>
    <col min="11016" max="11016" width="9.5703125" style="4" customWidth="1"/>
    <col min="11017" max="11018" width="9.28515625" style="4" customWidth="1"/>
    <col min="11019" max="11020" width="8.140625" style="4" customWidth="1"/>
    <col min="11021" max="11021" width="8.28515625" style="4" customWidth="1"/>
    <col min="11022" max="11022" width="10" style="4" customWidth="1"/>
    <col min="11023" max="11023" width="11" style="4" customWidth="1"/>
    <col min="11024" max="11024" width="2.7109375" style="4" customWidth="1"/>
    <col min="11025" max="11025" width="17.28515625" style="4" bestFit="1" customWidth="1"/>
    <col min="11026" max="11026" width="17.28515625" style="4" customWidth="1"/>
    <col min="11027" max="11027" width="15.85546875" style="4" customWidth="1"/>
    <col min="11028" max="11028" width="17.28515625" style="4" customWidth="1"/>
    <col min="11029" max="11030" width="12.7109375" style="4" customWidth="1"/>
    <col min="11031" max="11268" width="9.140625" style="4"/>
    <col min="11269" max="11269" width="3.7109375" style="4" bestFit="1" customWidth="1"/>
    <col min="11270" max="11270" width="22.7109375" style="4" customWidth="1"/>
    <col min="11271" max="11271" width="7.28515625" style="4" customWidth="1"/>
    <col min="11272" max="11272" width="9.5703125" style="4" customWidth="1"/>
    <col min="11273" max="11274" width="9.28515625" style="4" customWidth="1"/>
    <col min="11275" max="11276" width="8.140625" style="4" customWidth="1"/>
    <col min="11277" max="11277" width="8.28515625" style="4" customWidth="1"/>
    <col min="11278" max="11278" width="10" style="4" customWidth="1"/>
    <col min="11279" max="11279" width="11" style="4" customWidth="1"/>
    <col min="11280" max="11280" width="2.7109375" style="4" customWidth="1"/>
    <col min="11281" max="11281" width="17.28515625" style="4" bestFit="1" customWidth="1"/>
    <col min="11282" max="11282" width="17.28515625" style="4" customWidth="1"/>
    <col min="11283" max="11283" width="15.85546875" style="4" customWidth="1"/>
    <col min="11284" max="11284" width="17.28515625" style="4" customWidth="1"/>
    <col min="11285" max="11286" width="12.7109375" style="4" customWidth="1"/>
    <col min="11287" max="11524" width="9.140625" style="4"/>
    <col min="11525" max="11525" width="3.7109375" style="4" bestFit="1" customWidth="1"/>
    <col min="11526" max="11526" width="22.7109375" style="4" customWidth="1"/>
    <col min="11527" max="11527" width="7.28515625" style="4" customWidth="1"/>
    <col min="11528" max="11528" width="9.5703125" style="4" customWidth="1"/>
    <col min="11529" max="11530" width="9.28515625" style="4" customWidth="1"/>
    <col min="11531" max="11532" width="8.140625" style="4" customWidth="1"/>
    <col min="11533" max="11533" width="8.28515625" style="4" customWidth="1"/>
    <col min="11534" max="11534" width="10" style="4" customWidth="1"/>
    <col min="11535" max="11535" width="11" style="4" customWidth="1"/>
    <col min="11536" max="11536" width="2.7109375" style="4" customWidth="1"/>
    <col min="11537" max="11537" width="17.28515625" style="4" bestFit="1" customWidth="1"/>
    <col min="11538" max="11538" width="17.28515625" style="4" customWidth="1"/>
    <col min="11539" max="11539" width="15.85546875" style="4" customWidth="1"/>
    <col min="11540" max="11540" width="17.28515625" style="4" customWidth="1"/>
    <col min="11541" max="11542" width="12.7109375" style="4" customWidth="1"/>
    <col min="11543" max="11780" width="9.140625" style="4"/>
    <col min="11781" max="11781" width="3.7109375" style="4" bestFit="1" customWidth="1"/>
    <col min="11782" max="11782" width="22.7109375" style="4" customWidth="1"/>
    <col min="11783" max="11783" width="7.28515625" style="4" customWidth="1"/>
    <col min="11784" max="11784" width="9.5703125" style="4" customWidth="1"/>
    <col min="11785" max="11786" width="9.28515625" style="4" customWidth="1"/>
    <col min="11787" max="11788" width="8.140625" style="4" customWidth="1"/>
    <col min="11789" max="11789" width="8.28515625" style="4" customWidth="1"/>
    <col min="11790" max="11790" width="10" style="4" customWidth="1"/>
    <col min="11791" max="11791" width="11" style="4" customWidth="1"/>
    <col min="11792" max="11792" width="2.7109375" style="4" customWidth="1"/>
    <col min="11793" max="11793" width="17.28515625" style="4" bestFit="1" customWidth="1"/>
    <col min="11794" max="11794" width="17.28515625" style="4" customWidth="1"/>
    <col min="11795" max="11795" width="15.85546875" style="4" customWidth="1"/>
    <col min="11796" max="11796" width="17.28515625" style="4" customWidth="1"/>
    <col min="11797" max="11798" width="12.7109375" style="4" customWidth="1"/>
    <col min="11799" max="12036" width="9.140625" style="4"/>
    <col min="12037" max="12037" width="3.7109375" style="4" bestFit="1" customWidth="1"/>
    <col min="12038" max="12038" width="22.7109375" style="4" customWidth="1"/>
    <col min="12039" max="12039" width="7.28515625" style="4" customWidth="1"/>
    <col min="12040" max="12040" width="9.5703125" style="4" customWidth="1"/>
    <col min="12041" max="12042" width="9.28515625" style="4" customWidth="1"/>
    <col min="12043" max="12044" width="8.140625" style="4" customWidth="1"/>
    <col min="12045" max="12045" width="8.28515625" style="4" customWidth="1"/>
    <col min="12046" max="12046" width="10" style="4" customWidth="1"/>
    <col min="12047" max="12047" width="11" style="4" customWidth="1"/>
    <col min="12048" max="12048" width="2.7109375" style="4" customWidth="1"/>
    <col min="12049" max="12049" width="17.28515625" style="4" bestFit="1" customWidth="1"/>
    <col min="12050" max="12050" width="17.28515625" style="4" customWidth="1"/>
    <col min="12051" max="12051" width="15.85546875" style="4" customWidth="1"/>
    <col min="12052" max="12052" width="17.28515625" style="4" customWidth="1"/>
    <col min="12053" max="12054" width="12.7109375" style="4" customWidth="1"/>
    <col min="12055" max="12292" width="9.140625" style="4"/>
    <col min="12293" max="12293" width="3.7109375" style="4" bestFit="1" customWidth="1"/>
    <col min="12294" max="12294" width="22.7109375" style="4" customWidth="1"/>
    <col min="12295" max="12295" width="7.28515625" style="4" customWidth="1"/>
    <col min="12296" max="12296" width="9.5703125" style="4" customWidth="1"/>
    <col min="12297" max="12298" width="9.28515625" style="4" customWidth="1"/>
    <col min="12299" max="12300" width="8.140625" style="4" customWidth="1"/>
    <col min="12301" max="12301" width="8.28515625" style="4" customWidth="1"/>
    <col min="12302" max="12302" width="10" style="4" customWidth="1"/>
    <col min="12303" max="12303" width="11" style="4" customWidth="1"/>
    <col min="12304" max="12304" width="2.7109375" style="4" customWidth="1"/>
    <col min="12305" max="12305" width="17.28515625" style="4" bestFit="1" customWidth="1"/>
    <col min="12306" max="12306" width="17.28515625" style="4" customWidth="1"/>
    <col min="12307" max="12307" width="15.85546875" style="4" customWidth="1"/>
    <col min="12308" max="12308" width="17.28515625" style="4" customWidth="1"/>
    <col min="12309" max="12310" width="12.7109375" style="4" customWidth="1"/>
    <col min="12311" max="12548" width="9.140625" style="4"/>
    <col min="12549" max="12549" width="3.7109375" style="4" bestFit="1" customWidth="1"/>
    <col min="12550" max="12550" width="22.7109375" style="4" customWidth="1"/>
    <col min="12551" max="12551" width="7.28515625" style="4" customWidth="1"/>
    <col min="12552" max="12552" width="9.5703125" style="4" customWidth="1"/>
    <col min="12553" max="12554" width="9.28515625" style="4" customWidth="1"/>
    <col min="12555" max="12556" width="8.140625" style="4" customWidth="1"/>
    <col min="12557" max="12557" width="8.28515625" style="4" customWidth="1"/>
    <col min="12558" max="12558" width="10" style="4" customWidth="1"/>
    <col min="12559" max="12559" width="11" style="4" customWidth="1"/>
    <col min="12560" max="12560" width="2.7109375" style="4" customWidth="1"/>
    <col min="12561" max="12561" width="17.28515625" style="4" bestFit="1" customWidth="1"/>
    <col min="12562" max="12562" width="17.28515625" style="4" customWidth="1"/>
    <col min="12563" max="12563" width="15.85546875" style="4" customWidth="1"/>
    <col min="12564" max="12564" width="17.28515625" style="4" customWidth="1"/>
    <col min="12565" max="12566" width="12.7109375" style="4" customWidth="1"/>
    <col min="12567" max="12804" width="9.140625" style="4"/>
    <col min="12805" max="12805" width="3.7109375" style="4" bestFit="1" customWidth="1"/>
    <col min="12806" max="12806" width="22.7109375" style="4" customWidth="1"/>
    <col min="12807" max="12807" width="7.28515625" style="4" customWidth="1"/>
    <col min="12808" max="12808" width="9.5703125" style="4" customWidth="1"/>
    <col min="12809" max="12810" width="9.28515625" style="4" customWidth="1"/>
    <col min="12811" max="12812" width="8.140625" style="4" customWidth="1"/>
    <col min="12813" max="12813" width="8.28515625" style="4" customWidth="1"/>
    <col min="12814" max="12814" width="10" style="4" customWidth="1"/>
    <col min="12815" max="12815" width="11" style="4" customWidth="1"/>
    <col min="12816" max="12816" width="2.7109375" style="4" customWidth="1"/>
    <col min="12817" max="12817" width="17.28515625" style="4" bestFit="1" customWidth="1"/>
    <col min="12818" max="12818" width="17.28515625" style="4" customWidth="1"/>
    <col min="12819" max="12819" width="15.85546875" style="4" customWidth="1"/>
    <col min="12820" max="12820" width="17.28515625" style="4" customWidth="1"/>
    <col min="12821" max="12822" width="12.7109375" style="4" customWidth="1"/>
    <col min="12823" max="13060" width="9.140625" style="4"/>
    <col min="13061" max="13061" width="3.7109375" style="4" bestFit="1" customWidth="1"/>
    <col min="13062" max="13062" width="22.7109375" style="4" customWidth="1"/>
    <col min="13063" max="13063" width="7.28515625" style="4" customWidth="1"/>
    <col min="13064" max="13064" width="9.5703125" style="4" customWidth="1"/>
    <col min="13065" max="13066" width="9.28515625" style="4" customWidth="1"/>
    <col min="13067" max="13068" width="8.140625" style="4" customWidth="1"/>
    <col min="13069" max="13069" width="8.28515625" style="4" customWidth="1"/>
    <col min="13070" max="13070" width="10" style="4" customWidth="1"/>
    <col min="13071" max="13071" width="11" style="4" customWidth="1"/>
    <col min="13072" max="13072" width="2.7109375" style="4" customWidth="1"/>
    <col min="13073" max="13073" width="17.28515625" style="4" bestFit="1" customWidth="1"/>
    <col min="13074" max="13074" width="17.28515625" style="4" customWidth="1"/>
    <col min="13075" max="13075" width="15.85546875" style="4" customWidth="1"/>
    <col min="13076" max="13076" width="17.28515625" style="4" customWidth="1"/>
    <col min="13077" max="13078" width="12.7109375" style="4" customWidth="1"/>
    <col min="13079" max="13316" width="9.140625" style="4"/>
    <col min="13317" max="13317" width="3.7109375" style="4" bestFit="1" customWidth="1"/>
    <col min="13318" max="13318" width="22.7109375" style="4" customWidth="1"/>
    <col min="13319" max="13319" width="7.28515625" style="4" customWidth="1"/>
    <col min="13320" max="13320" width="9.5703125" style="4" customWidth="1"/>
    <col min="13321" max="13322" width="9.28515625" style="4" customWidth="1"/>
    <col min="13323" max="13324" width="8.140625" style="4" customWidth="1"/>
    <col min="13325" max="13325" width="8.28515625" style="4" customWidth="1"/>
    <col min="13326" max="13326" width="10" style="4" customWidth="1"/>
    <col min="13327" max="13327" width="11" style="4" customWidth="1"/>
    <col min="13328" max="13328" width="2.7109375" style="4" customWidth="1"/>
    <col min="13329" max="13329" width="17.28515625" style="4" bestFit="1" customWidth="1"/>
    <col min="13330" max="13330" width="17.28515625" style="4" customWidth="1"/>
    <col min="13331" max="13331" width="15.85546875" style="4" customWidth="1"/>
    <col min="13332" max="13332" width="17.28515625" style="4" customWidth="1"/>
    <col min="13333" max="13334" width="12.7109375" style="4" customWidth="1"/>
    <col min="13335" max="13572" width="9.140625" style="4"/>
    <col min="13573" max="13573" width="3.7109375" style="4" bestFit="1" customWidth="1"/>
    <col min="13574" max="13574" width="22.7109375" style="4" customWidth="1"/>
    <col min="13575" max="13575" width="7.28515625" style="4" customWidth="1"/>
    <col min="13576" max="13576" width="9.5703125" style="4" customWidth="1"/>
    <col min="13577" max="13578" width="9.28515625" style="4" customWidth="1"/>
    <col min="13579" max="13580" width="8.140625" style="4" customWidth="1"/>
    <col min="13581" max="13581" width="8.28515625" style="4" customWidth="1"/>
    <col min="13582" max="13582" width="10" style="4" customWidth="1"/>
    <col min="13583" max="13583" width="11" style="4" customWidth="1"/>
    <col min="13584" max="13584" width="2.7109375" style="4" customWidth="1"/>
    <col min="13585" max="13585" width="17.28515625" style="4" bestFit="1" customWidth="1"/>
    <col min="13586" max="13586" width="17.28515625" style="4" customWidth="1"/>
    <col min="13587" max="13587" width="15.85546875" style="4" customWidth="1"/>
    <col min="13588" max="13588" width="17.28515625" style="4" customWidth="1"/>
    <col min="13589" max="13590" width="12.7109375" style="4" customWidth="1"/>
    <col min="13591" max="13828" width="9.140625" style="4"/>
    <col min="13829" max="13829" width="3.7109375" style="4" bestFit="1" customWidth="1"/>
    <col min="13830" max="13830" width="22.7109375" style="4" customWidth="1"/>
    <col min="13831" max="13831" width="7.28515625" style="4" customWidth="1"/>
    <col min="13832" max="13832" width="9.5703125" style="4" customWidth="1"/>
    <col min="13833" max="13834" width="9.28515625" style="4" customWidth="1"/>
    <col min="13835" max="13836" width="8.140625" style="4" customWidth="1"/>
    <col min="13837" max="13837" width="8.28515625" style="4" customWidth="1"/>
    <col min="13838" max="13838" width="10" style="4" customWidth="1"/>
    <col min="13839" max="13839" width="11" style="4" customWidth="1"/>
    <col min="13840" max="13840" width="2.7109375" style="4" customWidth="1"/>
    <col min="13841" max="13841" width="17.28515625" style="4" bestFit="1" customWidth="1"/>
    <col min="13842" max="13842" width="17.28515625" style="4" customWidth="1"/>
    <col min="13843" max="13843" width="15.85546875" style="4" customWidth="1"/>
    <col min="13844" max="13844" width="17.28515625" style="4" customWidth="1"/>
    <col min="13845" max="13846" width="12.7109375" style="4" customWidth="1"/>
    <col min="13847" max="14084" width="9.140625" style="4"/>
    <col min="14085" max="14085" width="3.7109375" style="4" bestFit="1" customWidth="1"/>
    <col min="14086" max="14086" width="22.7109375" style="4" customWidth="1"/>
    <col min="14087" max="14087" width="7.28515625" style="4" customWidth="1"/>
    <col min="14088" max="14088" width="9.5703125" style="4" customWidth="1"/>
    <col min="14089" max="14090" width="9.28515625" style="4" customWidth="1"/>
    <col min="14091" max="14092" width="8.140625" style="4" customWidth="1"/>
    <col min="14093" max="14093" width="8.28515625" style="4" customWidth="1"/>
    <col min="14094" max="14094" width="10" style="4" customWidth="1"/>
    <col min="14095" max="14095" width="11" style="4" customWidth="1"/>
    <col min="14096" max="14096" width="2.7109375" style="4" customWidth="1"/>
    <col min="14097" max="14097" width="17.28515625" style="4" bestFit="1" customWidth="1"/>
    <col min="14098" max="14098" width="17.28515625" style="4" customWidth="1"/>
    <col min="14099" max="14099" width="15.85546875" style="4" customWidth="1"/>
    <col min="14100" max="14100" width="17.28515625" style="4" customWidth="1"/>
    <col min="14101" max="14102" width="12.7109375" style="4" customWidth="1"/>
    <col min="14103" max="14340" width="9.140625" style="4"/>
    <col min="14341" max="14341" width="3.7109375" style="4" bestFit="1" customWidth="1"/>
    <col min="14342" max="14342" width="22.7109375" style="4" customWidth="1"/>
    <col min="14343" max="14343" width="7.28515625" style="4" customWidth="1"/>
    <col min="14344" max="14344" width="9.5703125" style="4" customWidth="1"/>
    <col min="14345" max="14346" width="9.28515625" style="4" customWidth="1"/>
    <col min="14347" max="14348" width="8.140625" style="4" customWidth="1"/>
    <col min="14349" max="14349" width="8.28515625" style="4" customWidth="1"/>
    <col min="14350" max="14350" width="10" style="4" customWidth="1"/>
    <col min="14351" max="14351" width="11" style="4" customWidth="1"/>
    <col min="14352" max="14352" width="2.7109375" style="4" customWidth="1"/>
    <col min="14353" max="14353" width="17.28515625" style="4" bestFit="1" customWidth="1"/>
    <col min="14354" max="14354" width="17.28515625" style="4" customWidth="1"/>
    <col min="14355" max="14355" width="15.85546875" style="4" customWidth="1"/>
    <col min="14356" max="14356" width="17.28515625" style="4" customWidth="1"/>
    <col min="14357" max="14358" width="12.7109375" style="4" customWidth="1"/>
    <col min="14359" max="14596" width="9.140625" style="4"/>
    <col min="14597" max="14597" width="3.7109375" style="4" bestFit="1" customWidth="1"/>
    <col min="14598" max="14598" width="22.7109375" style="4" customWidth="1"/>
    <col min="14599" max="14599" width="7.28515625" style="4" customWidth="1"/>
    <col min="14600" max="14600" width="9.5703125" style="4" customWidth="1"/>
    <col min="14601" max="14602" width="9.28515625" style="4" customWidth="1"/>
    <col min="14603" max="14604" width="8.140625" style="4" customWidth="1"/>
    <col min="14605" max="14605" width="8.28515625" style="4" customWidth="1"/>
    <col min="14606" max="14606" width="10" style="4" customWidth="1"/>
    <col min="14607" max="14607" width="11" style="4" customWidth="1"/>
    <col min="14608" max="14608" width="2.7109375" style="4" customWidth="1"/>
    <col min="14609" max="14609" width="17.28515625" style="4" bestFit="1" customWidth="1"/>
    <col min="14610" max="14610" width="17.28515625" style="4" customWidth="1"/>
    <col min="14611" max="14611" width="15.85546875" style="4" customWidth="1"/>
    <col min="14612" max="14612" width="17.28515625" style="4" customWidth="1"/>
    <col min="14613" max="14614" width="12.7109375" style="4" customWidth="1"/>
    <col min="14615" max="14852" width="9.140625" style="4"/>
    <col min="14853" max="14853" width="3.7109375" style="4" bestFit="1" customWidth="1"/>
    <col min="14854" max="14854" width="22.7109375" style="4" customWidth="1"/>
    <col min="14855" max="14855" width="7.28515625" style="4" customWidth="1"/>
    <col min="14856" max="14856" width="9.5703125" style="4" customWidth="1"/>
    <col min="14857" max="14858" width="9.28515625" style="4" customWidth="1"/>
    <col min="14859" max="14860" width="8.140625" style="4" customWidth="1"/>
    <col min="14861" max="14861" width="8.28515625" style="4" customWidth="1"/>
    <col min="14862" max="14862" width="10" style="4" customWidth="1"/>
    <col min="14863" max="14863" width="11" style="4" customWidth="1"/>
    <col min="14864" max="14864" width="2.7109375" style="4" customWidth="1"/>
    <col min="14865" max="14865" width="17.28515625" style="4" bestFit="1" customWidth="1"/>
    <col min="14866" max="14866" width="17.28515625" style="4" customWidth="1"/>
    <col min="14867" max="14867" width="15.85546875" style="4" customWidth="1"/>
    <col min="14868" max="14868" width="17.28515625" style="4" customWidth="1"/>
    <col min="14869" max="14870" width="12.7109375" style="4" customWidth="1"/>
    <col min="14871" max="15108" width="9.140625" style="4"/>
    <col min="15109" max="15109" width="3.7109375" style="4" bestFit="1" customWidth="1"/>
    <col min="15110" max="15110" width="22.7109375" style="4" customWidth="1"/>
    <col min="15111" max="15111" width="7.28515625" style="4" customWidth="1"/>
    <col min="15112" max="15112" width="9.5703125" style="4" customWidth="1"/>
    <col min="15113" max="15114" width="9.28515625" style="4" customWidth="1"/>
    <col min="15115" max="15116" width="8.140625" style="4" customWidth="1"/>
    <col min="15117" max="15117" width="8.28515625" style="4" customWidth="1"/>
    <col min="15118" max="15118" width="10" style="4" customWidth="1"/>
    <col min="15119" max="15119" width="11" style="4" customWidth="1"/>
    <col min="15120" max="15120" width="2.7109375" style="4" customWidth="1"/>
    <col min="15121" max="15121" width="17.28515625" style="4" bestFit="1" customWidth="1"/>
    <col min="15122" max="15122" width="17.28515625" style="4" customWidth="1"/>
    <col min="15123" max="15123" width="15.85546875" style="4" customWidth="1"/>
    <col min="15124" max="15124" width="17.28515625" style="4" customWidth="1"/>
    <col min="15125" max="15126" width="12.7109375" style="4" customWidth="1"/>
    <col min="15127" max="15364" width="9.140625" style="4"/>
    <col min="15365" max="15365" width="3.7109375" style="4" bestFit="1" customWidth="1"/>
    <col min="15366" max="15366" width="22.7109375" style="4" customWidth="1"/>
    <col min="15367" max="15367" width="7.28515625" style="4" customWidth="1"/>
    <col min="15368" max="15368" width="9.5703125" style="4" customWidth="1"/>
    <col min="15369" max="15370" width="9.28515625" style="4" customWidth="1"/>
    <col min="15371" max="15372" width="8.140625" style="4" customWidth="1"/>
    <col min="15373" max="15373" width="8.28515625" style="4" customWidth="1"/>
    <col min="15374" max="15374" width="10" style="4" customWidth="1"/>
    <col min="15375" max="15375" width="11" style="4" customWidth="1"/>
    <col min="15376" max="15376" width="2.7109375" style="4" customWidth="1"/>
    <col min="15377" max="15377" width="17.28515625" style="4" bestFit="1" customWidth="1"/>
    <col min="15378" max="15378" width="17.28515625" style="4" customWidth="1"/>
    <col min="15379" max="15379" width="15.85546875" style="4" customWidth="1"/>
    <col min="15380" max="15380" width="17.28515625" style="4" customWidth="1"/>
    <col min="15381" max="15382" width="12.7109375" style="4" customWidth="1"/>
    <col min="15383" max="15620" width="9.140625" style="4"/>
    <col min="15621" max="15621" width="3.7109375" style="4" bestFit="1" customWidth="1"/>
    <col min="15622" max="15622" width="22.7109375" style="4" customWidth="1"/>
    <col min="15623" max="15623" width="7.28515625" style="4" customWidth="1"/>
    <col min="15624" max="15624" width="9.5703125" style="4" customWidth="1"/>
    <col min="15625" max="15626" width="9.28515625" style="4" customWidth="1"/>
    <col min="15627" max="15628" width="8.140625" style="4" customWidth="1"/>
    <col min="15629" max="15629" width="8.28515625" style="4" customWidth="1"/>
    <col min="15630" max="15630" width="10" style="4" customWidth="1"/>
    <col min="15631" max="15631" width="11" style="4" customWidth="1"/>
    <col min="15632" max="15632" width="2.7109375" style="4" customWidth="1"/>
    <col min="15633" max="15633" width="17.28515625" style="4" bestFit="1" customWidth="1"/>
    <col min="15634" max="15634" width="17.28515625" style="4" customWidth="1"/>
    <col min="15635" max="15635" width="15.85546875" style="4" customWidth="1"/>
    <col min="15636" max="15636" width="17.28515625" style="4" customWidth="1"/>
    <col min="15637" max="15638" width="12.7109375" style="4" customWidth="1"/>
    <col min="15639" max="15876" width="9.140625" style="4"/>
    <col min="15877" max="15877" width="3.7109375" style="4" bestFit="1" customWidth="1"/>
    <col min="15878" max="15878" width="22.7109375" style="4" customWidth="1"/>
    <col min="15879" max="15879" width="7.28515625" style="4" customWidth="1"/>
    <col min="15880" max="15880" width="9.5703125" style="4" customWidth="1"/>
    <col min="15881" max="15882" width="9.28515625" style="4" customWidth="1"/>
    <col min="15883" max="15884" width="8.140625" style="4" customWidth="1"/>
    <col min="15885" max="15885" width="8.28515625" style="4" customWidth="1"/>
    <col min="15886" max="15886" width="10" style="4" customWidth="1"/>
    <col min="15887" max="15887" width="11" style="4" customWidth="1"/>
    <col min="15888" max="15888" width="2.7109375" style="4" customWidth="1"/>
    <col min="15889" max="15889" width="17.28515625" style="4" bestFit="1" customWidth="1"/>
    <col min="15890" max="15890" width="17.28515625" style="4" customWidth="1"/>
    <col min="15891" max="15891" width="15.85546875" style="4" customWidth="1"/>
    <col min="15892" max="15892" width="17.28515625" style="4" customWidth="1"/>
    <col min="15893" max="15894" width="12.7109375" style="4" customWidth="1"/>
    <col min="15895" max="16132" width="9.140625" style="4"/>
    <col min="16133" max="16133" width="3.7109375" style="4" bestFit="1" customWidth="1"/>
    <col min="16134" max="16134" width="22.7109375" style="4" customWidth="1"/>
    <col min="16135" max="16135" width="7.28515625" style="4" customWidth="1"/>
    <col min="16136" max="16136" width="9.5703125" style="4" customWidth="1"/>
    <col min="16137" max="16138" width="9.28515625" style="4" customWidth="1"/>
    <col min="16139" max="16140" width="8.140625" style="4" customWidth="1"/>
    <col min="16141" max="16141" width="8.28515625" style="4" customWidth="1"/>
    <col min="16142" max="16142" width="10" style="4" customWidth="1"/>
    <col min="16143" max="16143" width="11" style="4" customWidth="1"/>
    <col min="16144" max="16144" width="2.7109375" style="4" customWidth="1"/>
    <col min="16145" max="16145" width="17.28515625" style="4" bestFit="1" customWidth="1"/>
    <col min="16146" max="16146" width="17.28515625" style="4" customWidth="1"/>
    <col min="16147" max="16147" width="15.85546875" style="4" customWidth="1"/>
    <col min="16148" max="16148" width="17.28515625" style="4" customWidth="1"/>
    <col min="16149" max="16150" width="12.7109375" style="4" customWidth="1"/>
    <col min="16151" max="16384" width="9.140625" style="4"/>
  </cols>
  <sheetData>
    <row r="2" spans="1:31" x14ac:dyDescent="0.25">
      <c r="A2" s="4"/>
      <c r="B2" s="4"/>
      <c r="C2" s="4"/>
      <c r="D2" s="4"/>
    </row>
    <row r="5" spans="1:31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</row>
    <row r="9" spans="1:31" s="10" customFormat="1" ht="24.75" customHeight="1" x14ac:dyDescent="0.25">
      <c r="A9" s="220" t="s">
        <v>469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5"/>
      <c r="P9" s="215"/>
      <c r="Q9" s="215"/>
      <c r="R9" s="215"/>
      <c r="S9" s="215"/>
      <c r="T9" s="215"/>
      <c r="U9" s="216"/>
      <c r="V9" s="202">
        <v>2018</v>
      </c>
    </row>
    <row r="10" spans="1:31" s="10" customFormat="1" x14ac:dyDescent="0.25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63" t="s">
        <v>7</v>
      </c>
      <c r="K10" s="12" t="s">
        <v>8</v>
      </c>
      <c r="L10" s="13"/>
      <c r="M10" s="136">
        <v>43624</v>
      </c>
      <c r="N10" s="136">
        <v>43624</v>
      </c>
      <c r="O10" s="136">
        <v>43604</v>
      </c>
      <c r="P10" s="14">
        <v>43589</v>
      </c>
      <c r="Q10" s="14">
        <v>43583</v>
      </c>
      <c r="R10" s="14">
        <v>43569</v>
      </c>
      <c r="S10" s="14">
        <v>43555</v>
      </c>
      <c r="T10" s="14">
        <v>43540</v>
      </c>
      <c r="U10" s="185">
        <v>43540</v>
      </c>
      <c r="V10" s="182">
        <v>43373</v>
      </c>
      <c r="Y10" s="83"/>
      <c r="Z10" s="83"/>
      <c r="AA10" s="83"/>
      <c r="AB10" s="83"/>
      <c r="AC10" s="83"/>
      <c r="AD10" s="83"/>
      <c r="AE10" s="83"/>
    </row>
    <row r="11" spans="1:31" s="10" customFormat="1" x14ac:dyDescent="0.25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31">
        <v>3</v>
      </c>
      <c r="J11" s="64" t="s">
        <v>9</v>
      </c>
      <c r="K11" s="15" t="s">
        <v>10</v>
      </c>
      <c r="L11" s="13"/>
      <c r="M11" s="137" t="s">
        <v>14</v>
      </c>
      <c r="N11" s="137" t="s">
        <v>14</v>
      </c>
      <c r="O11" s="131" t="s">
        <v>610</v>
      </c>
      <c r="P11" s="16" t="s">
        <v>311</v>
      </c>
      <c r="Q11" s="16" t="s">
        <v>16</v>
      </c>
      <c r="R11" s="16" t="s">
        <v>16</v>
      </c>
      <c r="S11" s="16" t="s">
        <v>377</v>
      </c>
      <c r="T11" s="16" t="s">
        <v>16</v>
      </c>
      <c r="U11" s="186" t="s">
        <v>401</v>
      </c>
      <c r="V11" s="168" t="s">
        <v>436</v>
      </c>
      <c r="Y11" s="85"/>
      <c r="Z11" s="85"/>
      <c r="AA11" s="85"/>
      <c r="AB11" s="85"/>
      <c r="AC11" s="85"/>
      <c r="AD11" s="85"/>
      <c r="AE11" s="86"/>
    </row>
    <row r="12" spans="1:31" s="10" customFormat="1" x14ac:dyDescent="0.25">
      <c r="A12" s="221"/>
      <c r="B12" s="221"/>
      <c r="C12" s="221"/>
      <c r="D12" s="221"/>
      <c r="E12" s="226"/>
      <c r="F12" s="227"/>
      <c r="G12" s="229"/>
      <c r="H12" s="229"/>
      <c r="I12" s="231"/>
      <c r="J12" s="65" t="s">
        <v>10</v>
      </c>
      <c r="K12" s="19" t="s">
        <v>18</v>
      </c>
      <c r="L12" s="20"/>
      <c r="M12" s="138" t="s">
        <v>616</v>
      </c>
      <c r="N12" s="138" t="s">
        <v>616</v>
      </c>
      <c r="O12" s="213" t="s">
        <v>584</v>
      </c>
      <c r="P12" s="22" t="s">
        <v>20</v>
      </c>
      <c r="Q12" s="22" t="s">
        <v>32</v>
      </c>
      <c r="R12" s="22" t="s">
        <v>31</v>
      </c>
      <c r="S12" s="22" t="s">
        <v>584</v>
      </c>
      <c r="T12" s="22" t="s">
        <v>33</v>
      </c>
      <c r="U12" s="187" t="s">
        <v>49</v>
      </c>
      <c r="V12" s="169" t="s">
        <v>24</v>
      </c>
      <c r="Y12" s="85"/>
      <c r="Z12" s="88"/>
      <c r="AA12" s="88"/>
      <c r="AB12" s="88"/>
      <c r="AC12" s="88"/>
      <c r="AD12" s="88"/>
      <c r="AE12" s="86"/>
    </row>
    <row r="13" spans="1:31" x14ac:dyDescent="0.25">
      <c r="M13" s="124"/>
      <c r="N13" s="124"/>
      <c r="O13" s="124"/>
      <c r="P13" s="124"/>
      <c r="Q13" s="124"/>
      <c r="R13" s="124"/>
      <c r="S13" s="124"/>
      <c r="T13" s="124"/>
      <c r="U13" s="165"/>
      <c r="V13" s="58"/>
      <c r="Y13" s="3"/>
      <c r="Z13" s="3"/>
      <c r="AA13" s="3"/>
      <c r="AB13" s="3"/>
      <c r="AC13" s="3"/>
      <c r="AD13" s="3"/>
      <c r="AE13" s="3"/>
    </row>
    <row r="14" spans="1:31" ht="14.1" customHeight="1" x14ac:dyDescent="0.25">
      <c r="A14" s="24">
        <f t="shared" ref="A14:A23" si="0">A13+1</f>
        <v>1</v>
      </c>
      <c r="B14" s="108" t="s">
        <v>235</v>
      </c>
      <c r="C14" s="59">
        <v>14031</v>
      </c>
      <c r="D14" s="47" t="s">
        <v>70</v>
      </c>
      <c r="E14" s="28">
        <f>MAX(M14:U14)</f>
        <v>539</v>
      </c>
      <c r="F14" s="28" t="str">
        <f>VLOOKUP(E14,Tab!$S$2:$T$255,2,TRUE)</f>
        <v>Não</v>
      </c>
      <c r="G14" s="29">
        <f>LARGE(M14:V14,1)</f>
        <v>539</v>
      </c>
      <c r="H14" s="29">
        <f>LARGE(M14:V14,2)</f>
        <v>522</v>
      </c>
      <c r="I14" s="29">
        <f>LARGE(M14:V14,3)</f>
        <v>510</v>
      </c>
      <c r="J14" s="30">
        <f>SUM(G14:I14)</f>
        <v>1571</v>
      </c>
      <c r="K14" s="31">
        <f>J14/3</f>
        <v>523.66666666666663</v>
      </c>
      <c r="L14" s="32"/>
      <c r="M14" s="34">
        <v>0</v>
      </c>
      <c r="N14" s="34">
        <v>539</v>
      </c>
      <c r="O14" s="34">
        <v>522</v>
      </c>
      <c r="P14" s="34">
        <v>0</v>
      </c>
      <c r="Q14" s="34">
        <v>507</v>
      </c>
      <c r="R14" s="34">
        <v>312</v>
      </c>
      <c r="S14" s="34">
        <v>510</v>
      </c>
      <c r="T14" s="34">
        <v>0</v>
      </c>
      <c r="U14" s="176">
        <v>501</v>
      </c>
      <c r="V14" s="164">
        <v>0</v>
      </c>
      <c r="Y14" s="91"/>
      <c r="Z14" s="91"/>
      <c r="AA14" s="91"/>
      <c r="AB14" s="91"/>
      <c r="AC14" s="91"/>
      <c r="AD14" s="91"/>
      <c r="AE14" s="91"/>
    </row>
    <row r="15" spans="1:31" ht="14.1" customHeight="1" x14ac:dyDescent="0.25">
      <c r="A15" s="24">
        <f t="shared" si="0"/>
        <v>2</v>
      </c>
      <c r="B15" s="139" t="s">
        <v>66</v>
      </c>
      <c r="C15" s="49">
        <v>13851</v>
      </c>
      <c r="D15" s="50" t="s">
        <v>65</v>
      </c>
      <c r="E15" s="28">
        <f>MAX(M15:U15)</f>
        <v>506</v>
      </c>
      <c r="F15" s="28" t="str">
        <f>VLOOKUP(E15,Tab!$S$2:$T$255,2,TRUE)</f>
        <v>Não</v>
      </c>
      <c r="G15" s="29">
        <f>LARGE(M15:V15,1)</f>
        <v>506</v>
      </c>
      <c r="H15" s="29">
        <f>LARGE(M15:V15,2)</f>
        <v>491</v>
      </c>
      <c r="I15" s="29">
        <f>LARGE(M15:V15,3)</f>
        <v>458</v>
      </c>
      <c r="J15" s="30">
        <f>SUM(G15:I15)</f>
        <v>1455</v>
      </c>
      <c r="K15" s="31">
        <f>J15/3</f>
        <v>485</v>
      </c>
      <c r="L15" s="32"/>
      <c r="M15" s="34">
        <v>458</v>
      </c>
      <c r="N15" s="34">
        <v>0</v>
      </c>
      <c r="O15" s="34">
        <v>0</v>
      </c>
      <c r="P15" s="34">
        <v>0</v>
      </c>
      <c r="Q15" s="34">
        <v>0</v>
      </c>
      <c r="R15" s="34">
        <v>491</v>
      </c>
      <c r="S15" s="34">
        <v>506</v>
      </c>
      <c r="T15" s="34">
        <v>0</v>
      </c>
      <c r="U15" s="176">
        <v>0</v>
      </c>
      <c r="V15" s="164">
        <v>0</v>
      </c>
      <c r="Y15" s="91"/>
      <c r="Z15" s="91"/>
      <c r="AA15" s="91"/>
      <c r="AB15" s="91"/>
      <c r="AC15" s="91"/>
      <c r="AD15" s="91"/>
      <c r="AE15" s="91"/>
    </row>
    <row r="16" spans="1:31" ht="14.1" customHeight="1" x14ac:dyDescent="0.25">
      <c r="A16" s="24">
        <f t="shared" si="0"/>
        <v>3</v>
      </c>
      <c r="B16" s="25" t="s">
        <v>329</v>
      </c>
      <c r="C16" s="26">
        <v>11487</v>
      </c>
      <c r="D16" s="39" t="s">
        <v>45</v>
      </c>
      <c r="E16" s="28">
        <f>MAX(M16:U16)</f>
        <v>405</v>
      </c>
      <c r="F16" s="28" t="e">
        <f>VLOOKUP(E16,Tab!$S$2:$T$255,2,TRUE)</f>
        <v>#N/A</v>
      </c>
      <c r="G16" s="29">
        <f>LARGE(M16:V16,1)</f>
        <v>439</v>
      </c>
      <c r="H16" s="29">
        <f>LARGE(M16:V16,2)</f>
        <v>405</v>
      </c>
      <c r="I16" s="29">
        <f>LARGE(M16:V16,3)</f>
        <v>404</v>
      </c>
      <c r="J16" s="30">
        <f>SUM(G16:I16)</f>
        <v>1248</v>
      </c>
      <c r="K16" s="31">
        <f>J16/3</f>
        <v>416</v>
      </c>
      <c r="L16" s="32"/>
      <c r="M16" s="34">
        <v>385</v>
      </c>
      <c r="N16" s="34">
        <v>0</v>
      </c>
      <c r="O16" s="34">
        <v>0</v>
      </c>
      <c r="P16" s="34">
        <v>404</v>
      </c>
      <c r="Q16" s="34">
        <v>0</v>
      </c>
      <c r="R16" s="34">
        <v>0</v>
      </c>
      <c r="S16" s="34">
        <v>0</v>
      </c>
      <c r="T16" s="34">
        <v>405</v>
      </c>
      <c r="U16" s="176">
        <v>0</v>
      </c>
      <c r="V16" s="164">
        <v>439</v>
      </c>
      <c r="Y16" s="91"/>
      <c r="Z16" s="91"/>
      <c r="AA16" s="91"/>
      <c r="AB16" s="91"/>
      <c r="AC16" s="91"/>
      <c r="AD16" s="91"/>
      <c r="AE16" s="91"/>
    </row>
    <row r="17" spans="1:31" ht="14.1" customHeight="1" x14ac:dyDescent="0.25">
      <c r="A17" s="24">
        <f t="shared" si="0"/>
        <v>4</v>
      </c>
      <c r="B17" s="38" t="s">
        <v>313</v>
      </c>
      <c r="C17" s="26">
        <v>13204</v>
      </c>
      <c r="D17" s="27" t="s">
        <v>43</v>
      </c>
      <c r="E17" s="28">
        <f>MAX(M17:U17)</f>
        <v>477</v>
      </c>
      <c r="F17" s="28" t="e">
        <f>VLOOKUP(E17,Tab!$S$2:$T$255,2,TRUE)</f>
        <v>#N/A</v>
      </c>
      <c r="G17" s="29">
        <f>LARGE(M17:V17,1)</f>
        <v>477</v>
      </c>
      <c r="H17" s="29">
        <f>LARGE(M17:V17,2)</f>
        <v>465</v>
      </c>
      <c r="I17" s="29">
        <f>LARGE(M17:V17,3)</f>
        <v>0</v>
      </c>
      <c r="J17" s="30">
        <f>SUM(G17:I17)</f>
        <v>942</v>
      </c>
      <c r="K17" s="31">
        <f>J17/3</f>
        <v>314</v>
      </c>
      <c r="L17" s="32"/>
      <c r="M17" s="34">
        <v>0</v>
      </c>
      <c r="N17" s="34">
        <v>0</v>
      </c>
      <c r="O17" s="34">
        <v>477</v>
      </c>
      <c r="P17" s="34">
        <v>0</v>
      </c>
      <c r="Q17" s="34">
        <v>0</v>
      </c>
      <c r="R17" s="34">
        <v>0</v>
      </c>
      <c r="S17" s="34">
        <v>465</v>
      </c>
      <c r="T17" s="34">
        <v>0</v>
      </c>
      <c r="U17" s="176">
        <v>0</v>
      </c>
      <c r="V17" s="164">
        <v>0</v>
      </c>
      <c r="Y17" s="91"/>
      <c r="Z17" s="91"/>
      <c r="AA17" s="91"/>
      <c r="AB17" s="91"/>
      <c r="AC17" s="91"/>
      <c r="AD17" s="91"/>
      <c r="AE17" s="91"/>
    </row>
    <row r="18" spans="1:31" ht="14.1" customHeight="1" x14ac:dyDescent="0.25">
      <c r="A18" s="24">
        <f t="shared" si="0"/>
        <v>5</v>
      </c>
      <c r="B18" s="38"/>
      <c r="C18" s="26"/>
      <c r="D18" s="38"/>
      <c r="E18" s="28">
        <f>MAX(M18:U18)</f>
        <v>0</v>
      </c>
      <c r="F18" s="28" t="e">
        <f>VLOOKUP(E18,Tab!$S$2:$T$255,2,TRUE)</f>
        <v>#N/A</v>
      </c>
      <c r="G18" s="29">
        <f>LARGE(M18:V18,1)</f>
        <v>0</v>
      </c>
      <c r="H18" s="29">
        <f>LARGE(M18:V18,2)</f>
        <v>0</v>
      </c>
      <c r="I18" s="29">
        <f>LARGE(M18:V18,3)</f>
        <v>0</v>
      </c>
      <c r="J18" s="30">
        <f>SUM(G18:I18)</f>
        <v>0</v>
      </c>
      <c r="K18" s="31">
        <f>J18/3</f>
        <v>0</v>
      </c>
      <c r="L18" s="32"/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176">
        <v>0</v>
      </c>
      <c r="V18" s="164">
        <v>0</v>
      </c>
      <c r="Y18" s="91"/>
      <c r="Z18" s="91"/>
      <c r="AA18" s="91"/>
      <c r="AB18" s="91"/>
      <c r="AC18" s="91"/>
      <c r="AD18" s="91"/>
      <c r="AE18" s="91"/>
    </row>
    <row r="19" spans="1:31" ht="14.1" customHeight="1" x14ac:dyDescent="0.25">
      <c r="A19" s="24">
        <f t="shared" si="0"/>
        <v>6</v>
      </c>
      <c r="B19" s="38"/>
      <c r="C19" s="26"/>
      <c r="D19" s="38"/>
      <c r="E19" s="28">
        <f>MAX(M19:U19)</f>
        <v>0</v>
      </c>
      <c r="F19" s="28" t="e">
        <f>VLOOKUP(E19,Tab!$S$2:$T$255,2,TRUE)</f>
        <v>#N/A</v>
      </c>
      <c r="G19" s="29">
        <f>LARGE(M19:V19,1)</f>
        <v>0</v>
      </c>
      <c r="H19" s="29">
        <f>LARGE(M19:V19,2)</f>
        <v>0</v>
      </c>
      <c r="I19" s="29">
        <f>LARGE(M19:V19,3)</f>
        <v>0</v>
      </c>
      <c r="J19" s="30">
        <f>SUM(G19:I19)</f>
        <v>0</v>
      </c>
      <c r="K19" s="31">
        <f>J19/3</f>
        <v>0</v>
      </c>
      <c r="L19" s="32"/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176">
        <v>0</v>
      </c>
      <c r="V19" s="164">
        <v>0</v>
      </c>
      <c r="Y19" s="91"/>
      <c r="Z19" s="91"/>
      <c r="AA19" s="91"/>
      <c r="AB19" s="91"/>
      <c r="AC19" s="91"/>
      <c r="AD19" s="91"/>
      <c r="AE19" s="91"/>
    </row>
    <row r="20" spans="1:31" ht="14.1" customHeight="1" x14ac:dyDescent="0.25">
      <c r="A20" s="24">
        <f t="shared" si="0"/>
        <v>7</v>
      </c>
      <c r="B20" s="38"/>
      <c r="C20" s="26"/>
      <c r="D20" s="38"/>
      <c r="E20" s="28">
        <f>MAX(M20:U20)</f>
        <v>0</v>
      </c>
      <c r="F20" s="28" t="e">
        <f>VLOOKUP(E20,Tab!$S$2:$T$255,2,TRUE)</f>
        <v>#N/A</v>
      </c>
      <c r="G20" s="29">
        <f>LARGE(M20:V20,1)</f>
        <v>0</v>
      </c>
      <c r="H20" s="29">
        <f>LARGE(M20:V20,2)</f>
        <v>0</v>
      </c>
      <c r="I20" s="29">
        <f>LARGE(M20:V20,3)</f>
        <v>0</v>
      </c>
      <c r="J20" s="30">
        <f>SUM(G20:I20)</f>
        <v>0</v>
      </c>
      <c r="K20" s="31">
        <f>J20/3</f>
        <v>0</v>
      </c>
      <c r="L20" s="32"/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176">
        <v>0</v>
      </c>
      <c r="V20" s="164">
        <v>0</v>
      </c>
      <c r="Y20" s="91"/>
      <c r="Z20" s="91"/>
      <c r="AA20" s="91"/>
      <c r="AB20" s="91"/>
      <c r="AC20" s="91"/>
      <c r="AD20" s="91"/>
      <c r="AE20" s="91"/>
    </row>
    <row r="21" spans="1:31" ht="14.1" customHeight="1" x14ac:dyDescent="0.25">
      <c r="A21" s="24">
        <f t="shared" si="0"/>
        <v>8</v>
      </c>
      <c r="B21" s="35"/>
      <c r="C21" s="36"/>
      <c r="D21" s="35"/>
      <c r="E21" s="28">
        <f>MAX(M21:U21)</f>
        <v>0</v>
      </c>
      <c r="F21" s="28" t="e">
        <f>VLOOKUP(E21,Tab!$S$2:$T$255,2,TRUE)</f>
        <v>#N/A</v>
      </c>
      <c r="G21" s="29">
        <f>LARGE(M21:V21,1)</f>
        <v>0</v>
      </c>
      <c r="H21" s="29">
        <f>LARGE(M21:V21,2)</f>
        <v>0</v>
      </c>
      <c r="I21" s="29">
        <f>LARGE(M21:V21,3)</f>
        <v>0</v>
      </c>
      <c r="J21" s="30">
        <f>SUM(G21:I21)</f>
        <v>0</v>
      </c>
      <c r="K21" s="31">
        <f>J21/3</f>
        <v>0</v>
      </c>
      <c r="L21" s="32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176">
        <v>0</v>
      </c>
      <c r="V21" s="164">
        <v>0</v>
      </c>
      <c r="Y21" s="91"/>
      <c r="Z21" s="91"/>
      <c r="AA21" s="91"/>
      <c r="AB21" s="91"/>
      <c r="AC21" s="91"/>
      <c r="AD21" s="91"/>
      <c r="AE21" s="91"/>
    </row>
    <row r="22" spans="1:31" ht="14.1" customHeight="1" x14ac:dyDescent="0.25">
      <c r="A22" s="24">
        <f t="shared" si="0"/>
        <v>9</v>
      </c>
      <c r="B22" s="35"/>
      <c r="C22" s="36"/>
      <c r="D22" s="35"/>
      <c r="E22" s="28">
        <f>MAX(M22:U22)</f>
        <v>0</v>
      </c>
      <c r="F22" s="28" t="e">
        <f>VLOOKUP(E22,Tab!$S$2:$T$255,2,TRUE)</f>
        <v>#N/A</v>
      </c>
      <c r="G22" s="29">
        <f>LARGE(M22:V22,1)</f>
        <v>0</v>
      </c>
      <c r="H22" s="29">
        <f>LARGE(M22:V22,2)</f>
        <v>0</v>
      </c>
      <c r="I22" s="29">
        <f>LARGE(M22:V22,3)</f>
        <v>0</v>
      </c>
      <c r="J22" s="30">
        <f>SUM(G22:I22)</f>
        <v>0</v>
      </c>
      <c r="K22" s="31">
        <f>J22/3</f>
        <v>0</v>
      </c>
      <c r="L22" s="32"/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176">
        <v>0</v>
      </c>
      <c r="V22" s="164">
        <v>0</v>
      </c>
      <c r="Y22" s="91"/>
      <c r="Z22" s="91"/>
      <c r="AA22" s="91"/>
      <c r="AB22" s="91"/>
      <c r="AC22" s="91"/>
      <c r="AD22" s="91"/>
      <c r="AE22" s="91"/>
    </row>
    <row r="23" spans="1:31" ht="14.1" customHeight="1" x14ac:dyDescent="0.25">
      <c r="A23" s="24">
        <f t="shared" si="0"/>
        <v>10</v>
      </c>
      <c r="B23" s="35"/>
      <c r="C23" s="36"/>
      <c r="D23" s="35"/>
      <c r="E23" s="28">
        <f>MAX(M23:U23)</f>
        <v>0</v>
      </c>
      <c r="F23" s="28" t="e">
        <f>VLOOKUP(E23,Tab!$S$2:$T$255,2,TRUE)</f>
        <v>#N/A</v>
      </c>
      <c r="G23" s="29">
        <f>LARGE(M23:V23,1)</f>
        <v>0</v>
      </c>
      <c r="H23" s="29">
        <f>LARGE(M23:V23,2)</f>
        <v>0</v>
      </c>
      <c r="I23" s="29">
        <f>LARGE(M23:V23,3)</f>
        <v>0</v>
      </c>
      <c r="J23" s="30">
        <f>SUM(G23:I23)</f>
        <v>0</v>
      </c>
      <c r="K23" s="31">
        <f>J23/3</f>
        <v>0</v>
      </c>
      <c r="L23" s="32"/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176">
        <v>0</v>
      </c>
      <c r="V23" s="164">
        <v>0</v>
      </c>
      <c r="Y23" s="91"/>
      <c r="Z23" s="91"/>
      <c r="AA23" s="91"/>
      <c r="AB23" s="91"/>
      <c r="AC23" s="91"/>
      <c r="AD23" s="91"/>
      <c r="AE23" s="91"/>
    </row>
  </sheetData>
  <sortState ref="B14:V23">
    <sortCondition descending="1" ref="J14:J23"/>
    <sortCondition descending="1" ref="E14:E23"/>
  </sortState>
  <mergeCells count="12">
    <mergeCell ref="M9:U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22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45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23"/>
    <col min="29" max="16384" width="5.42578125" style="109"/>
  </cols>
  <sheetData>
    <row r="1" spans="1:28" x14ac:dyDescent="0.25">
      <c r="A1" s="245" t="s">
        <v>330</v>
      </c>
      <c r="B1" s="245"/>
      <c r="C1" s="244" t="s">
        <v>331</v>
      </c>
      <c r="D1" s="244"/>
      <c r="E1" s="246" t="s">
        <v>332</v>
      </c>
      <c r="F1" s="246"/>
      <c r="G1" s="244" t="s">
        <v>333</v>
      </c>
      <c r="H1" s="244"/>
      <c r="I1" s="246" t="s">
        <v>334</v>
      </c>
      <c r="J1" s="246"/>
      <c r="K1" s="244" t="s">
        <v>335</v>
      </c>
      <c r="L1" s="244"/>
      <c r="M1" s="246" t="s">
        <v>336</v>
      </c>
      <c r="N1" s="246"/>
      <c r="O1" s="244" t="s">
        <v>337</v>
      </c>
      <c r="P1" s="244"/>
      <c r="Q1" s="246" t="s">
        <v>338</v>
      </c>
      <c r="R1" s="246"/>
      <c r="S1" s="244" t="s">
        <v>339</v>
      </c>
      <c r="T1" s="244"/>
      <c r="U1" s="245" t="s">
        <v>340</v>
      </c>
      <c r="V1" s="245"/>
      <c r="W1" s="244" t="s">
        <v>341</v>
      </c>
      <c r="X1" s="244"/>
      <c r="Y1" s="246" t="s">
        <v>342</v>
      </c>
      <c r="Z1" s="246"/>
      <c r="AA1" s="244" t="s">
        <v>343</v>
      </c>
      <c r="AB1" s="244"/>
    </row>
    <row r="2" spans="1:28" ht="14.1" customHeight="1" x14ac:dyDescent="0.25">
      <c r="A2" s="110">
        <v>500</v>
      </c>
      <c r="B2" s="110" t="s">
        <v>344</v>
      </c>
      <c r="C2" s="111">
        <v>500</v>
      </c>
      <c r="D2" s="111" t="s">
        <v>344</v>
      </c>
      <c r="E2" s="110">
        <v>500</v>
      </c>
      <c r="F2" s="110" t="s">
        <v>344</v>
      </c>
      <c r="G2" s="111">
        <v>500</v>
      </c>
      <c r="H2" s="111" t="s">
        <v>344</v>
      </c>
      <c r="I2" s="112">
        <v>500</v>
      </c>
      <c r="J2" s="112" t="s">
        <v>344</v>
      </c>
      <c r="K2" s="111">
        <v>500</v>
      </c>
      <c r="L2" s="111" t="s">
        <v>344</v>
      </c>
      <c r="M2" s="112">
        <v>500</v>
      </c>
      <c r="N2" s="112" t="s">
        <v>344</v>
      </c>
      <c r="O2" s="111">
        <v>500</v>
      </c>
      <c r="P2" s="111" t="s">
        <v>344</v>
      </c>
      <c r="Q2" s="112">
        <v>500</v>
      </c>
      <c r="R2" s="112" t="s">
        <v>344</v>
      </c>
      <c r="S2" s="111">
        <v>500</v>
      </c>
      <c r="T2" s="111" t="s">
        <v>344</v>
      </c>
      <c r="U2" s="110">
        <v>500</v>
      </c>
      <c r="V2" s="110" t="s">
        <v>344</v>
      </c>
      <c r="W2" s="111">
        <v>500</v>
      </c>
      <c r="X2" s="111" t="s">
        <v>344</v>
      </c>
      <c r="Y2" s="112">
        <v>500</v>
      </c>
      <c r="Z2" s="112" t="s">
        <v>344</v>
      </c>
      <c r="AA2" s="111">
        <v>500</v>
      </c>
      <c r="AB2" s="111" t="s">
        <v>344</v>
      </c>
    </row>
    <row r="3" spans="1:28" ht="14.1" customHeight="1" x14ac:dyDescent="0.25">
      <c r="A3" s="110">
        <f t="shared" ref="A3:A66" si="0">A2+1</f>
        <v>501</v>
      </c>
      <c r="B3" s="110" t="s">
        <v>344</v>
      </c>
      <c r="C3" s="111">
        <f t="shared" ref="C3:C66" si="1">C2+1</f>
        <v>501</v>
      </c>
      <c r="D3" s="111" t="s">
        <v>344</v>
      </c>
      <c r="E3" s="110">
        <f t="shared" ref="E3:E66" si="2">E2+1</f>
        <v>501</v>
      </c>
      <c r="F3" s="110" t="s">
        <v>344</v>
      </c>
      <c r="G3" s="111">
        <f t="shared" ref="G3:G66" si="3">G2+1</f>
        <v>501</v>
      </c>
      <c r="H3" s="111" t="s">
        <v>344</v>
      </c>
      <c r="I3" s="112">
        <f t="shared" ref="I3:I66" si="4">I2+1</f>
        <v>501</v>
      </c>
      <c r="J3" s="112" t="s">
        <v>344</v>
      </c>
      <c r="K3" s="111">
        <f t="shared" ref="K3:K66" si="5">K2+1</f>
        <v>501</v>
      </c>
      <c r="L3" s="111" t="s">
        <v>344</v>
      </c>
      <c r="M3" s="112">
        <f t="shared" ref="M3:M66" si="6">M2+1</f>
        <v>501</v>
      </c>
      <c r="N3" s="112" t="s">
        <v>344</v>
      </c>
      <c r="O3" s="111">
        <f t="shared" ref="O3:O66" si="7">O2+1</f>
        <v>501</v>
      </c>
      <c r="P3" s="111" t="s">
        <v>344</v>
      </c>
      <c r="Q3" s="112">
        <f t="shared" ref="Q3:Q66" si="8">Q2+1</f>
        <v>501</v>
      </c>
      <c r="R3" s="112" t="s">
        <v>344</v>
      </c>
      <c r="S3" s="111">
        <f t="shared" ref="S3:S66" si="9">S2+1</f>
        <v>501</v>
      </c>
      <c r="T3" s="111" t="s">
        <v>344</v>
      </c>
      <c r="U3" s="110">
        <f t="shared" ref="U3:U66" si="10">U2+1</f>
        <v>501</v>
      </c>
      <c r="V3" s="110" t="s">
        <v>344</v>
      </c>
      <c r="W3" s="111">
        <f t="shared" ref="W3:W66" si="11">W2+1</f>
        <v>501</v>
      </c>
      <c r="X3" s="111" t="s">
        <v>344</v>
      </c>
      <c r="Y3" s="112">
        <f t="shared" ref="Y3:Y66" si="12">Y2+1</f>
        <v>501</v>
      </c>
      <c r="Z3" s="112" t="s">
        <v>344</v>
      </c>
      <c r="AA3" s="111">
        <f t="shared" ref="AA3:AA66" si="13">AA2+1</f>
        <v>501</v>
      </c>
      <c r="AB3" s="111" t="s">
        <v>344</v>
      </c>
    </row>
    <row r="4" spans="1:28" ht="14.1" customHeight="1" x14ac:dyDescent="0.25">
      <c r="A4" s="110">
        <f t="shared" si="0"/>
        <v>502</v>
      </c>
      <c r="B4" s="110" t="s">
        <v>344</v>
      </c>
      <c r="C4" s="111">
        <f t="shared" si="1"/>
        <v>502</v>
      </c>
      <c r="D4" s="111" t="s">
        <v>344</v>
      </c>
      <c r="E4" s="110">
        <f t="shared" si="2"/>
        <v>502</v>
      </c>
      <c r="F4" s="110" t="s">
        <v>344</v>
      </c>
      <c r="G4" s="111">
        <f t="shared" si="3"/>
        <v>502</v>
      </c>
      <c r="H4" s="111" t="s">
        <v>344</v>
      </c>
      <c r="I4" s="112">
        <f t="shared" si="4"/>
        <v>502</v>
      </c>
      <c r="J4" s="112" t="s">
        <v>344</v>
      </c>
      <c r="K4" s="111">
        <f t="shared" si="5"/>
        <v>502</v>
      </c>
      <c r="L4" s="111" t="s">
        <v>344</v>
      </c>
      <c r="M4" s="112">
        <f t="shared" si="6"/>
        <v>502</v>
      </c>
      <c r="N4" s="112" t="s">
        <v>344</v>
      </c>
      <c r="O4" s="111">
        <f t="shared" si="7"/>
        <v>502</v>
      </c>
      <c r="P4" s="111" t="s">
        <v>344</v>
      </c>
      <c r="Q4" s="112">
        <f t="shared" si="8"/>
        <v>502</v>
      </c>
      <c r="R4" s="112" t="s">
        <v>344</v>
      </c>
      <c r="S4" s="111">
        <f t="shared" si="9"/>
        <v>502</v>
      </c>
      <c r="T4" s="111" t="s">
        <v>344</v>
      </c>
      <c r="U4" s="110">
        <f t="shared" si="10"/>
        <v>502</v>
      </c>
      <c r="V4" s="110" t="s">
        <v>344</v>
      </c>
      <c r="W4" s="111">
        <f t="shared" si="11"/>
        <v>502</v>
      </c>
      <c r="X4" s="111" t="s">
        <v>344</v>
      </c>
      <c r="Y4" s="112">
        <f t="shared" si="12"/>
        <v>502</v>
      </c>
      <c r="Z4" s="112" t="s">
        <v>344</v>
      </c>
      <c r="AA4" s="111">
        <f t="shared" si="13"/>
        <v>502</v>
      </c>
      <c r="AB4" s="111" t="s">
        <v>344</v>
      </c>
    </row>
    <row r="5" spans="1:28" ht="14.1" customHeight="1" x14ac:dyDescent="0.25">
      <c r="A5" s="110">
        <f t="shared" si="0"/>
        <v>503</v>
      </c>
      <c r="B5" s="110" t="s">
        <v>344</v>
      </c>
      <c r="C5" s="111">
        <f t="shared" si="1"/>
        <v>503</v>
      </c>
      <c r="D5" s="111" t="s">
        <v>344</v>
      </c>
      <c r="E5" s="110">
        <f t="shared" si="2"/>
        <v>503</v>
      </c>
      <c r="F5" s="110" t="s">
        <v>344</v>
      </c>
      <c r="G5" s="111">
        <f t="shared" si="3"/>
        <v>503</v>
      </c>
      <c r="H5" s="111" t="s">
        <v>344</v>
      </c>
      <c r="I5" s="112">
        <f t="shared" si="4"/>
        <v>503</v>
      </c>
      <c r="J5" s="112" t="s">
        <v>344</v>
      </c>
      <c r="K5" s="111">
        <f t="shared" si="5"/>
        <v>503</v>
      </c>
      <c r="L5" s="111" t="s">
        <v>344</v>
      </c>
      <c r="M5" s="112">
        <f t="shared" si="6"/>
        <v>503</v>
      </c>
      <c r="N5" s="112" t="s">
        <v>344</v>
      </c>
      <c r="O5" s="111">
        <f t="shared" si="7"/>
        <v>503</v>
      </c>
      <c r="P5" s="111" t="s">
        <v>344</v>
      </c>
      <c r="Q5" s="112">
        <f t="shared" si="8"/>
        <v>503</v>
      </c>
      <c r="R5" s="112" t="s">
        <v>344</v>
      </c>
      <c r="S5" s="111">
        <f t="shared" si="9"/>
        <v>503</v>
      </c>
      <c r="T5" s="111" t="s">
        <v>344</v>
      </c>
      <c r="U5" s="110">
        <f t="shared" si="10"/>
        <v>503</v>
      </c>
      <c r="V5" s="110" t="s">
        <v>344</v>
      </c>
      <c r="W5" s="111">
        <f t="shared" si="11"/>
        <v>503</v>
      </c>
      <c r="X5" s="111" t="s">
        <v>344</v>
      </c>
      <c r="Y5" s="112">
        <f t="shared" si="12"/>
        <v>503</v>
      </c>
      <c r="Z5" s="112" t="s">
        <v>344</v>
      </c>
      <c r="AA5" s="111">
        <f t="shared" si="13"/>
        <v>503</v>
      </c>
      <c r="AB5" s="111" t="s">
        <v>344</v>
      </c>
    </row>
    <row r="6" spans="1:28" ht="14.1" customHeight="1" x14ac:dyDescent="0.25">
      <c r="A6" s="110">
        <f t="shared" si="0"/>
        <v>504</v>
      </c>
      <c r="B6" s="110" t="s">
        <v>344</v>
      </c>
      <c r="C6" s="111">
        <f t="shared" si="1"/>
        <v>504</v>
      </c>
      <c r="D6" s="111" t="s">
        <v>344</v>
      </c>
      <c r="E6" s="110">
        <f t="shared" si="2"/>
        <v>504</v>
      </c>
      <c r="F6" s="110" t="s">
        <v>344</v>
      </c>
      <c r="G6" s="111">
        <f t="shared" si="3"/>
        <v>504</v>
      </c>
      <c r="H6" s="111" t="s">
        <v>344</v>
      </c>
      <c r="I6" s="112">
        <f t="shared" si="4"/>
        <v>504</v>
      </c>
      <c r="J6" s="112" t="s">
        <v>344</v>
      </c>
      <c r="K6" s="111">
        <f t="shared" si="5"/>
        <v>504</v>
      </c>
      <c r="L6" s="111" t="s">
        <v>344</v>
      </c>
      <c r="M6" s="112">
        <f t="shared" si="6"/>
        <v>504</v>
      </c>
      <c r="N6" s="112" t="s">
        <v>344</v>
      </c>
      <c r="O6" s="111">
        <f t="shared" si="7"/>
        <v>504</v>
      </c>
      <c r="P6" s="111" t="s">
        <v>344</v>
      </c>
      <c r="Q6" s="112">
        <f t="shared" si="8"/>
        <v>504</v>
      </c>
      <c r="R6" s="112" t="s">
        <v>344</v>
      </c>
      <c r="S6" s="111">
        <f t="shared" si="9"/>
        <v>504</v>
      </c>
      <c r="T6" s="111" t="s">
        <v>344</v>
      </c>
      <c r="U6" s="110">
        <f t="shared" si="10"/>
        <v>504</v>
      </c>
      <c r="V6" s="110" t="s">
        <v>344</v>
      </c>
      <c r="W6" s="111">
        <f t="shared" si="11"/>
        <v>504</v>
      </c>
      <c r="X6" s="111" t="s">
        <v>344</v>
      </c>
      <c r="Y6" s="112">
        <f t="shared" si="12"/>
        <v>504</v>
      </c>
      <c r="Z6" s="112" t="s">
        <v>344</v>
      </c>
      <c r="AA6" s="111">
        <f t="shared" si="13"/>
        <v>504</v>
      </c>
      <c r="AB6" s="111" t="s">
        <v>344</v>
      </c>
    </row>
    <row r="7" spans="1:28" ht="14.1" customHeight="1" x14ac:dyDescent="0.25">
      <c r="A7" s="110">
        <f t="shared" si="0"/>
        <v>505</v>
      </c>
      <c r="B7" s="110" t="s">
        <v>344</v>
      </c>
      <c r="C7" s="111">
        <f t="shared" si="1"/>
        <v>505</v>
      </c>
      <c r="D7" s="111" t="s">
        <v>344</v>
      </c>
      <c r="E7" s="110">
        <f t="shared" si="2"/>
        <v>505</v>
      </c>
      <c r="F7" s="110" t="s">
        <v>344</v>
      </c>
      <c r="G7" s="111">
        <f t="shared" si="3"/>
        <v>505</v>
      </c>
      <c r="H7" s="111" t="s">
        <v>344</v>
      </c>
      <c r="I7" s="112">
        <f t="shared" si="4"/>
        <v>505</v>
      </c>
      <c r="J7" s="112" t="s">
        <v>344</v>
      </c>
      <c r="K7" s="111">
        <f t="shared" si="5"/>
        <v>505</v>
      </c>
      <c r="L7" s="111" t="s">
        <v>344</v>
      </c>
      <c r="M7" s="112">
        <f t="shared" si="6"/>
        <v>505</v>
      </c>
      <c r="N7" s="112" t="s">
        <v>344</v>
      </c>
      <c r="O7" s="111">
        <f t="shared" si="7"/>
        <v>505</v>
      </c>
      <c r="P7" s="111" t="s">
        <v>344</v>
      </c>
      <c r="Q7" s="112">
        <f t="shared" si="8"/>
        <v>505</v>
      </c>
      <c r="R7" s="112" t="s">
        <v>344</v>
      </c>
      <c r="S7" s="111">
        <f t="shared" si="9"/>
        <v>505</v>
      </c>
      <c r="T7" s="111" t="s">
        <v>344</v>
      </c>
      <c r="U7" s="110">
        <f t="shared" si="10"/>
        <v>505</v>
      </c>
      <c r="V7" s="110" t="s">
        <v>344</v>
      </c>
      <c r="W7" s="111">
        <f t="shared" si="11"/>
        <v>505</v>
      </c>
      <c r="X7" s="111" t="s">
        <v>344</v>
      </c>
      <c r="Y7" s="112">
        <f t="shared" si="12"/>
        <v>505</v>
      </c>
      <c r="Z7" s="112" t="s">
        <v>344</v>
      </c>
      <c r="AA7" s="111">
        <f t="shared" si="13"/>
        <v>505</v>
      </c>
      <c r="AB7" s="111" t="s">
        <v>344</v>
      </c>
    </row>
    <row r="8" spans="1:28" ht="14.1" customHeight="1" x14ac:dyDescent="0.25">
      <c r="A8" s="110">
        <f t="shared" si="0"/>
        <v>506</v>
      </c>
      <c r="B8" s="110" t="s">
        <v>344</v>
      </c>
      <c r="C8" s="111">
        <f t="shared" si="1"/>
        <v>506</v>
      </c>
      <c r="D8" s="111" t="s">
        <v>344</v>
      </c>
      <c r="E8" s="110">
        <f t="shared" si="2"/>
        <v>506</v>
      </c>
      <c r="F8" s="110" t="s">
        <v>344</v>
      </c>
      <c r="G8" s="111">
        <f t="shared" si="3"/>
        <v>506</v>
      </c>
      <c r="H8" s="111" t="s">
        <v>344</v>
      </c>
      <c r="I8" s="112">
        <f t="shared" si="4"/>
        <v>506</v>
      </c>
      <c r="J8" s="112" t="s">
        <v>344</v>
      </c>
      <c r="K8" s="111">
        <f t="shared" si="5"/>
        <v>506</v>
      </c>
      <c r="L8" s="111" t="s">
        <v>344</v>
      </c>
      <c r="M8" s="112">
        <f t="shared" si="6"/>
        <v>506</v>
      </c>
      <c r="N8" s="112" t="s">
        <v>344</v>
      </c>
      <c r="O8" s="111">
        <f t="shared" si="7"/>
        <v>506</v>
      </c>
      <c r="P8" s="111" t="s">
        <v>344</v>
      </c>
      <c r="Q8" s="112">
        <f t="shared" si="8"/>
        <v>506</v>
      </c>
      <c r="R8" s="112" t="s">
        <v>344</v>
      </c>
      <c r="S8" s="111">
        <f t="shared" si="9"/>
        <v>506</v>
      </c>
      <c r="T8" s="111" t="s">
        <v>344</v>
      </c>
      <c r="U8" s="110">
        <f t="shared" si="10"/>
        <v>506</v>
      </c>
      <c r="V8" s="110" t="s">
        <v>344</v>
      </c>
      <c r="W8" s="111">
        <f t="shared" si="11"/>
        <v>506</v>
      </c>
      <c r="X8" s="111" t="s">
        <v>344</v>
      </c>
      <c r="Y8" s="112">
        <f t="shared" si="12"/>
        <v>506</v>
      </c>
      <c r="Z8" s="112" t="s">
        <v>344</v>
      </c>
      <c r="AA8" s="111">
        <f t="shared" si="13"/>
        <v>506</v>
      </c>
      <c r="AB8" s="111" t="s">
        <v>344</v>
      </c>
    </row>
    <row r="9" spans="1:28" ht="14.1" customHeight="1" x14ac:dyDescent="0.25">
      <c r="A9" s="110">
        <f t="shared" si="0"/>
        <v>507</v>
      </c>
      <c r="B9" s="110" t="s">
        <v>344</v>
      </c>
      <c r="C9" s="111">
        <f t="shared" si="1"/>
        <v>507</v>
      </c>
      <c r="D9" s="111" t="s">
        <v>344</v>
      </c>
      <c r="E9" s="110">
        <f t="shared" si="2"/>
        <v>507</v>
      </c>
      <c r="F9" s="110" t="s">
        <v>344</v>
      </c>
      <c r="G9" s="111">
        <f t="shared" si="3"/>
        <v>507</v>
      </c>
      <c r="H9" s="111" t="s">
        <v>344</v>
      </c>
      <c r="I9" s="112">
        <f t="shared" si="4"/>
        <v>507</v>
      </c>
      <c r="J9" s="112" t="s">
        <v>344</v>
      </c>
      <c r="K9" s="111">
        <f t="shared" si="5"/>
        <v>507</v>
      </c>
      <c r="L9" s="111" t="s">
        <v>344</v>
      </c>
      <c r="M9" s="112">
        <f t="shared" si="6"/>
        <v>507</v>
      </c>
      <c r="N9" s="112" t="s">
        <v>344</v>
      </c>
      <c r="O9" s="111">
        <f t="shared" si="7"/>
        <v>507</v>
      </c>
      <c r="P9" s="111" t="s">
        <v>344</v>
      </c>
      <c r="Q9" s="112">
        <f t="shared" si="8"/>
        <v>507</v>
      </c>
      <c r="R9" s="112" t="s">
        <v>344</v>
      </c>
      <c r="S9" s="111">
        <f t="shared" si="9"/>
        <v>507</v>
      </c>
      <c r="T9" s="111" t="s">
        <v>344</v>
      </c>
      <c r="U9" s="110">
        <f t="shared" si="10"/>
        <v>507</v>
      </c>
      <c r="V9" s="110" t="s">
        <v>344</v>
      </c>
      <c r="W9" s="111">
        <f t="shared" si="11"/>
        <v>507</v>
      </c>
      <c r="X9" s="111" t="s">
        <v>344</v>
      </c>
      <c r="Y9" s="112">
        <f t="shared" si="12"/>
        <v>507</v>
      </c>
      <c r="Z9" s="112" t="s">
        <v>344</v>
      </c>
      <c r="AA9" s="111">
        <f t="shared" si="13"/>
        <v>507</v>
      </c>
      <c r="AB9" s="111" t="s">
        <v>344</v>
      </c>
    </row>
    <row r="10" spans="1:28" ht="14.1" customHeight="1" x14ac:dyDescent="0.25">
      <c r="A10" s="110">
        <f t="shared" si="0"/>
        <v>508</v>
      </c>
      <c r="B10" s="110" t="s">
        <v>344</v>
      </c>
      <c r="C10" s="111">
        <f t="shared" si="1"/>
        <v>508</v>
      </c>
      <c r="D10" s="111" t="s">
        <v>344</v>
      </c>
      <c r="E10" s="110">
        <f t="shared" si="2"/>
        <v>508</v>
      </c>
      <c r="F10" s="110" t="s">
        <v>344</v>
      </c>
      <c r="G10" s="111">
        <f t="shared" si="3"/>
        <v>508</v>
      </c>
      <c r="H10" s="111" t="s">
        <v>344</v>
      </c>
      <c r="I10" s="112">
        <f t="shared" si="4"/>
        <v>508</v>
      </c>
      <c r="J10" s="112" t="s">
        <v>344</v>
      </c>
      <c r="K10" s="111">
        <f t="shared" si="5"/>
        <v>508</v>
      </c>
      <c r="L10" s="111" t="s">
        <v>344</v>
      </c>
      <c r="M10" s="112">
        <f t="shared" si="6"/>
        <v>508</v>
      </c>
      <c r="N10" s="112" t="s">
        <v>344</v>
      </c>
      <c r="O10" s="111">
        <f t="shared" si="7"/>
        <v>508</v>
      </c>
      <c r="P10" s="111" t="s">
        <v>344</v>
      </c>
      <c r="Q10" s="112">
        <f t="shared" si="8"/>
        <v>508</v>
      </c>
      <c r="R10" s="112" t="s">
        <v>344</v>
      </c>
      <c r="S10" s="111">
        <f t="shared" si="9"/>
        <v>508</v>
      </c>
      <c r="T10" s="111" t="s">
        <v>344</v>
      </c>
      <c r="U10" s="110">
        <f t="shared" si="10"/>
        <v>508</v>
      </c>
      <c r="V10" s="110" t="s">
        <v>344</v>
      </c>
      <c r="W10" s="111">
        <f t="shared" si="11"/>
        <v>508</v>
      </c>
      <c r="X10" s="111" t="s">
        <v>344</v>
      </c>
      <c r="Y10" s="112">
        <f t="shared" si="12"/>
        <v>508</v>
      </c>
      <c r="Z10" s="112" t="s">
        <v>344</v>
      </c>
      <c r="AA10" s="111">
        <f t="shared" si="13"/>
        <v>508</v>
      </c>
      <c r="AB10" s="111" t="s">
        <v>344</v>
      </c>
    </row>
    <row r="11" spans="1:28" ht="14.1" customHeight="1" x14ac:dyDescent="0.25">
      <c r="A11" s="110">
        <f t="shared" si="0"/>
        <v>509</v>
      </c>
      <c r="B11" s="110" t="s">
        <v>344</v>
      </c>
      <c r="C11" s="111">
        <f t="shared" si="1"/>
        <v>509</v>
      </c>
      <c r="D11" s="111" t="s">
        <v>344</v>
      </c>
      <c r="E11" s="110">
        <f t="shared" si="2"/>
        <v>509</v>
      </c>
      <c r="F11" s="110" t="s">
        <v>344</v>
      </c>
      <c r="G11" s="111">
        <f t="shared" si="3"/>
        <v>509</v>
      </c>
      <c r="H11" s="111" t="s">
        <v>344</v>
      </c>
      <c r="I11" s="112">
        <f t="shared" si="4"/>
        <v>509</v>
      </c>
      <c r="J11" s="112" t="s">
        <v>344</v>
      </c>
      <c r="K11" s="111">
        <f t="shared" si="5"/>
        <v>509</v>
      </c>
      <c r="L11" s="111" t="s">
        <v>344</v>
      </c>
      <c r="M11" s="112">
        <f t="shared" si="6"/>
        <v>509</v>
      </c>
      <c r="N11" s="112" t="s">
        <v>344</v>
      </c>
      <c r="O11" s="111">
        <f t="shared" si="7"/>
        <v>509</v>
      </c>
      <c r="P11" s="111" t="s">
        <v>344</v>
      </c>
      <c r="Q11" s="112">
        <f t="shared" si="8"/>
        <v>509</v>
      </c>
      <c r="R11" s="112" t="s">
        <v>344</v>
      </c>
      <c r="S11" s="111">
        <f t="shared" si="9"/>
        <v>509</v>
      </c>
      <c r="T11" s="111" t="s">
        <v>344</v>
      </c>
      <c r="U11" s="110">
        <f t="shared" si="10"/>
        <v>509</v>
      </c>
      <c r="V11" s="110" t="s">
        <v>344</v>
      </c>
      <c r="W11" s="111">
        <f t="shared" si="11"/>
        <v>509</v>
      </c>
      <c r="X11" s="111" t="s">
        <v>344</v>
      </c>
      <c r="Y11" s="112">
        <f t="shared" si="12"/>
        <v>509</v>
      </c>
      <c r="Z11" s="112" t="s">
        <v>344</v>
      </c>
      <c r="AA11" s="111">
        <f t="shared" si="13"/>
        <v>509</v>
      </c>
      <c r="AB11" s="111" t="s">
        <v>344</v>
      </c>
    </row>
    <row r="12" spans="1:28" ht="14.1" customHeight="1" x14ac:dyDescent="0.25">
      <c r="A12" s="110">
        <f t="shared" si="0"/>
        <v>510</v>
      </c>
      <c r="B12" s="110" t="s">
        <v>344</v>
      </c>
      <c r="C12" s="111">
        <f t="shared" si="1"/>
        <v>510</v>
      </c>
      <c r="D12" s="111" t="s">
        <v>344</v>
      </c>
      <c r="E12" s="110">
        <f t="shared" si="2"/>
        <v>510</v>
      </c>
      <c r="F12" s="110" t="s">
        <v>344</v>
      </c>
      <c r="G12" s="111">
        <f t="shared" si="3"/>
        <v>510</v>
      </c>
      <c r="H12" s="111" t="s">
        <v>344</v>
      </c>
      <c r="I12" s="112">
        <f t="shared" si="4"/>
        <v>510</v>
      </c>
      <c r="J12" s="112" t="s">
        <v>344</v>
      </c>
      <c r="K12" s="111">
        <f t="shared" si="5"/>
        <v>510</v>
      </c>
      <c r="L12" s="111" t="s">
        <v>344</v>
      </c>
      <c r="M12" s="112">
        <f t="shared" si="6"/>
        <v>510</v>
      </c>
      <c r="N12" s="112" t="s">
        <v>344</v>
      </c>
      <c r="O12" s="111">
        <f t="shared" si="7"/>
        <v>510</v>
      </c>
      <c r="P12" s="111" t="s">
        <v>344</v>
      </c>
      <c r="Q12" s="112">
        <f t="shared" si="8"/>
        <v>510</v>
      </c>
      <c r="R12" s="112" t="s">
        <v>344</v>
      </c>
      <c r="S12" s="111">
        <f t="shared" si="9"/>
        <v>510</v>
      </c>
      <c r="T12" s="111" t="s">
        <v>344</v>
      </c>
      <c r="U12" s="110">
        <f t="shared" si="10"/>
        <v>510</v>
      </c>
      <c r="V12" s="110" t="s">
        <v>344</v>
      </c>
      <c r="W12" s="111">
        <f t="shared" si="11"/>
        <v>510</v>
      </c>
      <c r="X12" s="111" t="s">
        <v>344</v>
      </c>
      <c r="Y12" s="112">
        <f t="shared" si="12"/>
        <v>510</v>
      </c>
      <c r="Z12" s="112" t="s">
        <v>344</v>
      </c>
      <c r="AA12" s="111">
        <f t="shared" si="13"/>
        <v>510</v>
      </c>
      <c r="AB12" s="111" t="s">
        <v>344</v>
      </c>
    </row>
    <row r="13" spans="1:28" ht="14.1" customHeight="1" x14ac:dyDescent="0.25">
      <c r="A13" s="110">
        <f t="shared" si="0"/>
        <v>511</v>
      </c>
      <c r="B13" s="110" t="s">
        <v>344</v>
      </c>
      <c r="C13" s="111">
        <f t="shared" si="1"/>
        <v>511</v>
      </c>
      <c r="D13" s="111" t="s">
        <v>344</v>
      </c>
      <c r="E13" s="110">
        <f t="shared" si="2"/>
        <v>511</v>
      </c>
      <c r="F13" s="110" t="s">
        <v>344</v>
      </c>
      <c r="G13" s="111">
        <f t="shared" si="3"/>
        <v>511</v>
      </c>
      <c r="H13" s="111" t="s">
        <v>344</v>
      </c>
      <c r="I13" s="112">
        <f t="shared" si="4"/>
        <v>511</v>
      </c>
      <c r="J13" s="112" t="s">
        <v>344</v>
      </c>
      <c r="K13" s="111">
        <f t="shared" si="5"/>
        <v>511</v>
      </c>
      <c r="L13" s="111" t="s">
        <v>344</v>
      </c>
      <c r="M13" s="112">
        <f t="shared" si="6"/>
        <v>511</v>
      </c>
      <c r="N13" s="112" t="s">
        <v>344</v>
      </c>
      <c r="O13" s="111">
        <f t="shared" si="7"/>
        <v>511</v>
      </c>
      <c r="P13" s="111" t="s">
        <v>344</v>
      </c>
      <c r="Q13" s="112">
        <f t="shared" si="8"/>
        <v>511</v>
      </c>
      <c r="R13" s="112" t="s">
        <v>344</v>
      </c>
      <c r="S13" s="111">
        <f t="shared" si="9"/>
        <v>511</v>
      </c>
      <c r="T13" s="111" t="s">
        <v>344</v>
      </c>
      <c r="U13" s="110">
        <f t="shared" si="10"/>
        <v>511</v>
      </c>
      <c r="V13" s="110" t="s">
        <v>344</v>
      </c>
      <c r="W13" s="111">
        <f t="shared" si="11"/>
        <v>511</v>
      </c>
      <c r="X13" s="111" t="s">
        <v>344</v>
      </c>
      <c r="Y13" s="112">
        <f t="shared" si="12"/>
        <v>511</v>
      </c>
      <c r="Z13" s="112" t="s">
        <v>344</v>
      </c>
      <c r="AA13" s="111">
        <f t="shared" si="13"/>
        <v>511</v>
      </c>
      <c r="AB13" s="111" t="s">
        <v>344</v>
      </c>
    </row>
    <row r="14" spans="1:28" ht="14.1" customHeight="1" x14ac:dyDescent="0.25">
      <c r="A14" s="110">
        <f t="shared" si="0"/>
        <v>512</v>
      </c>
      <c r="B14" s="110" t="s">
        <v>344</v>
      </c>
      <c r="C14" s="111">
        <f t="shared" si="1"/>
        <v>512</v>
      </c>
      <c r="D14" s="111" t="s">
        <v>344</v>
      </c>
      <c r="E14" s="110">
        <f t="shared" si="2"/>
        <v>512</v>
      </c>
      <c r="F14" s="110" t="s">
        <v>344</v>
      </c>
      <c r="G14" s="111">
        <f t="shared" si="3"/>
        <v>512</v>
      </c>
      <c r="H14" s="111" t="s">
        <v>344</v>
      </c>
      <c r="I14" s="112">
        <f t="shared" si="4"/>
        <v>512</v>
      </c>
      <c r="J14" s="112" t="s">
        <v>344</v>
      </c>
      <c r="K14" s="111">
        <f t="shared" si="5"/>
        <v>512</v>
      </c>
      <c r="L14" s="111" t="s">
        <v>344</v>
      </c>
      <c r="M14" s="112">
        <f t="shared" si="6"/>
        <v>512</v>
      </c>
      <c r="N14" s="112" t="s">
        <v>344</v>
      </c>
      <c r="O14" s="111">
        <f t="shared" si="7"/>
        <v>512</v>
      </c>
      <c r="P14" s="111" t="s">
        <v>344</v>
      </c>
      <c r="Q14" s="112">
        <f t="shared" si="8"/>
        <v>512</v>
      </c>
      <c r="R14" s="112" t="s">
        <v>344</v>
      </c>
      <c r="S14" s="111">
        <f t="shared" si="9"/>
        <v>512</v>
      </c>
      <c r="T14" s="111" t="s">
        <v>344</v>
      </c>
      <c r="U14" s="110">
        <f t="shared" si="10"/>
        <v>512</v>
      </c>
      <c r="V14" s="110" t="s">
        <v>344</v>
      </c>
      <c r="W14" s="111">
        <f t="shared" si="11"/>
        <v>512</v>
      </c>
      <c r="X14" s="111" t="s">
        <v>344</v>
      </c>
      <c r="Y14" s="112">
        <f t="shared" si="12"/>
        <v>512</v>
      </c>
      <c r="Z14" s="112" t="s">
        <v>344</v>
      </c>
      <c r="AA14" s="111">
        <f t="shared" si="13"/>
        <v>512</v>
      </c>
      <c r="AB14" s="111" t="s">
        <v>344</v>
      </c>
    </row>
    <row r="15" spans="1:28" ht="14.1" customHeight="1" x14ac:dyDescent="0.25">
      <c r="A15" s="110">
        <f t="shared" si="0"/>
        <v>513</v>
      </c>
      <c r="B15" s="110" t="s">
        <v>344</v>
      </c>
      <c r="C15" s="111">
        <f t="shared" si="1"/>
        <v>513</v>
      </c>
      <c r="D15" s="111" t="s">
        <v>344</v>
      </c>
      <c r="E15" s="110">
        <f t="shared" si="2"/>
        <v>513</v>
      </c>
      <c r="F15" s="110" t="s">
        <v>344</v>
      </c>
      <c r="G15" s="111">
        <f t="shared" si="3"/>
        <v>513</v>
      </c>
      <c r="H15" s="111" t="s">
        <v>344</v>
      </c>
      <c r="I15" s="112">
        <f t="shared" si="4"/>
        <v>513</v>
      </c>
      <c r="J15" s="112" t="s">
        <v>344</v>
      </c>
      <c r="K15" s="111">
        <f t="shared" si="5"/>
        <v>513</v>
      </c>
      <c r="L15" s="111" t="s">
        <v>344</v>
      </c>
      <c r="M15" s="112">
        <f t="shared" si="6"/>
        <v>513</v>
      </c>
      <c r="N15" s="112" t="s">
        <v>344</v>
      </c>
      <c r="O15" s="111">
        <f t="shared" si="7"/>
        <v>513</v>
      </c>
      <c r="P15" s="111" t="s">
        <v>344</v>
      </c>
      <c r="Q15" s="112">
        <f t="shared" si="8"/>
        <v>513</v>
      </c>
      <c r="R15" s="112" t="s">
        <v>344</v>
      </c>
      <c r="S15" s="111">
        <f t="shared" si="9"/>
        <v>513</v>
      </c>
      <c r="T15" s="111" t="s">
        <v>344</v>
      </c>
      <c r="U15" s="110">
        <f t="shared" si="10"/>
        <v>513</v>
      </c>
      <c r="V15" s="110" t="s">
        <v>344</v>
      </c>
      <c r="W15" s="111">
        <f t="shared" si="11"/>
        <v>513</v>
      </c>
      <c r="X15" s="111" t="s">
        <v>344</v>
      </c>
      <c r="Y15" s="112">
        <f t="shared" si="12"/>
        <v>513</v>
      </c>
      <c r="Z15" s="112" t="s">
        <v>344</v>
      </c>
      <c r="AA15" s="111">
        <f t="shared" si="13"/>
        <v>513</v>
      </c>
      <c r="AB15" s="111" t="s">
        <v>344</v>
      </c>
    </row>
    <row r="16" spans="1:28" ht="14.1" customHeight="1" x14ac:dyDescent="0.25">
      <c r="A16" s="110">
        <f t="shared" si="0"/>
        <v>514</v>
      </c>
      <c r="B16" s="110" t="s">
        <v>344</v>
      </c>
      <c r="C16" s="111">
        <f t="shared" si="1"/>
        <v>514</v>
      </c>
      <c r="D16" s="111" t="s">
        <v>344</v>
      </c>
      <c r="E16" s="110">
        <f t="shared" si="2"/>
        <v>514</v>
      </c>
      <c r="F16" s="110" t="s">
        <v>344</v>
      </c>
      <c r="G16" s="111">
        <f t="shared" si="3"/>
        <v>514</v>
      </c>
      <c r="H16" s="111" t="s">
        <v>344</v>
      </c>
      <c r="I16" s="112">
        <f t="shared" si="4"/>
        <v>514</v>
      </c>
      <c r="J16" s="112" t="s">
        <v>344</v>
      </c>
      <c r="K16" s="111">
        <f t="shared" si="5"/>
        <v>514</v>
      </c>
      <c r="L16" s="111" t="s">
        <v>344</v>
      </c>
      <c r="M16" s="112">
        <f t="shared" si="6"/>
        <v>514</v>
      </c>
      <c r="N16" s="112" t="s">
        <v>344</v>
      </c>
      <c r="O16" s="111">
        <f t="shared" si="7"/>
        <v>514</v>
      </c>
      <c r="P16" s="111" t="s">
        <v>344</v>
      </c>
      <c r="Q16" s="112">
        <f t="shared" si="8"/>
        <v>514</v>
      </c>
      <c r="R16" s="112" t="s">
        <v>344</v>
      </c>
      <c r="S16" s="111">
        <f t="shared" si="9"/>
        <v>514</v>
      </c>
      <c r="T16" s="111" t="s">
        <v>344</v>
      </c>
      <c r="U16" s="110">
        <f t="shared" si="10"/>
        <v>514</v>
      </c>
      <c r="V16" s="110" t="s">
        <v>344</v>
      </c>
      <c r="W16" s="111">
        <f t="shared" si="11"/>
        <v>514</v>
      </c>
      <c r="X16" s="111" t="s">
        <v>344</v>
      </c>
      <c r="Y16" s="112">
        <f t="shared" si="12"/>
        <v>514</v>
      </c>
      <c r="Z16" s="112" t="s">
        <v>344</v>
      </c>
      <c r="AA16" s="111">
        <f t="shared" si="13"/>
        <v>514</v>
      </c>
      <c r="AB16" s="111" t="s">
        <v>344</v>
      </c>
    </row>
    <row r="17" spans="1:28" ht="14.1" customHeight="1" x14ac:dyDescent="0.25">
      <c r="A17" s="110">
        <f t="shared" si="0"/>
        <v>515</v>
      </c>
      <c r="B17" s="110" t="s">
        <v>344</v>
      </c>
      <c r="C17" s="111">
        <f t="shared" si="1"/>
        <v>515</v>
      </c>
      <c r="D17" s="111" t="s">
        <v>344</v>
      </c>
      <c r="E17" s="110">
        <f t="shared" si="2"/>
        <v>515</v>
      </c>
      <c r="F17" s="110" t="s">
        <v>344</v>
      </c>
      <c r="G17" s="111">
        <f t="shared" si="3"/>
        <v>515</v>
      </c>
      <c r="H17" s="111" t="s">
        <v>344</v>
      </c>
      <c r="I17" s="112">
        <f t="shared" si="4"/>
        <v>515</v>
      </c>
      <c r="J17" s="112" t="s">
        <v>344</v>
      </c>
      <c r="K17" s="111">
        <f t="shared" si="5"/>
        <v>515</v>
      </c>
      <c r="L17" s="111" t="s">
        <v>344</v>
      </c>
      <c r="M17" s="112">
        <f t="shared" si="6"/>
        <v>515</v>
      </c>
      <c r="N17" s="112" t="s">
        <v>344</v>
      </c>
      <c r="O17" s="111">
        <f t="shared" si="7"/>
        <v>515</v>
      </c>
      <c r="P17" s="111" t="s">
        <v>344</v>
      </c>
      <c r="Q17" s="112">
        <f t="shared" si="8"/>
        <v>515</v>
      </c>
      <c r="R17" s="112" t="s">
        <v>344</v>
      </c>
      <c r="S17" s="111">
        <f t="shared" si="9"/>
        <v>515</v>
      </c>
      <c r="T17" s="111" t="s">
        <v>344</v>
      </c>
      <c r="U17" s="110">
        <f t="shared" si="10"/>
        <v>515</v>
      </c>
      <c r="V17" s="110" t="s">
        <v>344</v>
      </c>
      <c r="W17" s="111">
        <f t="shared" si="11"/>
        <v>515</v>
      </c>
      <c r="X17" s="111" t="s">
        <v>344</v>
      </c>
      <c r="Y17" s="112">
        <f t="shared" si="12"/>
        <v>515</v>
      </c>
      <c r="Z17" s="112" t="s">
        <v>344</v>
      </c>
      <c r="AA17" s="111">
        <f t="shared" si="13"/>
        <v>515</v>
      </c>
      <c r="AB17" s="111" t="s">
        <v>344</v>
      </c>
    </row>
    <row r="18" spans="1:28" ht="14.1" customHeight="1" x14ac:dyDescent="0.25">
      <c r="A18" s="110">
        <f t="shared" si="0"/>
        <v>516</v>
      </c>
      <c r="B18" s="110" t="s">
        <v>344</v>
      </c>
      <c r="C18" s="111">
        <f t="shared" si="1"/>
        <v>516</v>
      </c>
      <c r="D18" s="111" t="s">
        <v>344</v>
      </c>
      <c r="E18" s="110">
        <f t="shared" si="2"/>
        <v>516</v>
      </c>
      <c r="F18" s="110" t="s">
        <v>344</v>
      </c>
      <c r="G18" s="111">
        <f t="shared" si="3"/>
        <v>516</v>
      </c>
      <c r="H18" s="111" t="s">
        <v>344</v>
      </c>
      <c r="I18" s="112">
        <f t="shared" si="4"/>
        <v>516</v>
      </c>
      <c r="J18" s="112" t="s">
        <v>344</v>
      </c>
      <c r="K18" s="111">
        <f t="shared" si="5"/>
        <v>516</v>
      </c>
      <c r="L18" s="111" t="s">
        <v>344</v>
      </c>
      <c r="M18" s="112">
        <f t="shared" si="6"/>
        <v>516</v>
      </c>
      <c r="N18" s="112" t="s">
        <v>344</v>
      </c>
      <c r="O18" s="111">
        <f t="shared" si="7"/>
        <v>516</v>
      </c>
      <c r="P18" s="111" t="s">
        <v>344</v>
      </c>
      <c r="Q18" s="112">
        <f t="shared" si="8"/>
        <v>516</v>
      </c>
      <c r="R18" s="112" t="s">
        <v>344</v>
      </c>
      <c r="S18" s="111">
        <f t="shared" si="9"/>
        <v>516</v>
      </c>
      <c r="T18" s="111" t="s">
        <v>344</v>
      </c>
      <c r="U18" s="110">
        <f t="shared" si="10"/>
        <v>516</v>
      </c>
      <c r="V18" s="110" t="s">
        <v>344</v>
      </c>
      <c r="W18" s="111">
        <f t="shared" si="11"/>
        <v>516</v>
      </c>
      <c r="X18" s="111" t="s">
        <v>344</v>
      </c>
      <c r="Y18" s="112">
        <f t="shared" si="12"/>
        <v>516</v>
      </c>
      <c r="Z18" s="112" t="s">
        <v>344</v>
      </c>
      <c r="AA18" s="111">
        <f t="shared" si="13"/>
        <v>516</v>
      </c>
      <c r="AB18" s="111" t="s">
        <v>344</v>
      </c>
    </row>
    <row r="19" spans="1:28" ht="14.1" customHeight="1" x14ac:dyDescent="0.25">
      <c r="A19" s="110">
        <f t="shared" si="0"/>
        <v>517</v>
      </c>
      <c r="B19" s="110" t="s">
        <v>344</v>
      </c>
      <c r="C19" s="111">
        <f t="shared" si="1"/>
        <v>517</v>
      </c>
      <c r="D19" s="111" t="s">
        <v>344</v>
      </c>
      <c r="E19" s="110">
        <f t="shared" si="2"/>
        <v>517</v>
      </c>
      <c r="F19" s="110" t="s">
        <v>344</v>
      </c>
      <c r="G19" s="111">
        <f t="shared" si="3"/>
        <v>517</v>
      </c>
      <c r="H19" s="111" t="s">
        <v>344</v>
      </c>
      <c r="I19" s="112">
        <f t="shared" si="4"/>
        <v>517</v>
      </c>
      <c r="J19" s="112" t="s">
        <v>344</v>
      </c>
      <c r="K19" s="111">
        <f t="shared" si="5"/>
        <v>517</v>
      </c>
      <c r="L19" s="111" t="s">
        <v>344</v>
      </c>
      <c r="M19" s="112">
        <f t="shared" si="6"/>
        <v>517</v>
      </c>
      <c r="N19" s="112" t="s">
        <v>344</v>
      </c>
      <c r="O19" s="111">
        <f t="shared" si="7"/>
        <v>517</v>
      </c>
      <c r="P19" s="111" t="s">
        <v>344</v>
      </c>
      <c r="Q19" s="112">
        <f t="shared" si="8"/>
        <v>517</v>
      </c>
      <c r="R19" s="112" t="s">
        <v>344</v>
      </c>
      <c r="S19" s="111">
        <f t="shared" si="9"/>
        <v>517</v>
      </c>
      <c r="T19" s="111" t="s">
        <v>344</v>
      </c>
      <c r="U19" s="110">
        <f t="shared" si="10"/>
        <v>517</v>
      </c>
      <c r="V19" s="110" t="s">
        <v>344</v>
      </c>
      <c r="W19" s="111">
        <f t="shared" si="11"/>
        <v>517</v>
      </c>
      <c r="X19" s="111" t="s">
        <v>344</v>
      </c>
      <c r="Y19" s="112">
        <f t="shared" si="12"/>
        <v>517</v>
      </c>
      <c r="Z19" s="112" t="s">
        <v>344</v>
      </c>
      <c r="AA19" s="111">
        <f t="shared" si="13"/>
        <v>517</v>
      </c>
      <c r="AB19" s="111" t="s">
        <v>344</v>
      </c>
    </row>
    <row r="20" spans="1:28" ht="14.1" customHeight="1" x14ac:dyDescent="0.25">
      <c r="A20" s="110">
        <f t="shared" si="0"/>
        <v>518</v>
      </c>
      <c r="B20" s="110" t="s">
        <v>344</v>
      </c>
      <c r="C20" s="111">
        <f t="shared" si="1"/>
        <v>518</v>
      </c>
      <c r="D20" s="111" t="s">
        <v>344</v>
      </c>
      <c r="E20" s="110">
        <f t="shared" si="2"/>
        <v>518</v>
      </c>
      <c r="F20" s="110" t="s">
        <v>344</v>
      </c>
      <c r="G20" s="111">
        <f t="shared" si="3"/>
        <v>518</v>
      </c>
      <c r="H20" s="111" t="s">
        <v>344</v>
      </c>
      <c r="I20" s="112">
        <f t="shared" si="4"/>
        <v>518</v>
      </c>
      <c r="J20" s="112" t="s">
        <v>344</v>
      </c>
      <c r="K20" s="111">
        <f t="shared" si="5"/>
        <v>518</v>
      </c>
      <c r="L20" s="111" t="s">
        <v>344</v>
      </c>
      <c r="M20" s="112">
        <f t="shared" si="6"/>
        <v>518</v>
      </c>
      <c r="N20" s="112" t="s">
        <v>344</v>
      </c>
      <c r="O20" s="111">
        <f t="shared" si="7"/>
        <v>518</v>
      </c>
      <c r="P20" s="111" t="s">
        <v>344</v>
      </c>
      <c r="Q20" s="112">
        <f t="shared" si="8"/>
        <v>518</v>
      </c>
      <c r="R20" s="112" t="s">
        <v>344</v>
      </c>
      <c r="S20" s="111">
        <f t="shared" si="9"/>
        <v>518</v>
      </c>
      <c r="T20" s="111" t="s">
        <v>344</v>
      </c>
      <c r="U20" s="110">
        <f t="shared" si="10"/>
        <v>518</v>
      </c>
      <c r="V20" s="110" t="s">
        <v>344</v>
      </c>
      <c r="W20" s="111">
        <f t="shared" si="11"/>
        <v>518</v>
      </c>
      <c r="X20" s="111" t="s">
        <v>344</v>
      </c>
      <c r="Y20" s="112">
        <f t="shared" si="12"/>
        <v>518</v>
      </c>
      <c r="Z20" s="112" t="s">
        <v>344</v>
      </c>
      <c r="AA20" s="111">
        <f t="shared" si="13"/>
        <v>518</v>
      </c>
      <c r="AB20" s="111" t="s">
        <v>344</v>
      </c>
    </row>
    <row r="21" spans="1:28" ht="14.1" customHeight="1" x14ac:dyDescent="0.25">
      <c r="A21" s="110">
        <f t="shared" si="0"/>
        <v>519</v>
      </c>
      <c r="B21" s="110" t="s">
        <v>344</v>
      </c>
      <c r="C21" s="111">
        <f t="shared" si="1"/>
        <v>519</v>
      </c>
      <c r="D21" s="111" t="s">
        <v>344</v>
      </c>
      <c r="E21" s="110">
        <f t="shared" si="2"/>
        <v>519</v>
      </c>
      <c r="F21" s="110" t="s">
        <v>344</v>
      </c>
      <c r="G21" s="111">
        <f t="shared" si="3"/>
        <v>519</v>
      </c>
      <c r="H21" s="111" t="s">
        <v>344</v>
      </c>
      <c r="I21" s="112">
        <f t="shared" si="4"/>
        <v>519</v>
      </c>
      <c r="J21" s="112" t="s">
        <v>344</v>
      </c>
      <c r="K21" s="111">
        <f t="shared" si="5"/>
        <v>519</v>
      </c>
      <c r="L21" s="111" t="s">
        <v>344</v>
      </c>
      <c r="M21" s="112">
        <f t="shared" si="6"/>
        <v>519</v>
      </c>
      <c r="N21" s="112" t="s">
        <v>344</v>
      </c>
      <c r="O21" s="111">
        <f t="shared" si="7"/>
        <v>519</v>
      </c>
      <c r="P21" s="111" t="s">
        <v>344</v>
      </c>
      <c r="Q21" s="112">
        <f t="shared" si="8"/>
        <v>519</v>
      </c>
      <c r="R21" s="112" t="s">
        <v>344</v>
      </c>
      <c r="S21" s="111">
        <f t="shared" si="9"/>
        <v>519</v>
      </c>
      <c r="T21" s="111" t="s">
        <v>344</v>
      </c>
      <c r="U21" s="110">
        <f t="shared" si="10"/>
        <v>519</v>
      </c>
      <c r="V21" s="110" t="s">
        <v>344</v>
      </c>
      <c r="W21" s="111">
        <f t="shared" si="11"/>
        <v>519</v>
      </c>
      <c r="X21" s="111" t="s">
        <v>344</v>
      </c>
      <c r="Y21" s="112">
        <f t="shared" si="12"/>
        <v>519</v>
      </c>
      <c r="Z21" s="112" t="s">
        <v>344</v>
      </c>
      <c r="AA21" s="111">
        <f t="shared" si="13"/>
        <v>519</v>
      </c>
      <c r="AB21" s="111" t="s">
        <v>344</v>
      </c>
    </row>
    <row r="22" spans="1:28" ht="14.1" customHeight="1" x14ac:dyDescent="0.25">
      <c r="A22" s="110">
        <f t="shared" si="0"/>
        <v>520</v>
      </c>
      <c r="B22" s="110" t="s">
        <v>344</v>
      </c>
      <c r="C22" s="111">
        <f t="shared" si="1"/>
        <v>520</v>
      </c>
      <c r="D22" s="111" t="s">
        <v>344</v>
      </c>
      <c r="E22" s="110">
        <f t="shared" si="2"/>
        <v>520</v>
      </c>
      <c r="F22" s="110" t="s">
        <v>344</v>
      </c>
      <c r="G22" s="111">
        <f t="shared" si="3"/>
        <v>520</v>
      </c>
      <c r="H22" s="111" t="s">
        <v>344</v>
      </c>
      <c r="I22" s="112">
        <f t="shared" si="4"/>
        <v>520</v>
      </c>
      <c r="J22" s="112" t="s">
        <v>344</v>
      </c>
      <c r="K22" s="111">
        <f t="shared" si="5"/>
        <v>520</v>
      </c>
      <c r="L22" s="111" t="s">
        <v>344</v>
      </c>
      <c r="M22" s="112">
        <f t="shared" si="6"/>
        <v>520</v>
      </c>
      <c r="N22" s="112" t="s">
        <v>344</v>
      </c>
      <c r="O22" s="111">
        <f t="shared" si="7"/>
        <v>520</v>
      </c>
      <c r="P22" s="111" t="s">
        <v>344</v>
      </c>
      <c r="Q22" s="112">
        <f t="shared" si="8"/>
        <v>520</v>
      </c>
      <c r="R22" s="112" t="s">
        <v>344</v>
      </c>
      <c r="S22" s="111">
        <f t="shared" si="9"/>
        <v>520</v>
      </c>
      <c r="T22" s="111" t="s">
        <v>344</v>
      </c>
      <c r="U22" s="110">
        <f t="shared" si="10"/>
        <v>520</v>
      </c>
      <c r="V22" s="110" t="s">
        <v>344</v>
      </c>
      <c r="W22" s="111">
        <f t="shared" si="11"/>
        <v>520</v>
      </c>
      <c r="X22" s="111" t="s">
        <v>344</v>
      </c>
      <c r="Y22" s="112">
        <f t="shared" si="12"/>
        <v>520</v>
      </c>
      <c r="Z22" s="112" t="s">
        <v>344</v>
      </c>
      <c r="AA22" s="111">
        <f t="shared" si="13"/>
        <v>520</v>
      </c>
      <c r="AB22" s="111" t="s">
        <v>344</v>
      </c>
    </row>
    <row r="23" spans="1:28" ht="14.1" customHeight="1" x14ac:dyDescent="0.25">
      <c r="A23" s="110">
        <f t="shared" si="0"/>
        <v>521</v>
      </c>
      <c r="B23" s="110" t="s">
        <v>344</v>
      </c>
      <c r="C23" s="111">
        <f t="shared" si="1"/>
        <v>521</v>
      </c>
      <c r="D23" s="111" t="s">
        <v>344</v>
      </c>
      <c r="E23" s="110">
        <f t="shared" si="2"/>
        <v>521</v>
      </c>
      <c r="F23" s="110" t="s">
        <v>344</v>
      </c>
      <c r="G23" s="111">
        <f t="shared" si="3"/>
        <v>521</v>
      </c>
      <c r="H23" s="111" t="s">
        <v>344</v>
      </c>
      <c r="I23" s="112">
        <f t="shared" si="4"/>
        <v>521</v>
      </c>
      <c r="J23" s="112" t="s">
        <v>344</v>
      </c>
      <c r="K23" s="111">
        <f t="shared" si="5"/>
        <v>521</v>
      </c>
      <c r="L23" s="111" t="s">
        <v>344</v>
      </c>
      <c r="M23" s="112">
        <f t="shared" si="6"/>
        <v>521</v>
      </c>
      <c r="N23" s="112" t="s">
        <v>344</v>
      </c>
      <c r="O23" s="111">
        <f t="shared" si="7"/>
        <v>521</v>
      </c>
      <c r="P23" s="111" t="s">
        <v>344</v>
      </c>
      <c r="Q23" s="112">
        <f t="shared" si="8"/>
        <v>521</v>
      </c>
      <c r="R23" s="112" t="s">
        <v>344</v>
      </c>
      <c r="S23" s="111">
        <f t="shared" si="9"/>
        <v>521</v>
      </c>
      <c r="T23" s="111" t="s">
        <v>344</v>
      </c>
      <c r="U23" s="110">
        <f t="shared" si="10"/>
        <v>521</v>
      </c>
      <c r="V23" s="110" t="s">
        <v>344</v>
      </c>
      <c r="W23" s="111">
        <f t="shared" si="11"/>
        <v>521</v>
      </c>
      <c r="X23" s="111" t="s">
        <v>344</v>
      </c>
      <c r="Y23" s="112">
        <f t="shared" si="12"/>
        <v>521</v>
      </c>
      <c r="Z23" s="112" t="s">
        <v>344</v>
      </c>
      <c r="AA23" s="111">
        <f t="shared" si="13"/>
        <v>521</v>
      </c>
      <c r="AB23" s="111" t="s">
        <v>344</v>
      </c>
    </row>
    <row r="24" spans="1:28" ht="14.1" customHeight="1" x14ac:dyDescent="0.25">
      <c r="A24" s="110">
        <f t="shared" si="0"/>
        <v>522</v>
      </c>
      <c r="B24" s="110" t="s">
        <v>344</v>
      </c>
      <c r="C24" s="111">
        <f t="shared" si="1"/>
        <v>522</v>
      </c>
      <c r="D24" s="111" t="s">
        <v>344</v>
      </c>
      <c r="E24" s="110">
        <f t="shared" si="2"/>
        <v>522</v>
      </c>
      <c r="F24" s="110" t="s">
        <v>344</v>
      </c>
      <c r="G24" s="111">
        <f t="shared" si="3"/>
        <v>522</v>
      </c>
      <c r="H24" s="111" t="s">
        <v>344</v>
      </c>
      <c r="I24" s="112">
        <f t="shared" si="4"/>
        <v>522</v>
      </c>
      <c r="J24" s="112" t="s">
        <v>344</v>
      </c>
      <c r="K24" s="111">
        <f t="shared" si="5"/>
        <v>522</v>
      </c>
      <c r="L24" s="111" t="s">
        <v>344</v>
      </c>
      <c r="M24" s="112">
        <f t="shared" si="6"/>
        <v>522</v>
      </c>
      <c r="N24" s="112" t="s">
        <v>344</v>
      </c>
      <c r="O24" s="111">
        <f t="shared" si="7"/>
        <v>522</v>
      </c>
      <c r="P24" s="111" t="s">
        <v>344</v>
      </c>
      <c r="Q24" s="112">
        <f t="shared" si="8"/>
        <v>522</v>
      </c>
      <c r="R24" s="112" t="s">
        <v>344</v>
      </c>
      <c r="S24" s="111">
        <f t="shared" si="9"/>
        <v>522</v>
      </c>
      <c r="T24" s="111" t="s">
        <v>344</v>
      </c>
      <c r="U24" s="110">
        <f t="shared" si="10"/>
        <v>522</v>
      </c>
      <c r="V24" s="110" t="s">
        <v>344</v>
      </c>
      <c r="W24" s="111">
        <f t="shared" si="11"/>
        <v>522</v>
      </c>
      <c r="X24" s="111" t="s">
        <v>344</v>
      </c>
      <c r="Y24" s="112">
        <f t="shared" si="12"/>
        <v>522</v>
      </c>
      <c r="Z24" s="112" t="s">
        <v>344</v>
      </c>
      <c r="AA24" s="111">
        <f t="shared" si="13"/>
        <v>522</v>
      </c>
      <c r="AB24" s="111" t="s">
        <v>344</v>
      </c>
    </row>
    <row r="25" spans="1:28" ht="14.1" customHeight="1" x14ac:dyDescent="0.25">
      <c r="A25" s="110">
        <f t="shared" si="0"/>
        <v>523</v>
      </c>
      <c r="B25" s="110" t="s">
        <v>344</v>
      </c>
      <c r="C25" s="111">
        <f t="shared" si="1"/>
        <v>523</v>
      </c>
      <c r="D25" s="111" t="s">
        <v>344</v>
      </c>
      <c r="E25" s="110">
        <f t="shared" si="2"/>
        <v>523</v>
      </c>
      <c r="F25" s="110" t="s">
        <v>344</v>
      </c>
      <c r="G25" s="111">
        <f t="shared" si="3"/>
        <v>523</v>
      </c>
      <c r="H25" s="111" t="s">
        <v>344</v>
      </c>
      <c r="I25" s="112">
        <f t="shared" si="4"/>
        <v>523</v>
      </c>
      <c r="J25" s="112" t="s">
        <v>344</v>
      </c>
      <c r="K25" s="111">
        <f t="shared" si="5"/>
        <v>523</v>
      </c>
      <c r="L25" s="111" t="s">
        <v>344</v>
      </c>
      <c r="M25" s="112">
        <f t="shared" si="6"/>
        <v>523</v>
      </c>
      <c r="N25" s="112" t="s">
        <v>344</v>
      </c>
      <c r="O25" s="111">
        <f t="shared" si="7"/>
        <v>523</v>
      </c>
      <c r="P25" s="111" t="s">
        <v>344</v>
      </c>
      <c r="Q25" s="112">
        <f t="shared" si="8"/>
        <v>523</v>
      </c>
      <c r="R25" s="112" t="s">
        <v>344</v>
      </c>
      <c r="S25" s="111">
        <f t="shared" si="9"/>
        <v>523</v>
      </c>
      <c r="T25" s="111" t="s">
        <v>344</v>
      </c>
      <c r="U25" s="110">
        <f t="shared" si="10"/>
        <v>523</v>
      </c>
      <c r="V25" s="110" t="s">
        <v>344</v>
      </c>
      <c r="W25" s="111">
        <f t="shared" si="11"/>
        <v>523</v>
      </c>
      <c r="X25" s="111" t="s">
        <v>344</v>
      </c>
      <c r="Y25" s="112">
        <f t="shared" si="12"/>
        <v>523</v>
      </c>
      <c r="Z25" s="112" t="s">
        <v>344</v>
      </c>
      <c r="AA25" s="111">
        <f t="shared" si="13"/>
        <v>523</v>
      </c>
      <c r="AB25" s="111" t="s">
        <v>344</v>
      </c>
    </row>
    <row r="26" spans="1:28" ht="14.1" customHeight="1" x14ac:dyDescent="0.25">
      <c r="A26" s="110">
        <f t="shared" si="0"/>
        <v>524</v>
      </c>
      <c r="B26" s="110" t="s">
        <v>344</v>
      </c>
      <c r="C26" s="111">
        <f t="shared" si="1"/>
        <v>524</v>
      </c>
      <c r="D26" s="111" t="s">
        <v>344</v>
      </c>
      <c r="E26" s="110">
        <f t="shared" si="2"/>
        <v>524</v>
      </c>
      <c r="F26" s="110" t="s">
        <v>344</v>
      </c>
      <c r="G26" s="111">
        <f t="shared" si="3"/>
        <v>524</v>
      </c>
      <c r="H26" s="111" t="s">
        <v>344</v>
      </c>
      <c r="I26" s="112">
        <f t="shared" si="4"/>
        <v>524</v>
      </c>
      <c r="J26" s="112" t="s">
        <v>344</v>
      </c>
      <c r="K26" s="111">
        <f t="shared" si="5"/>
        <v>524</v>
      </c>
      <c r="L26" s="111" t="s">
        <v>344</v>
      </c>
      <c r="M26" s="112">
        <f t="shared" si="6"/>
        <v>524</v>
      </c>
      <c r="N26" s="112" t="s">
        <v>344</v>
      </c>
      <c r="O26" s="111">
        <f t="shared" si="7"/>
        <v>524</v>
      </c>
      <c r="P26" s="111" t="s">
        <v>344</v>
      </c>
      <c r="Q26" s="112">
        <f t="shared" si="8"/>
        <v>524</v>
      </c>
      <c r="R26" s="112" t="s">
        <v>344</v>
      </c>
      <c r="S26" s="111">
        <f t="shared" si="9"/>
        <v>524</v>
      </c>
      <c r="T26" s="111" t="s">
        <v>344</v>
      </c>
      <c r="U26" s="110">
        <f t="shared" si="10"/>
        <v>524</v>
      </c>
      <c r="V26" s="110" t="s">
        <v>344</v>
      </c>
      <c r="W26" s="111">
        <f t="shared" si="11"/>
        <v>524</v>
      </c>
      <c r="X26" s="111" t="s">
        <v>344</v>
      </c>
      <c r="Y26" s="112">
        <f t="shared" si="12"/>
        <v>524</v>
      </c>
      <c r="Z26" s="112" t="s">
        <v>344</v>
      </c>
      <c r="AA26" s="111">
        <f t="shared" si="13"/>
        <v>524</v>
      </c>
      <c r="AB26" s="111" t="s">
        <v>344</v>
      </c>
    </row>
    <row r="27" spans="1:28" ht="14.1" customHeight="1" x14ac:dyDescent="0.25">
      <c r="A27" s="110">
        <f t="shared" si="0"/>
        <v>525</v>
      </c>
      <c r="B27" s="110" t="s">
        <v>344</v>
      </c>
      <c r="C27" s="111">
        <f t="shared" si="1"/>
        <v>525</v>
      </c>
      <c r="D27" s="111" t="s">
        <v>344</v>
      </c>
      <c r="E27" s="110">
        <f t="shared" si="2"/>
        <v>525</v>
      </c>
      <c r="F27" s="110" t="s">
        <v>344</v>
      </c>
      <c r="G27" s="111">
        <f t="shared" si="3"/>
        <v>525</v>
      </c>
      <c r="H27" s="111" t="s">
        <v>344</v>
      </c>
      <c r="I27" s="112">
        <f t="shared" si="4"/>
        <v>525</v>
      </c>
      <c r="J27" s="112" t="s">
        <v>344</v>
      </c>
      <c r="K27" s="111">
        <f t="shared" si="5"/>
        <v>525</v>
      </c>
      <c r="L27" s="111" t="s">
        <v>344</v>
      </c>
      <c r="M27" s="112">
        <f t="shared" si="6"/>
        <v>525</v>
      </c>
      <c r="N27" s="112" t="s">
        <v>344</v>
      </c>
      <c r="O27" s="111">
        <f t="shared" si="7"/>
        <v>525</v>
      </c>
      <c r="P27" s="111" t="s">
        <v>344</v>
      </c>
      <c r="Q27" s="112">
        <f t="shared" si="8"/>
        <v>525</v>
      </c>
      <c r="R27" s="112" t="s">
        <v>344</v>
      </c>
      <c r="S27" s="111">
        <f t="shared" si="9"/>
        <v>525</v>
      </c>
      <c r="T27" s="111" t="s">
        <v>344</v>
      </c>
      <c r="U27" s="110">
        <f t="shared" si="10"/>
        <v>525</v>
      </c>
      <c r="V27" s="110" t="s">
        <v>344</v>
      </c>
      <c r="W27" s="111">
        <f t="shared" si="11"/>
        <v>525</v>
      </c>
      <c r="X27" s="111" t="s">
        <v>344</v>
      </c>
      <c r="Y27" s="112">
        <f t="shared" si="12"/>
        <v>525</v>
      </c>
      <c r="Z27" s="112" t="s">
        <v>344</v>
      </c>
      <c r="AA27" s="111">
        <f t="shared" si="13"/>
        <v>525</v>
      </c>
      <c r="AB27" s="111" t="s">
        <v>344</v>
      </c>
    </row>
    <row r="28" spans="1:28" ht="14.1" customHeight="1" x14ac:dyDescent="0.25">
      <c r="A28" s="110">
        <f t="shared" si="0"/>
        <v>526</v>
      </c>
      <c r="B28" s="110" t="s">
        <v>344</v>
      </c>
      <c r="C28" s="111">
        <f t="shared" si="1"/>
        <v>526</v>
      </c>
      <c r="D28" s="111" t="s">
        <v>344</v>
      </c>
      <c r="E28" s="110">
        <f t="shared" si="2"/>
        <v>526</v>
      </c>
      <c r="F28" s="110" t="s">
        <v>344</v>
      </c>
      <c r="G28" s="111">
        <f t="shared" si="3"/>
        <v>526</v>
      </c>
      <c r="H28" s="111" t="s">
        <v>344</v>
      </c>
      <c r="I28" s="112">
        <f t="shared" si="4"/>
        <v>526</v>
      </c>
      <c r="J28" s="112" t="s">
        <v>344</v>
      </c>
      <c r="K28" s="111">
        <f t="shared" si="5"/>
        <v>526</v>
      </c>
      <c r="L28" s="111" t="s">
        <v>344</v>
      </c>
      <c r="M28" s="112">
        <f t="shared" si="6"/>
        <v>526</v>
      </c>
      <c r="N28" s="112" t="s">
        <v>344</v>
      </c>
      <c r="O28" s="111">
        <f t="shared" si="7"/>
        <v>526</v>
      </c>
      <c r="P28" s="111" t="s">
        <v>344</v>
      </c>
      <c r="Q28" s="112">
        <f t="shared" si="8"/>
        <v>526</v>
      </c>
      <c r="R28" s="112" t="s">
        <v>344</v>
      </c>
      <c r="S28" s="111">
        <f t="shared" si="9"/>
        <v>526</v>
      </c>
      <c r="T28" s="111" t="s">
        <v>344</v>
      </c>
      <c r="U28" s="110">
        <f t="shared" si="10"/>
        <v>526</v>
      </c>
      <c r="V28" s="110" t="s">
        <v>344</v>
      </c>
      <c r="W28" s="111">
        <f t="shared" si="11"/>
        <v>526</v>
      </c>
      <c r="X28" s="111" t="s">
        <v>344</v>
      </c>
      <c r="Y28" s="112">
        <f t="shared" si="12"/>
        <v>526</v>
      </c>
      <c r="Z28" s="112" t="s">
        <v>344</v>
      </c>
      <c r="AA28" s="111">
        <f t="shared" si="13"/>
        <v>526</v>
      </c>
      <c r="AB28" s="111" t="s">
        <v>344</v>
      </c>
    </row>
    <row r="29" spans="1:28" ht="14.1" customHeight="1" x14ac:dyDescent="0.25">
      <c r="A29" s="110">
        <f t="shared" si="0"/>
        <v>527</v>
      </c>
      <c r="B29" s="110" t="s">
        <v>344</v>
      </c>
      <c r="C29" s="111">
        <f t="shared" si="1"/>
        <v>527</v>
      </c>
      <c r="D29" s="111" t="s">
        <v>344</v>
      </c>
      <c r="E29" s="110">
        <f t="shared" si="2"/>
        <v>527</v>
      </c>
      <c r="F29" s="110" t="s">
        <v>344</v>
      </c>
      <c r="G29" s="111">
        <f t="shared" si="3"/>
        <v>527</v>
      </c>
      <c r="H29" s="111" t="s">
        <v>344</v>
      </c>
      <c r="I29" s="112">
        <f t="shared" si="4"/>
        <v>527</v>
      </c>
      <c r="J29" s="112" t="s">
        <v>344</v>
      </c>
      <c r="K29" s="111">
        <f t="shared" si="5"/>
        <v>527</v>
      </c>
      <c r="L29" s="111" t="s">
        <v>344</v>
      </c>
      <c r="M29" s="112">
        <f t="shared" si="6"/>
        <v>527</v>
      </c>
      <c r="N29" s="112" t="s">
        <v>344</v>
      </c>
      <c r="O29" s="111">
        <f t="shared" si="7"/>
        <v>527</v>
      </c>
      <c r="P29" s="111" t="s">
        <v>344</v>
      </c>
      <c r="Q29" s="112">
        <f t="shared" si="8"/>
        <v>527</v>
      </c>
      <c r="R29" s="112" t="s">
        <v>344</v>
      </c>
      <c r="S29" s="111">
        <f t="shared" si="9"/>
        <v>527</v>
      </c>
      <c r="T29" s="111" t="s">
        <v>344</v>
      </c>
      <c r="U29" s="110">
        <f t="shared" si="10"/>
        <v>527</v>
      </c>
      <c r="V29" s="110" t="s">
        <v>344</v>
      </c>
      <c r="W29" s="111">
        <f t="shared" si="11"/>
        <v>527</v>
      </c>
      <c r="X29" s="111" t="s">
        <v>344</v>
      </c>
      <c r="Y29" s="112">
        <f t="shared" si="12"/>
        <v>527</v>
      </c>
      <c r="Z29" s="112" t="s">
        <v>344</v>
      </c>
      <c r="AA29" s="113">
        <f t="shared" si="13"/>
        <v>527</v>
      </c>
      <c r="AB29" s="113" t="s">
        <v>345</v>
      </c>
    </row>
    <row r="30" spans="1:28" ht="14.1" customHeight="1" x14ac:dyDescent="0.25">
      <c r="A30" s="110">
        <f t="shared" si="0"/>
        <v>528</v>
      </c>
      <c r="B30" s="110" t="s">
        <v>344</v>
      </c>
      <c r="C30" s="111">
        <f t="shared" si="1"/>
        <v>528</v>
      </c>
      <c r="D30" s="111" t="s">
        <v>344</v>
      </c>
      <c r="E30" s="110">
        <f t="shared" si="2"/>
        <v>528</v>
      </c>
      <c r="F30" s="110" t="s">
        <v>344</v>
      </c>
      <c r="G30" s="111">
        <f t="shared" si="3"/>
        <v>528</v>
      </c>
      <c r="H30" s="111" t="s">
        <v>344</v>
      </c>
      <c r="I30" s="112">
        <f t="shared" si="4"/>
        <v>528</v>
      </c>
      <c r="J30" s="112" t="s">
        <v>344</v>
      </c>
      <c r="K30" s="111">
        <f t="shared" si="5"/>
        <v>528</v>
      </c>
      <c r="L30" s="111" t="s">
        <v>344</v>
      </c>
      <c r="M30" s="112">
        <f t="shared" si="6"/>
        <v>528</v>
      </c>
      <c r="N30" s="112" t="s">
        <v>344</v>
      </c>
      <c r="O30" s="111">
        <f t="shared" si="7"/>
        <v>528</v>
      </c>
      <c r="P30" s="111" t="s">
        <v>344</v>
      </c>
      <c r="Q30" s="112">
        <f t="shared" si="8"/>
        <v>528</v>
      </c>
      <c r="R30" s="112" t="s">
        <v>344</v>
      </c>
      <c r="S30" s="111">
        <f t="shared" si="9"/>
        <v>528</v>
      </c>
      <c r="T30" s="111" t="s">
        <v>344</v>
      </c>
      <c r="U30" s="110">
        <f t="shared" si="10"/>
        <v>528</v>
      </c>
      <c r="V30" s="110" t="s">
        <v>344</v>
      </c>
      <c r="W30" s="111">
        <f t="shared" si="11"/>
        <v>528</v>
      </c>
      <c r="X30" s="111" t="s">
        <v>344</v>
      </c>
      <c r="Y30" s="112">
        <f t="shared" si="12"/>
        <v>528</v>
      </c>
      <c r="Z30" s="112" t="s">
        <v>344</v>
      </c>
      <c r="AA30" s="113">
        <f t="shared" si="13"/>
        <v>528</v>
      </c>
      <c r="AB30" s="113" t="s">
        <v>345</v>
      </c>
    </row>
    <row r="31" spans="1:28" ht="14.1" customHeight="1" x14ac:dyDescent="0.25">
      <c r="A31" s="110">
        <f t="shared" si="0"/>
        <v>529</v>
      </c>
      <c r="B31" s="110" t="s">
        <v>344</v>
      </c>
      <c r="C31" s="111">
        <f t="shared" si="1"/>
        <v>529</v>
      </c>
      <c r="D31" s="111" t="s">
        <v>344</v>
      </c>
      <c r="E31" s="110">
        <f t="shared" si="2"/>
        <v>529</v>
      </c>
      <c r="F31" s="110" t="s">
        <v>344</v>
      </c>
      <c r="G31" s="111">
        <f t="shared" si="3"/>
        <v>529</v>
      </c>
      <c r="H31" s="111" t="s">
        <v>344</v>
      </c>
      <c r="I31" s="112">
        <f t="shared" si="4"/>
        <v>529</v>
      </c>
      <c r="J31" s="112" t="s">
        <v>344</v>
      </c>
      <c r="K31" s="111">
        <f t="shared" si="5"/>
        <v>529</v>
      </c>
      <c r="L31" s="111" t="s">
        <v>344</v>
      </c>
      <c r="M31" s="112">
        <f t="shared" si="6"/>
        <v>529</v>
      </c>
      <c r="N31" s="112" t="s">
        <v>344</v>
      </c>
      <c r="O31" s="111">
        <f t="shared" si="7"/>
        <v>529</v>
      </c>
      <c r="P31" s="111" t="s">
        <v>344</v>
      </c>
      <c r="Q31" s="112">
        <f t="shared" si="8"/>
        <v>529</v>
      </c>
      <c r="R31" s="112" t="s">
        <v>344</v>
      </c>
      <c r="S31" s="111">
        <f t="shared" si="9"/>
        <v>529</v>
      </c>
      <c r="T31" s="111" t="s">
        <v>344</v>
      </c>
      <c r="U31" s="110">
        <f t="shared" si="10"/>
        <v>529</v>
      </c>
      <c r="V31" s="110" t="s">
        <v>344</v>
      </c>
      <c r="W31" s="111">
        <f t="shared" si="11"/>
        <v>529</v>
      </c>
      <c r="X31" s="111" t="s">
        <v>344</v>
      </c>
      <c r="Y31" s="112">
        <f t="shared" si="12"/>
        <v>529</v>
      </c>
      <c r="Z31" s="112" t="s">
        <v>344</v>
      </c>
      <c r="AA31" s="113">
        <f t="shared" si="13"/>
        <v>529</v>
      </c>
      <c r="AB31" s="113" t="s">
        <v>345</v>
      </c>
    </row>
    <row r="32" spans="1:28" ht="14.1" customHeight="1" x14ac:dyDescent="0.25">
      <c r="A32" s="110">
        <f t="shared" si="0"/>
        <v>530</v>
      </c>
      <c r="B32" s="110" t="s">
        <v>344</v>
      </c>
      <c r="C32" s="111">
        <f t="shared" si="1"/>
        <v>530</v>
      </c>
      <c r="D32" s="111" t="s">
        <v>344</v>
      </c>
      <c r="E32" s="110">
        <f t="shared" si="2"/>
        <v>530</v>
      </c>
      <c r="F32" s="110" t="s">
        <v>344</v>
      </c>
      <c r="G32" s="111">
        <f t="shared" si="3"/>
        <v>530</v>
      </c>
      <c r="H32" s="111" t="s">
        <v>344</v>
      </c>
      <c r="I32" s="112">
        <f t="shared" si="4"/>
        <v>530</v>
      </c>
      <c r="J32" s="112" t="s">
        <v>344</v>
      </c>
      <c r="K32" s="111">
        <f t="shared" si="5"/>
        <v>530</v>
      </c>
      <c r="L32" s="111" t="s">
        <v>344</v>
      </c>
      <c r="M32" s="112">
        <f t="shared" si="6"/>
        <v>530</v>
      </c>
      <c r="N32" s="112" t="s">
        <v>344</v>
      </c>
      <c r="O32" s="111">
        <f t="shared" si="7"/>
        <v>530</v>
      </c>
      <c r="P32" s="111" t="s">
        <v>344</v>
      </c>
      <c r="Q32" s="112">
        <f t="shared" si="8"/>
        <v>530</v>
      </c>
      <c r="R32" s="112" t="s">
        <v>344</v>
      </c>
      <c r="S32" s="111">
        <f t="shared" si="9"/>
        <v>530</v>
      </c>
      <c r="T32" s="111" t="s">
        <v>344</v>
      </c>
      <c r="U32" s="110">
        <f t="shared" si="10"/>
        <v>530</v>
      </c>
      <c r="V32" s="110" t="s">
        <v>344</v>
      </c>
      <c r="W32" s="111">
        <f t="shared" si="11"/>
        <v>530</v>
      </c>
      <c r="X32" s="111" t="s">
        <v>344</v>
      </c>
      <c r="Y32" s="112">
        <f t="shared" si="12"/>
        <v>530</v>
      </c>
      <c r="Z32" s="112" t="s">
        <v>344</v>
      </c>
      <c r="AA32" s="113">
        <f t="shared" si="13"/>
        <v>530</v>
      </c>
      <c r="AB32" s="113" t="s">
        <v>345</v>
      </c>
    </row>
    <row r="33" spans="1:28" ht="14.1" customHeight="1" x14ac:dyDescent="0.25">
      <c r="A33" s="110">
        <f t="shared" si="0"/>
        <v>531</v>
      </c>
      <c r="B33" s="110" t="s">
        <v>344</v>
      </c>
      <c r="C33" s="111">
        <f t="shared" si="1"/>
        <v>531</v>
      </c>
      <c r="D33" s="111" t="s">
        <v>344</v>
      </c>
      <c r="E33" s="110">
        <f t="shared" si="2"/>
        <v>531</v>
      </c>
      <c r="F33" s="110" t="s">
        <v>344</v>
      </c>
      <c r="G33" s="111">
        <f t="shared" si="3"/>
        <v>531</v>
      </c>
      <c r="H33" s="111" t="s">
        <v>344</v>
      </c>
      <c r="I33" s="112">
        <f t="shared" si="4"/>
        <v>531</v>
      </c>
      <c r="J33" s="112" t="s">
        <v>344</v>
      </c>
      <c r="K33" s="111">
        <f t="shared" si="5"/>
        <v>531</v>
      </c>
      <c r="L33" s="111" t="s">
        <v>344</v>
      </c>
      <c r="M33" s="112">
        <f t="shared" si="6"/>
        <v>531</v>
      </c>
      <c r="N33" s="112" t="s">
        <v>344</v>
      </c>
      <c r="O33" s="111">
        <f t="shared" si="7"/>
        <v>531</v>
      </c>
      <c r="P33" s="111" t="s">
        <v>344</v>
      </c>
      <c r="Q33" s="112">
        <f t="shared" si="8"/>
        <v>531</v>
      </c>
      <c r="R33" s="112" t="s">
        <v>344</v>
      </c>
      <c r="S33" s="111">
        <f t="shared" si="9"/>
        <v>531</v>
      </c>
      <c r="T33" s="111" t="s">
        <v>344</v>
      </c>
      <c r="U33" s="110">
        <f t="shared" si="10"/>
        <v>531</v>
      </c>
      <c r="V33" s="110" t="s">
        <v>344</v>
      </c>
      <c r="W33" s="111">
        <f t="shared" si="11"/>
        <v>531</v>
      </c>
      <c r="X33" s="111" t="s">
        <v>344</v>
      </c>
      <c r="Y33" s="112">
        <f t="shared" si="12"/>
        <v>531</v>
      </c>
      <c r="Z33" s="112" t="s">
        <v>344</v>
      </c>
      <c r="AA33" s="113">
        <f t="shared" si="13"/>
        <v>531</v>
      </c>
      <c r="AB33" s="113" t="s">
        <v>345</v>
      </c>
    </row>
    <row r="34" spans="1:28" ht="14.1" customHeight="1" x14ac:dyDescent="0.25">
      <c r="A34" s="110">
        <f t="shared" si="0"/>
        <v>532</v>
      </c>
      <c r="B34" s="110" t="s">
        <v>344</v>
      </c>
      <c r="C34" s="111">
        <f t="shared" si="1"/>
        <v>532</v>
      </c>
      <c r="D34" s="111" t="s">
        <v>344</v>
      </c>
      <c r="E34" s="110">
        <f t="shared" si="2"/>
        <v>532</v>
      </c>
      <c r="F34" s="110" t="s">
        <v>344</v>
      </c>
      <c r="G34" s="111">
        <f t="shared" si="3"/>
        <v>532</v>
      </c>
      <c r="H34" s="111" t="s">
        <v>344</v>
      </c>
      <c r="I34" s="112">
        <f t="shared" si="4"/>
        <v>532</v>
      </c>
      <c r="J34" s="112" t="s">
        <v>344</v>
      </c>
      <c r="K34" s="111">
        <f t="shared" si="5"/>
        <v>532</v>
      </c>
      <c r="L34" s="111" t="s">
        <v>344</v>
      </c>
      <c r="M34" s="112">
        <f t="shared" si="6"/>
        <v>532</v>
      </c>
      <c r="N34" s="112" t="s">
        <v>344</v>
      </c>
      <c r="O34" s="111">
        <f t="shared" si="7"/>
        <v>532</v>
      </c>
      <c r="P34" s="111" t="s">
        <v>344</v>
      </c>
      <c r="Q34" s="112">
        <f t="shared" si="8"/>
        <v>532</v>
      </c>
      <c r="R34" s="112" t="s">
        <v>344</v>
      </c>
      <c r="S34" s="111">
        <f t="shared" si="9"/>
        <v>532</v>
      </c>
      <c r="T34" s="111" t="s">
        <v>344</v>
      </c>
      <c r="U34" s="110">
        <f t="shared" si="10"/>
        <v>532</v>
      </c>
      <c r="V34" s="110" t="s">
        <v>344</v>
      </c>
      <c r="W34" s="111">
        <f t="shared" si="11"/>
        <v>532</v>
      </c>
      <c r="X34" s="111" t="s">
        <v>344</v>
      </c>
      <c r="Y34" s="112">
        <f t="shared" si="12"/>
        <v>532</v>
      </c>
      <c r="Z34" s="112" t="s">
        <v>344</v>
      </c>
      <c r="AA34" s="113">
        <f t="shared" si="13"/>
        <v>532</v>
      </c>
      <c r="AB34" s="113" t="s">
        <v>345</v>
      </c>
    </row>
    <row r="35" spans="1:28" ht="14.1" customHeight="1" x14ac:dyDescent="0.25">
      <c r="A35" s="110">
        <f t="shared" si="0"/>
        <v>533</v>
      </c>
      <c r="B35" s="110" t="s">
        <v>344</v>
      </c>
      <c r="C35" s="111">
        <f t="shared" si="1"/>
        <v>533</v>
      </c>
      <c r="D35" s="111" t="s">
        <v>344</v>
      </c>
      <c r="E35" s="110">
        <f t="shared" si="2"/>
        <v>533</v>
      </c>
      <c r="F35" s="110" t="s">
        <v>344</v>
      </c>
      <c r="G35" s="111">
        <f t="shared" si="3"/>
        <v>533</v>
      </c>
      <c r="H35" s="111" t="s">
        <v>344</v>
      </c>
      <c r="I35" s="112">
        <f t="shared" si="4"/>
        <v>533</v>
      </c>
      <c r="J35" s="112" t="s">
        <v>344</v>
      </c>
      <c r="K35" s="111">
        <f t="shared" si="5"/>
        <v>533</v>
      </c>
      <c r="L35" s="111" t="s">
        <v>344</v>
      </c>
      <c r="M35" s="112">
        <f t="shared" si="6"/>
        <v>533</v>
      </c>
      <c r="N35" s="112" t="s">
        <v>344</v>
      </c>
      <c r="O35" s="111">
        <f t="shared" si="7"/>
        <v>533</v>
      </c>
      <c r="P35" s="111" t="s">
        <v>344</v>
      </c>
      <c r="Q35" s="112">
        <f t="shared" si="8"/>
        <v>533</v>
      </c>
      <c r="R35" s="112" t="s">
        <v>344</v>
      </c>
      <c r="S35" s="111">
        <f t="shared" si="9"/>
        <v>533</v>
      </c>
      <c r="T35" s="111" t="s">
        <v>344</v>
      </c>
      <c r="U35" s="110">
        <f t="shared" si="10"/>
        <v>533</v>
      </c>
      <c r="V35" s="110" t="s">
        <v>344</v>
      </c>
      <c r="W35" s="111">
        <f t="shared" si="11"/>
        <v>533</v>
      </c>
      <c r="X35" s="111" t="s">
        <v>344</v>
      </c>
      <c r="Y35" s="112">
        <f t="shared" si="12"/>
        <v>533</v>
      </c>
      <c r="Z35" s="112" t="s">
        <v>344</v>
      </c>
      <c r="AA35" s="113">
        <f t="shared" si="13"/>
        <v>533</v>
      </c>
      <c r="AB35" s="113" t="s">
        <v>345</v>
      </c>
    </row>
    <row r="36" spans="1:28" ht="14.1" customHeight="1" x14ac:dyDescent="0.25">
      <c r="A36" s="110">
        <f t="shared" si="0"/>
        <v>534</v>
      </c>
      <c r="B36" s="110" t="s">
        <v>344</v>
      </c>
      <c r="C36" s="111">
        <f t="shared" si="1"/>
        <v>534</v>
      </c>
      <c r="D36" s="111" t="s">
        <v>344</v>
      </c>
      <c r="E36" s="110">
        <f t="shared" si="2"/>
        <v>534</v>
      </c>
      <c r="F36" s="110" t="s">
        <v>344</v>
      </c>
      <c r="G36" s="111">
        <f t="shared" si="3"/>
        <v>534</v>
      </c>
      <c r="H36" s="111" t="s">
        <v>344</v>
      </c>
      <c r="I36" s="112">
        <f t="shared" si="4"/>
        <v>534</v>
      </c>
      <c r="J36" s="112" t="s">
        <v>344</v>
      </c>
      <c r="K36" s="111">
        <f t="shared" si="5"/>
        <v>534</v>
      </c>
      <c r="L36" s="111" t="s">
        <v>344</v>
      </c>
      <c r="M36" s="112">
        <f t="shared" si="6"/>
        <v>534</v>
      </c>
      <c r="N36" s="112" t="s">
        <v>344</v>
      </c>
      <c r="O36" s="111">
        <f t="shared" si="7"/>
        <v>534</v>
      </c>
      <c r="P36" s="111" t="s">
        <v>344</v>
      </c>
      <c r="Q36" s="112">
        <f t="shared" si="8"/>
        <v>534</v>
      </c>
      <c r="R36" s="112" t="s">
        <v>344</v>
      </c>
      <c r="S36" s="111">
        <f t="shared" si="9"/>
        <v>534</v>
      </c>
      <c r="T36" s="111" t="s">
        <v>344</v>
      </c>
      <c r="U36" s="110">
        <f t="shared" si="10"/>
        <v>534</v>
      </c>
      <c r="V36" s="110" t="s">
        <v>344</v>
      </c>
      <c r="W36" s="111">
        <f t="shared" si="11"/>
        <v>534</v>
      </c>
      <c r="X36" s="111" t="s">
        <v>344</v>
      </c>
      <c r="Y36" s="112">
        <f t="shared" si="12"/>
        <v>534</v>
      </c>
      <c r="Z36" s="112" t="s">
        <v>344</v>
      </c>
      <c r="AA36" s="114">
        <f t="shared" si="13"/>
        <v>534</v>
      </c>
      <c r="AB36" s="114" t="s">
        <v>346</v>
      </c>
    </row>
    <row r="37" spans="1:28" ht="14.1" customHeight="1" x14ac:dyDescent="0.25">
      <c r="A37" s="110">
        <f t="shared" si="0"/>
        <v>535</v>
      </c>
      <c r="B37" s="110" t="s">
        <v>344</v>
      </c>
      <c r="C37" s="111">
        <f t="shared" si="1"/>
        <v>535</v>
      </c>
      <c r="D37" s="111" t="s">
        <v>344</v>
      </c>
      <c r="E37" s="110">
        <f t="shared" si="2"/>
        <v>535</v>
      </c>
      <c r="F37" s="110" t="s">
        <v>344</v>
      </c>
      <c r="G37" s="111">
        <f t="shared" si="3"/>
        <v>535</v>
      </c>
      <c r="H37" s="111" t="s">
        <v>344</v>
      </c>
      <c r="I37" s="112">
        <f t="shared" si="4"/>
        <v>535</v>
      </c>
      <c r="J37" s="112" t="s">
        <v>344</v>
      </c>
      <c r="K37" s="111">
        <f t="shared" si="5"/>
        <v>535</v>
      </c>
      <c r="L37" s="111" t="s">
        <v>344</v>
      </c>
      <c r="M37" s="112">
        <f t="shared" si="6"/>
        <v>535</v>
      </c>
      <c r="N37" s="112" t="s">
        <v>344</v>
      </c>
      <c r="O37" s="111">
        <f t="shared" si="7"/>
        <v>535</v>
      </c>
      <c r="P37" s="111" t="s">
        <v>344</v>
      </c>
      <c r="Q37" s="112">
        <f t="shared" si="8"/>
        <v>535</v>
      </c>
      <c r="R37" s="112" t="s">
        <v>344</v>
      </c>
      <c r="S37" s="111">
        <f t="shared" si="9"/>
        <v>535</v>
      </c>
      <c r="T37" s="111" t="s">
        <v>344</v>
      </c>
      <c r="U37" s="110">
        <f t="shared" si="10"/>
        <v>535</v>
      </c>
      <c r="V37" s="110" t="s">
        <v>344</v>
      </c>
      <c r="W37" s="111">
        <f t="shared" si="11"/>
        <v>535</v>
      </c>
      <c r="X37" s="111" t="s">
        <v>344</v>
      </c>
      <c r="Y37" s="112">
        <f t="shared" si="12"/>
        <v>535</v>
      </c>
      <c r="Z37" s="112" t="s">
        <v>344</v>
      </c>
      <c r="AA37" s="114">
        <f t="shared" si="13"/>
        <v>535</v>
      </c>
      <c r="AB37" s="114" t="s">
        <v>346</v>
      </c>
    </row>
    <row r="38" spans="1:28" ht="14.1" customHeight="1" x14ac:dyDescent="0.25">
      <c r="A38" s="110">
        <f t="shared" si="0"/>
        <v>536</v>
      </c>
      <c r="B38" s="110" t="s">
        <v>344</v>
      </c>
      <c r="C38" s="111">
        <f t="shared" si="1"/>
        <v>536</v>
      </c>
      <c r="D38" s="111" t="s">
        <v>344</v>
      </c>
      <c r="E38" s="110">
        <f t="shared" si="2"/>
        <v>536</v>
      </c>
      <c r="F38" s="110" t="s">
        <v>344</v>
      </c>
      <c r="G38" s="111">
        <f t="shared" si="3"/>
        <v>536</v>
      </c>
      <c r="H38" s="111" t="s">
        <v>344</v>
      </c>
      <c r="I38" s="112">
        <f t="shared" si="4"/>
        <v>536</v>
      </c>
      <c r="J38" s="112" t="s">
        <v>344</v>
      </c>
      <c r="K38" s="111">
        <f t="shared" si="5"/>
        <v>536</v>
      </c>
      <c r="L38" s="111" t="s">
        <v>344</v>
      </c>
      <c r="M38" s="112">
        <f t="shared" si="6"/>
        <v>536</v>
      </c>
      <c r="N38" s="112" t="s">
        <v>344</v>
      </c>
      <c r="O38" s="111">
        <f t="shared" si="7"/>
        <v>536</v>
      </c>
      <c r="P38" s="111" t="s">
        <v>344</v>
      </c>
      <c r="Q38" s="112">
        <f t="shared" si="8"/>
        <v>536</v>
      </c>
      <c r="R38" s="112" t="s">
        <v>344</v>
      </c>
      <c r="S38" s="111">
        <f t="shared" si="9"/>
        <v>536</v>
      </c>
      <c r="T38" s="111" t="s">
        <v>344</v>
      </c>
      <c r="U38" s="110">
        <f t="shared" si="10"/>
        <v>536</v>
      </c>
      <c r="V38" s="110" t="s">
        <v>344</v>
      </c>
      <c r="W38" s="111">
        <f t="shared" si="11"/>
        <v>536</v>
      </c>
      <c r="X38" s="111" t="s">
        <v>344</v>
      </c>
      <c r="Y38" s="112">
        <f t="shared" si="12"/>
        <v>536</v>
      </c>
      <c r="Z38" s="112" t="s">
        <v>344</v>
      </c>
      <c r="AA38" s="114">
        <f t="shared" si="13"/>
        <v>536</v>
      </c>
      <c r="AB38" s="114" t="s">
        <v>346</v>
      </c>
    </row>
    <row r="39" spans="1:28" ht="14.1" customHeight="1" x14ac:dyDescent="0.25">
      <c r="A39" s="110">
        <f t="shared" si="0"/>
        <v>537</v>
      </c>
      <c r="B39" s="110" t="s">
        <v>344</v>
      </c>
      <c r="C39" s="111">
        <f t="shared" si="1"/>
        <v>537</v>
      </c>
      <c r="D39" s="111" t="s">
        <v>344</v>
      </c>
      <c r="E39" s="110">
        <f t="shared" si="2"/>
        <v>537</v>
      </c>
      <c r="F39" s="110" t="s">
        <v>344</v>
      </c>
      <c r="G39" s="111">
        <f t="shared" si="3"/>
        <v>537</v>
      </c>
      <c r="H39" s="111" t="s">
        <v>344</v>
      </c>
      <c r="I39" s="112">
        <f t="shared" si="4"/>
        <v>537</v>
      </c>
      <c r="J39" s="112" t="s">
        <v>344</v>
      </c>
      <c r="K39" s="111">
        <f t="shared" si="5"/>
        <v>537</v>
      </c>
      <c r="L39" s="111" t="s">
        <v>344</v>
      </c>
      <c r="M39" s="112">
        <f t="shared" si="6"/>
        <v>537</v>
      </c>
      <c r="N39" s="112" t="s">
        <v>344</v>
      </c>
      <c r="O39" s="111">
        <f t="shared" si="7"/>
        <v>537</v>
      </c>
      <c r="P39" s="111" t="s">
        <v>344</v>
      </c>
      <c r="Q39" s="112">
        <f t="shared" si="8"/>
        <v>537</v>
      </c>
      <c r="R39" s="112" t="s">
        <v>344</v>
      </c>
      <c r="S39" s="111">
        <f t="shared" si="9"/>
        <v>537</v>
      </c>
      <c r="T39" s="111" t="s">
        <v>344</v>
      </c>
      <c r="U39" s="110">
        <f t="shared" si="10"/>
        <v>537</v>
      </c>
      <c r="V39" s="110" t="s">
        <v>344</v>
      </c>
      <c r="W39" s="111">
        <f t="shared" si="11"/>
        <v>537</v>
      </c>
      <c r="X39" s="111" t="s">
        <v>344</v>
      </c>
      <c r="Y39" s="112">
        <f t="shared" si="12"/>
        <v>537</v>
      </c>
      <c r="Z39" s="112" t="s">
        <v>344</v>
      </c>
      <c r="AA39" s="114">
        <f t="shared" si="13"/>
        <v>537</v>
      </c>
      <c r="AB39" s="114" t="s">
        <v>346</v>
      </c>
    </row>
    <row r="40" spans="1:28" ht="14.1" customHeight="1" x14ac:dyDescent="0.25">
      <c r="A40" s="110">
        <f t="shared" si="0"/>
        <v>538</v>
      </c>
      <c r="B40" s="110" t="s">
        <v>344</v>
      </c>
      <c r="C40" s="111">
        <f t="shared" si="1"/>
        <v>538</v>
      </c>
      <c r="D40" s="111" t="s">
        <v>344</v>
      </c>
      <c r="E40" s="110">
        <f t="shared" si="2"/>
        <v>538</v>
      </c>
      <c r="F40" s="110" t="s">
        <v>344</v>
      </c>
      <c r="G40" s="111">
        <f t="shared" si="3"/>
        <v>538</v>
      </c>
      <c r="H40" s="111" t="s">
        <v>344</v>
      </c>
      <c r="I40" s="112">
        <f t="shared" si="4"/>
        <v>538</v>
      </c>
      <c r="J40" s="112" t="s">
        <v>344</v>
      </c>
      <c r="K40" s="111">
        <f t="shared" si="5"/>
        <v>538</v>
      </c>
      <c r="L40" s="111" t="s">
        <v>344</v>
      </c>
      <c r="M40" s="112">
        <f t="shared" si="6"/>
        <v>538</v>
      </c>
      <c r="N40" s="112" t="s">
        <v>344</v>
      </c>
      <c r="O40" s="111">
        <f t="shared" si="7"/>
        <v>538</v>
      </c>
      <c r="P40" s="111" t="s">
        <v>344</v>
      </c>
      <c r="Q40" s="112">
        <f t="shared" si="8"/>
        <v>538</v>
      </c>
      <c r="R40" s="112" t="s">
        <v>344</v>
      </c>
      <c r="S40" s="111">
        <f t="shared" si="9"/>
        <v>538</v>
      </c>
      <c r="T40" s="111" t="s">
        <v>344</v>
      </c>
      <c r="U40" s="110">
        <f t="shared" si="10"/>
        <v>538</v>
      </c>
      <c r="V40" s="110" t="s">
        <v>344</v>
      </c>
      <c r="W40" s="111">
        <f t="shared" si="11"/>
        <v>538</v>
      </c>
      <c r="X40" s="111" t="s">
        <v>344</v>
      </c>
      <c r="Y40" s="112">
        <f t="shared" si="12"/>
        <v>538</v>
      </c>
      <c r="Z40" s="112" t="s">
        <v>344</v>
      </c>
      <c r="AA40" s="114">
        <f t="shared" si="13"/>
        <v>538</v>
      </c>
      <c r="AB40" s="114" t="s">
        <v>346</v>
      </c>
    </row>
    <row r="41" spans="1:28" ht="14.1" customHeight="1" x14ac:dyDescent="0.25">
      <c r="A41" s="110">
        <f t="shared" si="0"/>
        <v>539</v>
      </c>
      <c r="B41" s="110" t="s">
        <v>344</v>
      </c>
      <c r="C41" s="111">
        <f t="shared" si="1"/>
        <v>539</v>
      </c>
      <c r="D41" s="111" t="s">
        <v>344</v>
      </c>
      <c r="E41" s="110">
        <f t="shared" si="2"/>
        <v>539</v>
      </c>
      <c r="F41" s="110" t="s">
        <v>344</v>
      </c>
      <c r="G41" s="111">
        <f t="shared" si="3"/>
        <v>539</v>
      </c>
      <c r="H41" s="111" t="s">
        <v>344</v>
      </c>
      <c r="I41" s="112">
        <f t="shared" si="4"/>
        <v>539</v>
      </c>
      <c r="J41" s="112" t="s">
        <v>344</v>
      </c>
      <c r="K41" s="111">
        <f t="shared" si="5"/>
        <v>539</v>
      </c>
      <c r="L41" s="111" t="s">
        <v>344</v>
      </c>
      <c r="M41" s="112">
        <f t="shared" si="6"/>
        <v>539</v>
      </c>
      <c r="N41" s="112" t="s">
        <v>344</v>
      </c>
      <c r="O41" s="111">
        <f t="shared" si="7"/>
        <v>539</v>
      </c>
      <c r="P41" s="111" t="s">
        <v>344</v>
      </c>
      <c r="Q41" s="112">
        <f t="shared" si="8"/>
        <v>539</v>
      </c>
      <c r="R41" s="112" t="s">
        <v>344</v>
      </c>
      <c r="S41" s="111">
        <f t="shared" si="9"/>
        <v>539</v>
      </c>
      <c r="T41" s="111" t="s">
        <v>344</v>
      </c>
      <c r="U41" s="110">
        <f t="shared" si="10"/>
        <v>539</v>
      </c>
      <c r="V41" s="110" t="s">
        <v>344</v>
      </c>
      <c r="W41" s="111">
        <f t="shared" si="11"/>
        <v>539</v>
      </c>
      <c r="X41" s="111" t="s">
        <v>344</v>
      </c>
      <c r="Y41" s="112">
        <f t="shared" si="12"/>
        <v>539</v>
      </c>
      <c r="Z41" s="112" t="s">
        <v>344</v>
      </c>
      <c r="AA41" s="114">
        <f t="shared" si="13"/>
        <v>539</v>
      </c>
      <c r="AB41" s="114" t="s">
        <v>346</v>
      </c>
    </row>
    <row r="42" spans="1:28" ht="14.1" customHeight="1" x14ac:dyDescent="0.25">
      <c r="A42" s="110">
        <f t="shared" si="0"/>
        <v>540</v>
      </c>
      <c r="B42" s="110" t="s">
        <v>344</v>
      </c>
      <c r="C42" s="111">
        <f t="shared" si="1"/>
        <v>540</v>
      </c>
      <c r="D42" s="111" t="s">
        <v>344</v>
      </c>
      <c r="E42" s="110">
        <f t="shared" si="2"/>
        <v>540</v>
      </c>
      <c r="F42" s="110" t="s">
        <v>344</v>
      </c>
      <c r="G42" s="111">
        <f t="shared" si="3"/>
        <v>540</v>
      </c>
      <c r="H42" s="111" t="s">
        <v>344</v>
      </c>
      <c r="I42" s="112">
        <f t="shared" si="4"/>
        <v>540</v>
      </c>
      <c r="J42" s="112" t="s">
        <v>344</v>
      </c>
      <c r="K42" s="111">
        <f t="shared" si="5"/>
        <v>540</v>
      </c>
      <c r="L42" s="111" t="s">
        <v>344</v>
      </c>
      <c r="M42" s="112">
        <f t="shared" si="6"/>
        <v>540</v>
      </c>
      <c r="N42" s="112" t="s">
        <v>344</v>
      </c>
      <c r="O42" s="111">
        <f t="shared" si="7"/>
        <v>540</v>
      </c>
      <c r="P42" s="111" t="s">
        <v>344</v>
      </c>
      <c r="Q42" s="112">
        <f t="shared" si="8"/>
        <v>540</v>
      </c>
      <c r="R42" s="112" t="s">
        <v>344</v>
      </c>
      <c r="S42" s="111">
        <f t="shared" si="9"/>
        <v>540</v>
      </c>
      <c r="T42" s="111" t="s">
        <v>344</v>
      </c>
      <c r="U42" s="110">
        <f t="shared" si="10"/>
        <v>540</v>
      </c>
      <c r="V42" s="110" t="s">
        <v>344</v>
      </c>
      <c r="W42" s="111">
        <f t="shared" si="11"/>
        <v>540</v>
      </c>
      <c r="X42" s="111" t="s">
        <v>344</v>
      </c>
      <c r="Y42" s="115">
        <f t="shared" si="12"/>
        <v>540</v>
      </c>
      <c r="Z42" s="115" t="s">
        <v>345</v>
      </c>
      <c r="AA42" s="114">
        <f t="shared" si="13"/>
        <v>540</v>
      </c>
      <c r="AB42" s="114" t="s">
        <v>346</v>
      </c>
    </row>
    <row r="43" spans="1:28" ht="14.1" customHeight="1" x14ac:dyDescent="0.25">
      <c r="A43" s="110">
        <f t="shared" si="0"/>
        <v>541</v>
      </c>
      <c r="B43" s="110" t="s">
        <v>344</v>
      </c>
      <c r="C43" s="111">
        <f t="shared" si="1"/>
        <v>541</v>
      </c>
      <c r="D43" s="111" t="s">
        <v>344</v>
      </c>
      <c r="E43" s="110">
        <f t="shared" si="2"/>
        <v>541</v>
      </c>
      <c r="F43" s="110" t="s">
        <v>344</v>
      </c>
      <c r="G43" s="111">
        <f t="shared" si="3"/>
        <v>541</v>
      </c>
      <c r="H43" s="111" t="s">
        <v>344</v>
      </c>
      <c r="I43" s="112">
        <f t="shared" si="4"/>
        <v>541</v>
      </c>
      <c r="J43" s="112" t="s">
        <v>344</v>
      </c>
      <c r="K43" s="111">
        <f t="shared" si="5"/>
        <v>541</v>
      </c>
      <c r="L43" s="111" t="s">
        <v>344</v>
      </c>
      <c r="M43" s="112">
        <f t="shared" si="6"/>
        <v>541</v>
      </c>
      <c r="N43" s="112" t="s">
        <v>344</v>
      </c>
      <c r="O43" s="111">
        <f t="shared" si="7"/>
        <v>541</v>
      </c>
      <c r="P43" s="111" t="s">
        <v>344</v>
      </c>
      <c r="Q43" s="112">
        <f t="shared" si="8"/>
        <v>541</v>
      </c>
      <c r="R43" s="112" t="s">
        <v>344</v>
      </c>
      <c r="S43" s="111">
        <f t="shared" si="9"/>
        <v>541</v>
      </c>
      <c r="T43" s="111" t="s">
        <v>344</v>
      </c>
      <c r="U43" s="110">
        <f t="shared" si="10"/>
        <v>541</v>
      </c>
      <c r="V43" s="110" t="s">
        <v>344</v>
      </c>
      <c r="W43" s="111">
        <f t="shared" si="11"/>
        <v>541</v>
      </c>
      <c r="X43" s="111" t="s">
        <v>344</v>
      </c>
      <c r="Y43" s="115">
        <f t="shared" si="12"/>
        <v>541</v>
      </c>
      <c r="Z43" s="115" t="s">
        <v>345</v>
      </c>
      <c r="AA43" s="114">
        <f t="shared" si="13"/>
        <v>541</v>
      </c>
      <c r="AB43" s="114" t="s">
        <v>346</v>
      </c>
    </row>
    <row r="44" spans="1:28" ht="14.1" customHeight="1" x14ac:dyDescent="0.25">
      <c r="A44" s="110">
        <f t="shared" si="0"/>
        <v>542</v>
      </c>
      <c r="B44" s="110" t="s">
        <v>344</v>
      </c>
      <c r="C44" s="111">
        <f t="shared" si="1"/>
        <v>542</v>
      </c>
      <c r="D44" s="111" t="s">
        <v>344</v>
      </c>
      <c r="E44" s="110">
        <f t="shared" si="2"/>
        <v>542</v>
      </c>
      <c r="F44" s="110" t="s">
        <v>344</v>
      </c>
      <c r="G44" s="111">
        <f t="shared" si="3"/>
        <v>542</v>
      </c>
      <c r="H44" s="111" t="s">
        <v>344</v>
      </c>
      <c r="I44" s="112">
        <f t="shared" si="4"/>
        <v>542</v>
      </c>
      <c r="J44" s="112" t="s">
        <v>344</v>
      </c>
      <c r="K44" s="111">
        <f t="shared" si="5"/>
        <v>542</v>
      </c>
      <c r="L44" s="111" t="s">
        <v>344</v>
      </c>
      <c r="M44" s="112">
        <f t="shared" si="6"/>
        <v>542</v>
      </c>
      <c r="N44" s="112" t="s">
        <v>344</v>
      </c>
      <c r="O44" s="111">
        <f t="shared" si="7"/>
        <v>542</v>
      </c>
      <c r="P44" s="111" t="s">
        <v>344</v>
      </c>
      <c r="Q44" s="112">
        <f t="shared" si="8"/>
        <v>542</v>
      </c>
      <c r="R44" s="112" t="s">
        <v>344</v>
      </c>
      <c r="S44" s="111">
        <f t="shared" si="9"/>
        <v>542</v>
      </c>
      <c r="T44" s="111" t="s">
        <v>344</v>
      </c>
      <c r="U44" s="110">
        <f t="shared" si="10"/>
        <v>542</v>
      </c>
      <c r="V44" s="110" t="s">
        <v>344</v>
      </c>
      <c r="W44" s="111">
        <f t="shared" si="11"/>
        <v>542</v>
      </c>
      <c r="X44" s="111" t="s">
        <v>344</v>
      </c>
      <c r="Y44" s="115">
        <f t="shared" si="12"/>
        <v>542</v>
      </c>
      <c r="Z44" s="115" t="s">
        <v>345</v>
      </c>
      <c r="AA44" s="114">
        <f t="shared" si="13"/>
        <v>542</v>
      </c>
      <c r="AB44" s="114" t="s">
        <v>346</v>
      </c>
    </row>
    <row r="45" spans="1:28" ht="14.1" customHeight="1" x14ac:dyDescent="0.25">
      <c r="A45" s="110">
        <f t="shared" si="0"/>
        <v>543</v>
      </c>
      <c r="B45" s="110" t="s">
        <v>344</v>
      </c>
      <c r="C45" s="111">
        <f t="shared" si="1"/>
        <v>543</v>
      </c>
      <c r="D45" s="111" t="s">
        <v>344</v>
      </c>
      <c r="E45" s="110">
        <f t="shared" si="2"/>
        <v>543</v>
      </c>
      <c r="F45" s="110" t="s">
        <v>344</v>
      </c>
      <c r="G45" s="111">
        <f t="shared" si="3"/>
        <v>543</v>
      </c>
      <c r="H45" s="111" t="s">
        <v>344</v>
      </c>
      <c r="I45" s="112">
        <f t="shared" si="4"/>
        <v>543</v>
      </c>
      <c r="J45" s="112" t="s">
        <v>344</v>
      </c>
      <c r="K45" s="111">
        <f t="shared" si="5"/>
        <v>543</v>
      </c>
      <c r="L45" s="111" t="s">
        <v>344</v>
      </c>
      <c r="M45" s="112">
        <f t="shared" si="6"/>
        <v>543</v>
      </c>
      <c r="N45" s="112" t="s">
        <v>344</v>
      </c>
      <c r="O45" s="111">
        <f t="shared" si="7"/>
        <v>543</v>
      </c>
      <c r="P45" s="111" t="s">
        <v>344</v>
      </c>
      <c r="Q45" s="112">
        <f t="shared" si="8"/>
        <v>543</v>
      </c>
      <c r="R45" s="112" t="s">
        <v>344</v>
      </c>
      <c r="S45" s="111">
        <f t="shared" si="9"/>
        <v>543</v>
      </c>
      <c r="T45" s="111" t="s">
        <v>344</v>
      </c>
      <c r="U45" s="110">
        <f t="shared" si="10"/>
        <v>543</v>
      </c>
      <c r="V45" s="110" t="s">
        <v>344</v>
      </c>
      <c r="W45" s="113">
        <f t="shared" si="11"/>
        <v>543</v>
      </c>
      <c r="X45" s="113" t="s">
        <v>345</v>
      </c>
      <c r="Y45" s="115">
        <f t="shared" si="12"/>
        <v>543</v>
      </c>
      <c r="Z45" s="115" t="s">
        <v>345</v>
      </c>
      <c r="AA45" s="114">
        <f t="shared" si="13"/>
        <v>543</v>
      </c>
      <c r="AB45" s="114" t="s">
        <v>346</v>
      </c>
    </row>
    <row r="46" spans="1:28" ht="14.1" customHeight="1" x14ac:dyDescent="0.25">
      <c r="A46" s="110">
        <f t="shared" si="0"/>
        <v>544</v>
      </c>
      <c r="B46" s="110" t="s">
        <v>344</v>
      </c>
      <c r="C46" s="111">
        <f t="shared" si="1"/>
        <v>544</v>
      </c>
      <c r="D46" s="111" t="s">
        <v>344</v>
      </c>
      <c r="E46" s="110">
        <f t="shared" si="2"/>
        <v>544</v>
      </c>
      <c r="F46" s="110" t="s">
        <v>344</v>
      </c>
      <c r="G46" s="111">
        <f t="shared" si="3"/>
        <v>544</v>
      </c>
      <c r="H46" s="111" t="s">
        <v>344</v>
      </c>
      <c r="I46" s="112">
        <f t="shared" si="4"/>
        <v>544</v>
      </c>
      <c r="J46" s="112" t="s">
        <v>344</v>
      </c>
      <c r="K46" s="111">
        <f t="shared" si="5"/>
        <v>544</v>
      </c>
      <c r="L46" s="111" t="s">
        <v>344</v>
      </c>
      <c r="M46" s="112">
        <f t="shared" si="6"/>
        <v>544</v>
      </c>
      <c r="N46" s="112" t="s">
        <v>344</v>
      </c>
      <c r="O46" s="111">
        <f t="shared" si="7"/>
        <v>544</v>
      </c>
      <c r="P46" s="111" t="s">
        <v>344</v>
      </c>
      <c r="Q46" s="112">
        <f t="shared" si="8"/>
        <v>544</v>
      </c>
      <c r="R46" s="112" t="s">
        <v>344</v>
      </c>
      <c r="S46" s="111">
        <f t="shared" si="9"/>
        <v>544</v>
      </c>
      <c r="T46" s="111" t="s">
        <v>344</v>
      </c>
      <c r="U46" s="110">
        <f t="shared" si="10"/>
        <v>544</v>
      </c>
      <c r="V46" s="110" t="s">
        <v>344</v>
      </c>
      <c r="W46" s="113">
        <f t="shared" si="11"/>
        <v>544</v>
      </c>
      <c r="X46" s="113" t="s">
        <v>345</v>
      </c>
      <c r="Y46" s="115">
        <f t="shared" si="12"/>
        <v>544</v>
      </c>
      <c r="Z46" s="115" t="s">
        <v>345</v>
      </c>
      <c r="AA46" s="114">
        <f t="shared" si="13"/>
        <v>544</v>
      </c>
      <c r="AB46" s="114" t="s">
        <v>346</v>
      </c>
    </row>
    <row r="47" spans="1:28" ht="14.1" customHeight="1" x14ac:dyDescent="0.25">
      <c r="A47" s="110">
        <f t="shared" si="0"/>
        <v>545</v>
      </c>
      <c r="B47" s="110" t="s">
        <v>344</v>
      </c>
      <c r="C47" s="111">
        <f t="shared" si="1"/>
        <v>545</v>
      </c>
      <c r="D47" s="111" t="s">
        <v>344</v>
      </c>
      <c r="E47" s="110">
        <f t="shared" si="2"/>
        <v>545</v>
      </c>
      <c r="F47" s="110" t="s">
        <v>344</v>
      </c>
      <c r="G47" s="111">
        <f t="shared" si="3"/>
        <v>545</v>
      </c>
      <c r="H47" s="111" t="s">
        <v>344</v>
      </c>
      <c r="I47" s="112">
        <f t="shared" si="4"/>
        <v>545</v>
      </c>
      <c r="J47" s="112" t="s">
        <v>344</v>
      </c>
      <c r="K47" s="111">
        <f t="shared" si="5"/>
        <v>545</v>
      </c>
      <c r="L47" s="111" t="s">
        <v>344</v>
      </c>
      <c r="M47" s="112">
        <f t="shared" si="6"/>
        <v>545</v>
      </c>
      <c r="N47" s="112" t="s">
        <v>344</v>
      </c>
      <c r="O47" s="111">
        <f t="shared" si="7"/>
        <v>545</v>
      </c>
      <c r="P47" s="111" t="s">
        <v>344</v>
      </c>
      <c r="Q47" s="112">
        <f t="shared" si="8"/>
        <v>545</v>
      </c>
      <c r="R47" s="112" t="s">
        <v>344</v>
      </c>
      <c r="S47" s="111">
        <f t="shared" si="9"/>
        <v>545</v>
      </c>
      <c r="T47" s="111" t="s">
        <v>344</v>
      </c>
      <c r="U47" s="110">
        <f t="shared" si="10"/>
        <v>545</v>
      </c>
      <c r="V47" s="110" t="s">
        <v>344</v>
      </c>
      <c r="W47" s="113">
        <f t="shared" si="11"/>
        <v>545</v>
      </c>
      <c r="X47" s="113" t="s">
        <v>345</v>
      </c>
      <c r="Y47" s="115">
        <f t="shared" si="12"/>
        <v>545</v>
      </c>
      <c r="Z47" s="115" t="s">
        <v>345</v>
      </c>
      <c r="AA47" s="114">
        <f t="shared" si="13"/>
        <v>545</v>
      </c>
      <c r="AB47" s="114" t="s">
        <v>346</v>
      </c>
    </row>
    <row r="48" spans="1:28" ht="14.1" customHeight="1" x14ac:dyDescent="0.25">
      <c r="A48" s="110">
        <f t="shared" si="0"/>
        <v>546</v>
      </c>
      <c r="B48" s="110" t="s">
        <v>344</v>
      </c>
      <c r="C48" s="111">
        <f t="shared" si="1"/>
        <v>546</v>
      </c>
      <c r="D48" s="111" t="s">
        <v>344</v>
      </c>
      <c r="E48" s="110">
        <f t="shared" si="2"/>
        <v>546</v>
      </c>
      <c r="F48" s="110" t="s">
        <v>344</v>
      </c>
      <c r="G48" s="111">
        <f t="shared" si="3"/>
        <v>546</v>
      </c>
      <c r="H48" s="111" t="s">
        <v>344</v>
      </c>
      <c r="I48" s="112">
        <f t="shared" si="4"/>
        <v>546</v>
      </c>
      <c r="J48" s="112" t="s">
        <v>344</v>
      </c>
      <c r="K48" s="111">
        <f t="shared" si="5"/>
        <v>546</v>
      </c>
      <c r="L48" s="111" t="s">
        <v>344</v>
      </c>
      <c r="M48" s="112">
        <f t="shared" si="6"/>
        <v>546</v>
      </c>
      <c r="N48" s="112" t="s">
        <v>344</v>
      </c>
      <c r="O48" s="111">
        <f t="shared" si="7"/>
        <v>546</v>
      </c>
      <c r="P48" s="111" t="s">
        <v>344</v>
      </c>
      <c r="Q48" s="112">
        <f t="shared" si="8"/>
        <v>546</v>
      </c>
      <c r="R48" s="112" t="s">
        <v>344</v>
      </c>
      <c r="S48" s="111">
        <f t="shared" si="9"/>
        <v>546</v>
      </c>
      <c r="T48" s="111" t="s">
        <v>344</v>
      </c>
      <c r="U48" s="110">
        <f t="shared" si="10"/>
        <v>546</v>
      </c>
      <c r="V48" s="110" t="s">
        <v>344</v>
      </c>
      <c r="W48" s="113">
        <f t="shared" si="11"/>
        <v>546</v>
      </c>
      <c r="X48" s="113" t="s">
        <v>345</v>
      </c>
      <c r="Y48" s="116">
        <f t="shared" si="12"/>
        <v>546</v>
      </c>
      <c r="Z48" s="116" t="s">
        <v>346</v>
      </c>
      <c r="AA48" s="114">
        <f t="shared" si="13"/>
        <v>546</v>
      </c>
      <c r="AB48" s="114" t="s">
        <v>346</v>
      </c>
    </row>
    <row r="49" spans="1:28" ht="14.1" customHeight="1" x14ac:dyDescent="0.25">
      <c r="A49" s="110">
        <f t="shared" si="0"/>
        <v>547</v>
      </c>
      <c r="B49" s="110" t="s">
        <v>344</v>
      </c>
      <c r="C49" s="111">
        <f t="shared" si="1"/>
        <v>547</v>
      </c>
      <c r="D49" s="111" t="s">
        <v>344</v>
      </c>
      <c r="E49" s="110">
        <f t="shared" si="2"/>
        <v>547</v>
      </c>
      <c r="F49" s="110" t="s">
        <v>344</v>
      </c>
      <c r="G49" s="111">
        <f t="shared" si="3"/>
        <v>547</v>
      </c>
      <c r="H49" s="111" t="s">
        <v>344</v>
      </c>
      <c r="I49" s="112">
        <f t="shared" si="4"/>
        <v>547</v>
      </c>
      <c r="J49" s="112" t="s">
        <v>344</v>
      </c>
      <c r="K49" s="111">
        <f t="shared" si="5"/>
        <v>547</v>
      </c>
      <c r="L49" s="111" t="s">
        <v>344</v>
      </c>
      <c r="M49" s="112">
        <f t="shared" si="6"/>
        <v>547</v>
      </c>
      <c r="N49" s="112" t="s">
        <v>344</v>
      </c>
      <c r="O49" s="111">
        <f t="shared" si="7"/>
        <v>547</v>
      </c>
      <c r="P49" s="111" t="s">
        <v>344</v>
      </c>
      <c r="Q49" s="112">
        <f t="shared" si="8"/>
        <v>547</v>
      </c>
      <c r="R49" s="112" t="s">
        <v>344</v>
      </c>
      <c r="S49" s="111">
        <f t="shared" si="9"/>
        <v>547</v>
      </c>
      <c r="T49" s="111" t="s">
        <v>344</v>
      </c>
      <c r="U49" s="110">
        <f t="shared" si="10"/>
        <v>547</v>
      </c>
      <c r="V49" s="110" t="s">
        <v>344</v>
      </c>
      <c r="W49" s="113">
        <f t="shared" si="11"/>
        <v>547</v>
      </c>
      <c r="X49" s="113" t="s">
        <v>345</v>
      </c>
      <c r="Y49" s="116">
        <f t="shared" si="12"/>
        <v>547</v>
      </c>
      <c r="Z49" s="116" t="s">
        <v>346</v>
      </c>
      <c r="AA49" s="114">
        <f t="shared" si="13"/>
        <v>547</v>
      </c>
      <c r="AB49" s="114" t="s">
        <v>346</v>
      </c>
    </row>
    <row r="50" spans="1:28" ht="14.1" customHeight="1" x14ac:dyDescent="0.25">
      <c r="A50" s="110">
        <f t="shared" si="0"/>
        <v>548</v>
      </c>
      <c r="B50" s="110" t="s">
        <v>344</v>
      </c>
      <c r="C50" s="111">
        <f t="shared" si="1"/>
        <v>548</v>
      </c>
      <c r="D50" s="111" t="s">
        <v>344</v>
      </c>
      <c r="E50" s="110">
        <f t="shared" si="2"/>
        <v>548</v>
      </c>
      <c r="F50" s="110" t="s">
        <v>344</v>
      </c>
      <c r="G50" s="111">
        <f t="shared" si="3"/>
        <v>548</v>
      </c>
      <c r="H50" s="111" t="s">
        <v>344</v>
      </c>
      <c r="I50" s="112">
        <f t="shared" si="4"/>
        <v>548</v>
      </c>
      <c r="J50" s="112" t="s">
        <v>344</v>
      </c>
      <c r="K50" s="111">
        <f t="shared" si="5"/>
        <v>548</v>
      </c>
      <c r="L50" s="111" t="s">
        <v>344</v>
      </c>
      <c r="M50" s="112">
        <f t="shared" si="6"/>
        <v>548</v>
      </c>
      <c r="N50" s="112" t="s">
        <v>344</v>
      </c>
      <c r="O50" s="111">
        <f t="shared" si="7"/>
        <v>548</v>
      </c>
      <c r="P50" s="111" t="s">
        <v>344</v>
      </c>
      <c r="Q50" s="112">
        <f t="shared" si="8"/>
        <v>548</v>
      </c>
      <c r="R50" s="112" t="s">
        <v>344</v>
      </c>
      <c r="S50" s="111">
        <f t="shared" si="9"/>
        <v>548</v>
      </c>
      <c r="T50" s="111" t="s">
        <v>344</v>
      </c>
      <c r="U50" s="110">
        <f t="shared" si="10"/>
        <v>548</v>
      </c>
      <c r="V50" s="110" t="s">
        <v>344</v>
      </c>
      <c r="W50" s="113">
        <f t="shared" si="11"/>
        <v>548</v>
      </c>
      <c r="X50" s="113" t="s">
        <v>345</v>
      </c>
      <c r="Y50" s="116">
        <f t="shared" si="12"/>
        <v>548</v>
      </c>
      <c r="Z50" s="116" t="s">
        <v>346</v>
      </c>
      <c r="AA50" s="114">
        <f t="shared" si="13"/>
        <v>548</v>
      </c>
      <c r="AB50" s="114" t="s">
        <v>346</v>
      </c>
    </row>
    <row r="51" spans="1:28" ht="14.1" customHeight="1" x14ac:dyDescent="0.25">
      <c r="A51" s="110">
        <f t="shared" si="0"/>
        <v>549</v>
      </c>
      <c r="B51" s="110" t="s">
        <v>344</v>
      </c>
      <c r="C51" s="111">
        <f t="shared" si="1"/>
        <v>549</v>
      </c>
      <c r="D51" s="111" t="s">
        <v>344</v>
      </c>
      <c r="E51" s="110">
        <f t="shared" si="2"/>
        <v>549</v>
      </c>
      <c r="F51" s="110" t="s">
        <v>344</v>
      </c>
      <c r="G51" s="111">
        <f t="shared" si="3"/>
        <v>549</v>
      </c>
      <c r="H51" s="111" t="s">
        <v>344</v>
      </c>
      <c r="I51" s="112">
        <f t="shared" si="4"/>
        <v>549</v>
      </c>
      <c r="J51" s="112" t="s">
        <v>344</v>
      </c>
      <c r="K51" s="111">
        <f t="shared" si="5"/>
        <v>549</v>
      </c>
      <c r="L51" s="111" t="s">
        <v>344</v>
      </c>
      <c r="M51" s="112">
        <f t="shared" si="6"/>
        <v>549</v>
      </c>
      <c r="N51" s="112" t="s">
        <v>344</v>
      </c>
      <c r="O51" s="111">
        <f t="shared" si="7"/>
        <v>549</v>
      </c>
      <c r="P51" s="111" t="s">
        <v>344</v>
      </c>
      <c r="Q51" s="112">
        <f t="shared" si="8"/>
        <v>549</v>
      </c>
      <c r="R51" s="112" t="s">
        <v>344</v>
      </c>
      <c r="S51" s="111">
        <f t="shared" si="9"/>
        <v>549</v>
      </c>
      <c r="T51" s="111" t="s">
        <v>344</v>
      </c>
      <c r="U51" s="110">
        <f t="shared" si="10"/>
        <v>549</v>
      </c>
      <c r="V51" s="110" t="s">
        <v>344</v>
      </c>
      <c r="W51" s="114">
        <f t="shared" si="11"/>
        <v>549</v>
      </c>
      <c r="X51" s="114" t="s">
        <v>346</v>
      </c>
      <c r="Y51" s="116">
        <f t="shared" si="12"/>
        <v>549</v>
      </c>
      <c r="Z51" s="116" t="s">
        <v>346</v>
      </c>
      <c r="AA51" s="114">
        <f t="shared" si="13"/>
        <v>549</v>
      </c>
      <c r="AB51" s="114" t="s">
        <v>346</v>
      </c>
    </row>
    <row r="52" spans="1:28" ht="14.1" customHeight="1" x14ac:dyDescent="0.25">
      <c r="A52" s="110">
        <f t="shared" si="0"/>
        <v>550</v>
      </c>
      <c r="B52" s="110" t="s">
        <v>344</v>
      </c>
      <c r="C52" s="111">
        <f t="shared" si="1"/>
        <v>550</v>
      </c>
      <c r="D52" s="111" t="s">
        <v>344</v>
      </c>
      <c r="E52" s="110">
        <f t="shared" si="2"/>
        <v>550</v>
      </c>
      <c r="F52" s="110" t="s">
        <v>344</v>
      </c>
      <c r="G52" s="111">
        <f t="shared" si="3"/>
        <v>550</v>
      </c>
      <c r="H52" s="111" t="s">
        <v>344</v>
      </c>
      <c r="I52" s="112">
        <f t="shared" si="4"/>
        <v>550</v>
      </c>
      <c r="J52" s="112" t="s">
        <v>344</v>
      </c>
      <c r="K52" s="111">
        <f t="shared" si="5"/>
        <v>550</v>
      </c>
      <c r="L52" s="111" t="s">
        <v>344</v>
      </c>
      <c r="M52" s="112">
        <f t="shared" si="6"/>
        <v>550</v>
      </c>
      <c r="N52" s="112" t="s">
        <v>344</v>
      </c>
      <c r="O52" s="111">
        <f t="shared" si="7"/>
        <v>550</v>
      </c>
      <c r="P52" s="111" t="s">
        <v>344</v>
      </c>
      <c r="Q52" s="112">
        <f t="shared" si="8"/>
        <v>550</v>
      </c>
      <c r="R52" s="112" t="s">
        <v>344</v>
      </c>
      <c r="S52" s="111">
        <f t="shared" si="9"/>
        <v>550</v>
      </c>
      <c r="T52" s="111" t="s">
        <v>344</v>
      </c>
      <c r="U52" s="110">
        <f t="shared" si="10"/>
        <v>550</v>
      </c>
      <c r="V52" s="110" t="s">
        <v>344</v>
      </c>
      <c r="W52" s="114">
        <f t="shared" si="11"/>
        <v>550</v>
      </c>
      <c r="X52" s="114" t="s">
        <v>346</v>
      </c>
      <c r="Y52" s="116">
        <f t="shared" si="12"/>
        <v>550</v>
      </c>
      <c r="Z52" s="116" t="s">
        <v>346</v>
      </c>
      <c r="AA52" s="114">
        <f t="shared" si="13"/>
        <v>550</v>
      </c>
      <c r="AB52" s="114" t="s">
        <v>346</v>
      </c>
    </row>
    <row r="53" spans="1:28" ht="14.1" customHeight="1" x14ac:dyDescent="0.25">
      <c r="A53" s="110">
        <f t="shared" si="0"/>
        <v>551</v>
      </c>
      <c r="B53" s="110" t="s">
        <v>344</v>
      </c>
      <c r="C53" s="111">
        <f t="shared" si="1"/>
        <v>551</v>
      </c>
      <c r="D53" s="111" t="s">
        <v>344</v>
      </c>
      <c r="E53" s="110">
        <f t="shared" si="2"/>
        <v>551</v>
      </c>
      <c r="F53" s="110" t="s">
        <v>344</v>
      </c>
      <c r="G53" s="111">
        <f t="shared" si="3"/>
        <v>551</v>
      </c>
      <c r="H53" s="111" t="s">
        <v>344</v>
      </c>
      <c r="I53" s="112">
        <f t="shared" si="4"/>
        <v>551</v>
      </c>
      <c r="J53" s="112" t="s">
        <v>344</v>
      </c>
      <c r="K53" s="111">
        <f t="shared" si="5"/>
        <v>551</v>
      </c>
      <c r="L53" s="111" t="s">
        <v>344</v>
      </c>
      <c r="M53" s="112">
        <f t="shared" si="6"/>
        <v>551</v>
      </c>
      <c r="N53" s="112" t="s">
        <v>344</v>
      </c>
      <c r="O53" s="111">
        <f t="shared" si="7"/>
        <v>551</v>
      </c>
      <c r="P53" s="111" t="s">
        <v>344</v>
      </c>
      <c r="Q53" s="112">
        <f t="shared" si="8"/>
        <v>551</v>
      </c>
      <c r="R53" s="112" t="s">
        <v>344</v>
      </c>
      <c r="S53" s="111">
        <f t="shared" si="9"/>
        <v>551</v>
      </c>
      <c r="T53" s="111" t="s">
        <v>344</v>
      </c>
      <c r="U53" s="119">
        <f t="shared" si="10"/>
        <v>551</v>
      </c>
      <c r="V53" s="119" t="s">
        <v>345</v>
      </c>
      <c r="W53" s="114">
        <f t="shared" si="11"/>
        <v>551</v>
      </c>
      <c r="X53" s="114" t="s">
        <v>346</v>
      </c>
      <c r="Y53" s="116">
        <f t="shared" si="12"/>
        <v>551</v>
      </c>
      <c r="Z53" s="116" t="s">
        <v>346</v>
      </c>
      <c r="AA53" s="114">
        <f t="shared" si="13"/>
        <v>551</v>
      </c>
      <c r="AB53" s="114" t="s">
        <v>346</v>
      </c>
    </row>
    <row r="54" spans="1:28" ht="14.1" customHeight="1" x14ac:dyDescent="0.25">
      <c r="A54" s="110">
        <f t="shared" si="0"/>
        <v>552</v>
      </c>
      <c r="B54" s="110" t="s">
        <v>344</v>
      </c>
      <c r="C54" s="111">
        <f t="shared" si="1"/>
        <v>552</v>
      </c>
      <c r="D54" s="111" t="s">
        <v>344</v>
      </c>
      <c r="E54" s="110">
        <f t="shared" si="2"/>
        <v>552</v>
      </c>
      <c r="F54" s="110" t="s">
        <v>344</v>
      </c>
      <c r="G54" s="113">
        <f t="shared" si="3"/>
        <v>552</v>
      </c>
      <c r="H54" s="113" t="s">
        <v>345</v>
      </c>
      <c r="I54" s="112">
        <f t="shared" si="4"/>
        <v>552</v>
      </c>
      <c r="J54" s="112" t="s">
        <v>344</v>
      </c>
      <c r="K54" s="111">
        <f t="shared" si="5"/>
        <v>552</v>
      </c>
      <c r="L54" s="111" t="s">
        <v>344</v>
      </c>
      <c r="M54" s="112">
        <f t="shared" si="6"/>
        <v>552</v>
      </c>
      <c r="N54" s="112" t="s">
        <v>344</v>
      </c>
      <c r="O54" s="111">
        <f t="shared" si="7"/>
        <v>552</v>
      </c>
      <c r="P54" s="111" t="s">
        <v>344</v>
      </c>
      <c r="Q54" s="112">
        <f t="shared" si="8"/>
        <v>552</v>
      </c>
      <c r="R54" s="112" t="s">
        <v>344</v>
      </c>
      <c r="S54" s="111">
        <f t="shared" si="9"/>
        <v>552</v>
      </c>
      <c r="T54" s="111" t="s">
        <v>344</v>
      </c>
      <c r="U54" s="119">
        <f t="shared" si="10"/>
        <v>552</v>
      </c>
      <c r="V54" s="119" t="s">
        <v>345</v>
      </c>
      <c r="W54" s="114">
        <f t="shared" si="11"/>
        <v>552</v>
      </c>
      <c r="X54" s="114" t="s">
        <v>346</v>
      </c>
      <c r="Y54" s="116">
        <f t="shared" si="12"/>
        <v>552</v>
      </c>
      <c r="Z54" s="116" t="s">
        <v>346</v>
      </c>
      <c r="AA54" s="114">
        <f t="shared" si="13"/>
        <v>552</v>
      </c>
      <c r="AB54" s="114" t="s">
        <v>346</v>
      </c>
    </row>
    <row r="55" spans="1:28" ht="14.1" customHeight="1" x14ac:dyDescent="0.25">
      <c r="A55" s="110">
        <f t="shared" si="0"/>
        <v>553</v>
      </c>
      <c r="B55" s="110" t="s">
        <v>344</v>
      </c>
      <c r="C55" s="111">
        <f t="shared" si="1"/>
        <v>553</v>
      </c>
      <c r="D55" s="111" t="s">
        <v>344</v>
      </c>
      <c r="E55" s="110">
        <f t="shared" si="2"/>
        <v>553</v>
      </c>
      <c r="F55" s="110" t="s">
        <v>344</v>
      </c>
      <c r="G55" s="113">
        <f t="shared" si="3"/>
        <v>553</v>
      </c>
      <c r="H55" s="113" t="s">
        <v>345</v>
      </c>
      <c r="I55" s="112">
        <f t="shared" si="4"/>
        <v>553</v>
      </c>
      <c r="J55" s="112" t="s">
        <v>344</v>
      </c>
      <c r="K55" s="111">
        <f t="shared" si="5"/>
        <v>553</v>
      </c>
      <c r="L55" s="111" t="s">
        <v>344</v>
      </c>
      <c r="M55" s="112">
        <f t="shared" si="6"/>
        <v>553</v>
      </c>
      <c r="N55" s="112" t="s">
        <v>344</v>
      </c>
      <c r="O55" s="111">
        <f t="shared" si="7"/>
        <v>553</v>
      </c>
      <c r="P55" s="111" t="s">
        <v>344</v>
      </c>
      <c r="Q55" s="112">
        <f t="shared" si="8"/>
        <v>553</v>
      </c>
      <c r="R55" s="112" t="s">
        <v>344</v>
      </c>
      <c r="S55" s="111">
        <f t="shared" si="9"/>
        <v>553</v>
      </c>
      <c r="T55" s="111" t="s">
        <v>344</v>
      </c>
      <c r="U55" s="119">
        <f t="shared" si="10"/>
        <v>553</v>
      </c>
      <c r="V55" s="119" t="s">
        <v>345</v>
      </c>
      <c r="W55" s="114">
        <f t="shared" si="11"/>
        <v>553</v>
      </c>
      <c r="X55" s="114" t="s">
        <v>346</v>
      </c>
      <c r="Y55" s="116">
        <f t="shared" si="12"/>
        <v>553</v>
      </c>
      <c r="Z55" s="116" t="s">
        <v>346</v>
      </c>
      <c r="AA55" s="114">
        <f t="shared" si="13"/>
        <v>553</v>
      </c>
      <c r="AB55" s="114" t="s">
        <v>346</v>
      </c>
    </row>
    <row r="56" spans="1:28" ht="14.1" customHeight="1" x14ac:dyDescent="0.25">
      <c r="A56" s="110">
        <f t="shared" si="0"/>
        <v>554</v>
      </c>
      <c r="B56" s="110" t="s">
        <v>344</v>
      </c>
      <c r="C56" s="111">
        <f t="shared" si="1"/>
        <v>554</v>
      </c>
      <c r="D56" s="111" t="s">
        <v>344</v>
      </c>
      <c r="E56" s="110">
        <f t="shared" si="2"/>
        <v>554</v>
      </c>
      <c r="F56" s="110" t="s">
        <v>344</v>
      </c>
      <c r="G56" s="113">
        <f t="shared" si="3"/>
        <v>554</v>
      </c>
      <c r="H56" s="113" t="s">
        <v>345</v>
      </c>
      <c r="I56" s="112">
        <f t="shared" si="4"/>
        <v>554</v>
      </c>
      <c r="J56" s="112" t="s">
        <v>344</v>
      </c>
      <c r="K56" s="111">
        <f t="shared" si="5"/>
        <v>554</v>
      </c>
      <c r="L56" s="111" t="s">
        <v>344</v>
      </c>
      <c r="M56" s="112">
        <f t="shared" si="6"/>
        <v>554</v>
      </c>
      <c r="N56" s="112" t="s">
        <v>344</v>
      </c>
      <c r="O56" s="111">
        <f t="shared" si="7"/>
        <v>554</v>
      </c>
      <c r="P56" s="111" t="s">
        <v>344</v>
      </c>
      <c r="Q56" s="112">
        <f t="shared" si="8"/>
        <v>554</v>
      </c>
      <c r="R56" s="112" t="s">
        <v>344</v>
      </c>
      <c r="S56" s="111">
        <f t="shared" si="9"/>
        <v>554</v>
      </c>
      <c r="T56" s="111" t="s">
        <v>344</v>
      </c>
      <c r="U56" s="119">
        <f t="shared" si="10"/>
        <v>554</v>
      </c>
      <c r="V56" s="119" t="s">
        <v>345</v>
      </c>
      <c r="W56" s="114">
        <f t="shared" si="11"/>
        <v>554</v>
      </c>
      <c r="X56" s="114" t="s">
        <v>346</v>
      </c>
      <c r="Y56" s="116">
        <f t="shared" si="12"/>
        <v>554</v>
      </c>
      <c r="Z56" s="116" t="s">
        <v>346</v>
      </c>
      <c r="AA56" s="114">
        <f t="shared" si="13"/>
        <v>554</v>
      </c>
      <c r="AB56" s="114" t="s">
        <v>346</v>
      </c>
    </row>
    <row r="57" spans="1:28" ht="14.1" customHeight="1" x14ac:dyDescent="0.25">
      <c r="A57" s="110">
        <f t="shared" si="0"/>
        <v>555</v>
      </c>
      <c r="B57" s="110" t="s">
        <v>344</v>
      </c>
      <c r="C57" s="111">
        <f t="shared" si="1"/>
        <v>555</v>
      </c>
      <c r="D57" s="111" t="s">
        <v>344</v>
      </c>
      <c r="E57" s="110">
        <f t="shared" si="2"/>
        <v>555</v>
      </c>
      <c r="F57" s="110" t="s">
        <v>344</v>
      </c>
      <c r="G57" s="113">
        <f t="shared" si="3"/>
        <v>555</v>
      </c>
      <c r="H57" s="113" t="s">
        <v>345</v>
      </c>
      <c r="I57" s="112">
        <f t="shared" si="4"/>
        <v>555</v>
      </c>
      <c r="J57" s="112" t="s">
        <v>344</v>
      </c>
      <c r="K57" s="113">
        <f t="shared" si="5"/>
        <v>555</v>
      </c>
      <c r="L57" s="113" t="s">
        <v>345</v>
      </c>
      <c r="M57" s="112">
        <f t="shared" si="6"/>
        <v>555</v>
      </c>
      <c r="N57" s="112" t="s">
        <v>344</v>
      </c>
      <c r="O57" s="111">
        <f t="shared" si="7"/>
        <v>555</v>
      </c>
      <c r="P57" s="111" t="s">
        <v>344</v>
      </c>
      <c r="Q57" s="112">
        <f t="shared" si="8"/>
        <v>555</v>
      </c>
      <c r="R57" s="112" t="s">
        <v>344</v>
      </c>
      <c r="S57" s="111">
        <f t="shared" si="9"/>
        <v>555</v>
      </c>
      <c r="T57" s="111" t="s">
        <v>344</v>
      </c>
      <c r="U57" s="119">
        <f t="shared" si="10"/>
        <v>555</v>
      </c>
      <c r="V57" s="119" t="s">
        <v>345</v>
      </c>
      <c r="W57" s="114">
        <f t="shared" si="11"/>
        <v>555</v>
      </c>
      <c r="X57" s="114" t="s">
        <v>346</v>
      </c>
      <c r="Y57" s="116">
        <f t="shared" si="12"/>
        <v>555</v>
      </c>
      <c r="Z57" s="116" t="s">
        <v>346</v>
      </c>
      <c r="AA57" s="114">
        <f t="shared" si="13"/>
        <v>555</v>
      </c>
      <c r="AB57" s="114" t="s">
        <v>346</v>
      </c>
    </row>
    <row r="58" spans="1:28" ht="14.1" customHeight="1" x14ac:dyDescent="0.25">
      <c r="A58" s="110">
        <f t="shared" si="0"/>
        <v>556</v>
      </c>
      <c r="B58" s="110" t="s">
        <v>344</v>
      </c>
      <c r="C58" s="111">
        <f t="shared" si="1"/>
        <v>556</v>
      </c>
      <c r="D58" s="111" t="s">
        <v>344</v>
      </c>
      <c r="E58" s="119">
        <f t="shared" si="2"/>
        <v>556</v>
      </c>
      <c r="F58" s="119" t="s">
        <v>345</v>
      </c>
      <c r="G58" s="113">
        <f t="shared" si="3"/>
        <v>556</v>
      </c>
      <c r="H58" s="113" t="s">
        <v>345</v>
      </c>
      <c r="I58" s="112">
        <f t="shared" si="4"/>
        <v>556</v>
      </c>
      <c r="J58" s="112" t="s">
        <v>344</v>
      </c>
      <c r="K58" s="113">
        <f t="shared" si="5"/>
        <v>556</v>
      </c>
      <c r="L58" s="113" t="s">
        <v>345</v>
      </c>
      <c r="M58" s="112">
        <f t="shared" si="6"/>
        <v>556</v>
      </c>
      <c r="N58" s="112" t="s">
        <v>344</v>
      </c>
      <c r="O58" s="113">
        <f t="shared" si="7"/>
        <v>556</v>
      </c>
      <c r="P58" s="113" t="s">
        <v>345</v>
      </c>
      <c r="Q58" s="112">
        <f t="shared" si="8"/>
        <v>556</v>
      </c>
      <c r="R58" s="112" t="s">
        <v>344</v>
      </c>
      <c r="S58" s="111">
        <f t="shared" si="9"/>
        <v>556</v>
      </c>
      <c r="T58" s="111" t="s">
        <v>344</v>
      </c>
      <c r="U58" s="119">
        <f t="shared" si="10"/>
        <v>556</v>
      </c>
      <c r="V58" s="119" t="s">
        <v>345</v>
      </c>
      <c r="W58" s="114">
        <f t="shared" si="11"/>
        <v>556</v>
      </c>
      <c r="X58" s="114" t="s">
        <v>346</v>
      </c>
      <c r="Y58" s="116">
        <f t="shared" si="12"/>
        <v>556</v>
      </c>
      <c r="Z58" s="116" t="s">
        <v>346</v>
      </c>
      <c r="AA58" s="114">
        <f t="shared" si="13"/>
        <v>556</v>
      </c>
      <c r="AB58" s="114" t="s">
        <v>346</v>
      </c>
    </row>
    <row r="59" spans="1:28" ht="14.1" customHeight="1" x14ac:dyDescent="0.25">
      <c r="A59" s="110">
        <f t="shared" si="0"/>
        <v>557</v>
      </c>
      <c r="B59" s="110" t="s">
        <v>344</v>
      </c>
      <c r="C59" s="111">
        <f t="shared" si="1"/>
        <v>557</v>
      </c>
      <c r="D59" s="111" t="s">
        <v>344</v>
      </c>
      <c r="E59" s="119">
        <f t="shared" si="2"/>
        <v>557</v>
      </c>
      <c r="F59" s="119" t="s">
        <v>345</v>
      </c>
      <c r="G59" s="114">
        <f t="shared" si="3"/>
        <v>557</v>
      </c>
      <c r="H59" s="114" t="s">
        <v>346</v>
      </c>
      <c r="I59" s="112">
        <f t="shared" si="4"/>
        <v>557</v>
      </c>
      <c r="J59" s="112" t="s">
        <v>344</v>
      </c>
      <c r="K59" s="113">
        <f t="shared" si="5"/>
        <v>557</v>
      </c>
      <c r="L59" s="113" t="s">
        <v>345</v>
      </c>
      <c r="M59" s="112">
        <f t="shared" si="6"/>
        <v>557</v>
      </c>
      <c r="N59" s="112" t="s">
        <v>344</v>
      </c>
      <c r="O59" s="113">
        <f t="shared" si="7"/>
        <v>557</v>
      </c>
      <c r="P59" s="113" t="s">
        <v>345</v>
      </c>
      <c r="Q59" s="112">
        <f t="shared" si="8"/>
        <v>557</v>
      </c>
      <c r="R59" s="112" t="s">
        <v>344</v>
      </c>
      <c r="S59" s="111">
        <f t="shared" si="9"/>
        <v>557</v>
      </c>
      <c r="T59" s="111" t="s">
        <v>344</v>
      </c>
      <c r="U59" s="119">
        <f t="shared" si="10"/>
        <v>557</v>
      </c>
      <c r="V59" s="119" t="s">
        <v>345</v>
      </c>
      <c r="W59" s="114">
        <f t="shared" si="11"/>
        <v>557</v>
      </c>
      <c r="X59" s="114" t="s">
        <v>346</v>
      </c>
      <c r="Y59" s="116">
        <f t="shared" si="12"/>
        <v>557</v>
      </c>
      <c r="Z59" s="116" t="s">
        <v>346</v>
      </c>
      <c r="AA59" s="114">
        <f t="shared" si="13"/>
        <v>557</v>
      </c>
      <c r="AB59" s="114" t="s">
        <v>346</v>
      </c>
    </row>
    <row r="60" spans="1:28" ht="14.1" customHeight="1" x14ac:dyDescent="0.25">
      <c r="A60" s="110">
        <f t="shared" si="0"/>
        <v>558</v>
      </c>
      <c r="B60" s="110" t="s">
        <v>344</v>
      </c>
      <c r="C60" s="113">
        <f t="shared" si="1"/>
        <v>558</v>
      </c>
      <c r="D60" s="113" t="s">
        <v>345</v>
      </c>
      <c r="E60" s="119">
        <f t="shared" si="2"/>
        <v>558</v>
      </c>
      <c r="F60" s="119" t="s">
        <v>345</v>
      </c>
      <c r="G60" s="114">
        <f t="shared" si="3"/>
        <v>558</v>
      </c>
      <c r="H60" s="114" t="s">
        <v>346</v>
      </c>
      <c r="I60" s="112">
        <f t="shared" si="4"/>
        <v>558</v>
      </c>
      <c r="J60" s="112" t="s">
        <v>344</v>
      </c>
      <c r="K60" s="113">
        <f t="shared" si="5"/>
        <v>558</v>
      </c>
      <c r="L60" s="113" t="s">
        <v>345</v>
      </c>
      <c r="M60" s="112">
        <f t="shared" si="6"/>
        <v>558</v>
      </c>
      <c r="N60" s="112" t="s">
        <v>344</v>
      </c>
      <c r="O60" s="113">
        <f t="shared" si="7"/>
        <v>558</v>
      </c>
      <c r="P60" s="113" t="s">
        <v>345</v>
      </c>
      <c r="Q60" s="112">
        <f t="shared" si="8"/>
        <v>558</v>
      </c>
      <c r="R60" s="112" t="s">
        <v>344</v>
      </c>
      <c r="S60" s="111">
        <f t="shared" si="9"/>
        <v>558</v>
      </c>
      <c r="T60" s="111" t="s">
        <v>344</v>
      </c>
      <c r="U60" s="120">
        <f t="shared" si="10"/>
        <v>558</v>
      </c>
      <c r="V60" s="120" t="s">
        <v>346</v>
      </c>
      <c r="W60" s="114">
        <f t="shared" si="11"/>
        <v>558</v>
      </c>
      <c r="X60" s="114" t="s">
        <v>346</v>
      </c>
      <c r="Y60" s="116">
        <f t="shared" si="12"/>
        <v>558</v>
      </c>
      <c r="Z60" s="116" t="s">
        <v>346</v>
      </c>
      <c r="AA60" s="114">
        <f t="shared" si="13"/>
        <v>558</v>
      </c>
      <c r="AB60" s="114" t="s">
        <v>346</v>
      </c>
    </row>
    <row r="61" spans="1:28" ht="14.1" customHeight="1" x14ac:dyDescent="0.25">
      <c r="A61" s="110">
        <f t="shared" si="0"/>
        <v>559</v>
      </c>
      <c r="B61" s="110" t="s">
        <v>344</v>
      </c>
      <c r="C61" s="113">
        <f t="shared" si="1"/>
        <v>559</v>
      </c>
      <c r="D61" s="113" t="s">
        <v>345</v>
      </c>
      <c r="E61" s="119">
        <f t="shared" si="2"/>
        <v>559</v>
      </c>
      <c r="F61" s="119" t="s">
        <v>345</v>
      </c>
      <c r="G61" s="114">
        <f t="shared" si="3"/>
        <v>559</v>
      </c>
      <c r="H61" s="114" t="s">
        <v>346</v>
      </c>
      <c r="I61" s="112">
        <f t="shared" si="4"/>
        <v>559</v>
      </c>
      <c r="J61" s="112" t="s">
        <v>344</v>
      </c>
      <c r="K61" s="113">
        <f t="shared" si="5"/>
        <v>559</v>
      </c>
      <c r="L61" s="113" t="s">
        <v>345</v>
      </c>
      <c r="M61" s="112">
        <f t="shared" si="6"/>
        <v>559</v>
      </c>
      <c r="N61" s="112" t="s">
        <v>344</v>
      </c>
      <c r="O61" s="113">
        <f t="shared" si="7"/>
        <v>559</v>
      </c>
      <c r="P61" s="113" t="s">
        <v>345</v>
      </c>
      <c r="Q61" s="112">
        <f t="shared" si="8"/>
        <v>559</v>
      </c>
      <c r="R61" s="112" t="s">
        <v>344</v>
      </c>
      <c r="S61" s="111">
        <f t="shared" si="9"/>
        <v>559</v>
      </c>
      <c r="T61" s="111" t="s">
        <v>344</v>
      </c>
      <c r="U61" s="120">
        <f t="shared" si="10"/>
        <v>559</v>
      </c>
      <c r="V61" s="120" t="s">
        <v>346</v>
      </c>
      <c r="W61" s="114">
        <f t="shared" si="11"/>
        <v>559</v>
      </c>
      <c r="X61" s="114" t="s">
        <v>346</v>
      </c>
      <c r="Y61" s="116">
        <f t="shared" si="12"/>
        <v>559</v>
      </c>
      <c r="Z61" s="116" t="s">
        <v>346</v>
      </c>
      <c r="AA61" s="114">
        <f t="shared" si="13"/>
        <v>559</v>
      </c>
      <c r="AB61" s="114" t="s">
        <v>346</v>
      </c>
    </row>
    <row r="62" spans="1:28" ht="14.1" customHeight="1" x14ac:dyDescent="0.25">
      <c r="A62" s="110">
        <f t="shared" si="0"/>
        <v>560</v>
      </c>
      <c r="B62" s="110" t="s">
        <v>344</v>
      </c>
      <c r="C62" s="113">
        <f t="shared" si="1"/>
        <v>560</v>
      </c>
      <c r="D62" s="113" t="s">
        <v>345</v>
      </c>
      <c r="E62" s="119">
        <f t="shared" si="2"/>
        <v>560</v>
      </c>
      <c r="F62" s="119" t="s">
        <v>345</v>
      </c>
      <c r="G62" s="114">
        <f t="shared" si="3"/>
        <v>560</v>
      </c>
      <c r="H62" s="114" t="s">
        <v>346</v>
      </c>
      <c r="I62" s="112">
        <f t="shared" si="4"/>
        <v>560</v>
      </c>
      <c r="J62" s="112" t="s">
        <v>344</v>
      </c>
      <c r="K62" s="113">
        <f t="shared" si="5"/>
        <v>560</v>
      </c>
      <c r="L62" s="113" t="s">
        <v>345</v>
      </c>
      <c r="M62" s="112">
        <f t="shared" si="6"/>
        <v>560</v>
      </c>
      <c r="N62" s="112" t="s">
        <v>344</v>
      </c>
      <c r="O62" s="113">
        <f t="shared" si="7"/>
        <v>560</v>
      </c>
      <c r="P62" s="113" t="s">
        <v>345</v>
      </c>
      <c r="Q62" s="112">
        <f t="shared" si="8"/>
        <v>560</v>
      </c>
      <c r="R62" s="112" t="s">
        <v>344</v>
      </c>
      <c r="S62" s="111">
        <f t="shared" si="9"/>
        <v>560</v>
      </c>
      <c r="T62" s="111" t="s">
        <v>344</v>
      </c>
      <c r="U62" s="120">
        <f t="shared" si="10"/>
        <v>560</v>
      </c>
      <c r="V62" s="120" t="s">
        <v>346</v>
      </c>
      <c r="W62" s="114">
        <f t="shared" si="11"/>
        <v>560</v>
      </c>
      <c r="X62" s="114" t="s">
        <v>346</v>
      </c>
      <c r="Y62" s="116">
        <f t="shared" si="12"/>
        <v>560</v>
      </c>
      <c r="Z62" s="116" t="s">
        <v>346</v>
      </c>
      <c r="AA62" s="114">
        <f t="shared" si="13"/>
        <v>560</v>
      </c>
      <c r="AB62" s="114" t="s">
        <v>346</v>
      </c>
    </row>
    <row r="63" spans="1:28" ht="14.1" customHeight="1" x14ac:dyDescent="0.25">
      <c r="A63" s="110">
        <f t="shared" si="0"/>
        <v>561</v>
      </c>
      <c r="B63" s="110" t="s">
        <v>344</v>
      </c>
      <c r="C63" s="113">
        <f t="shared" si="1"/>
        <v>561</v>
      </c>
      <c r="D63" s="113" t="s">
        <v>345</v>
      </c>
      <c r="E63" s="119">
        <f t="shared" si="2"/>
        <v>561</v>
      </c>
      <c r="F63" s="119" t="s">
        <v>345</v>
      </c>
      <c r="G63" s="114">
        <f t="shared" si="3"/>
        <v>561</v>
      </c>
      <c r="H63" s="114" t="s">
        <v>346</v>
      </c>
      <c r="I63" s="112">
        <f t="shared" si="4"/>
        <v>561</v>
      </c>
      <c r="J63" s="112" t="s">
        <v>344</v>
      </c>
      <c r="K63" s="114">
        <f t="shared" si="5"/>
        <v>561</v>
      </c>
      <c r="L63" s="114" t="s">
        <v>346</v>
      </c>
      <c r="M63" s="112">
        <f t="shared" si="6"/>
        <v>561</v>
      </c>
      <c r="N63" s="112" t="s">
        <v>344</v>
      </c>
      <c r="O63" s="114">
        <f t="shared" si="7"/>
        <v>561</v>
      </c>
      <c r="P63" s="114" t="s">
        <v>346</v>
      </c>
      <c r="Q63" s="112">
        <f t="shared" si="8"/>
        <v>561</v>
      </c>
      <c r="R63" s="112" t="s">
        <v>344</v>
      </c>
      <c r="S63" s="111">
        <f t="shared" si="9"/>
        <v>561</v>
      </c>
      <c r="T63" s="111" t="s">
        <v>344</v>
      </c>
      <c r="U63" s="120">
        <f t="shared" si="10"/>
        <v>561</v>
      </c>
      <c r="V63" s="120" t="s">
        <v>346</v>
      </c>
      <c r="W63" s="114">
        <f t="shared" si="11"/>
        <v>561</v>
      </c>
      <c r="X63" s="114" t="s">
        <v>346</v>
      </c>
      <c r="Y63" s="116">
        <f t="shared" si="12"/>
        <v>561</v>
      </c>
      <c r="Z63" s="116" t="s">
        <v>346</v>
      </c>
      <c r="AA63" s="114">
        <f t="shared" si="13"/>
        <v>561</v>
      </c>
      <c r="AB63" s="114" t="s">
        <v>346</v>
      </c>
    </row>
    <row r="64" spans="1:28" ht="14.1" customHeight="1" x14ac:dyDescent="0.25">
      <c r="A64" s="110">
        <f t="shared" si="0"/>
        <v>562</v>
      </c>
      <c r="B64" s="110" t="s">
        <v>344</v>
      </c>
      <c r="C64" s="113">
        <f t="shared" si="1"/>
        <v>562</v>
      </c>
      <c r="D64" s="113" t="s">
        <v>345</v>
      </c>
      <c r="E64" s="119">
        <f t="shared" si="2"/>
        <v>562</v>
      </c>
      <c r="F64" s="119" t="s">
        <v>345</v>
      </c>
      <c r="G64" s="114">
        <f t="shared" si="3"/>
        <v>562</v>
      </c>
      <c r="H64" s="114" t="s">
        <v>346</v>
      </c>
      <c r="I64" s="112">
        <f t="shared" si="4"/>
        <v>562</v>
      </c>
      <c r="J64" s="112" t="s">
        <v>344</v>
      </c>
      <c r="K64" s="114">
        <f t="shared" si="5"/>
        <v>562</v>
      </c>
      <c r="L64" s="114" t="s">
        <v>346</v>
      </c>
      <c r="M64" s="112">
        <f t="shared" si="6"/>
        <v>562</v>
      </c>
      <c r="N64" s="112" t="s">
        <v>344</v>
      </c>
      <c r="O64" s="114">
        <f t="shared" si="7"/>
        <v>562</v>
      </c>
      <c r="P64" s="114" t="s">
        <v>346</v>
      </c>
      <c r="Q64" s="112">
        <f t="shared" si="8"/>
        <v>562</v>
      </c>
      <c r="R64" s="112" t="s">
        <v>344</v>
      </c>
      <c r="S64" s="111">
        <f t="shared" si="9"/>
        <v>562</v>
      </c>
      <c r="T64" s="111" t="s">
        <v>344</v>
      </c>
      <c r="U64" s="120">
        <f t="shared" si="10"/>
        <v>562</v>
      </c>
      <c r="V64" s="120" t="s">
        <v>346</v>
      </c>
      <c r="W64" s="114">
        <f t="shared" si="11"/>
        <v>562</v>
      </c>
      <c r="X64" s="114" t="s">
        <v>346</v>
      </c>
      <c r="Y64" s="116">
        <f t="shared" si="12"/>
        <v>562</v>
      </c>
      <c r="Z64" s="116" t="s">
        <v>346</v>
      </c>
      <c r="AA64" s="114">
        <f t="shared" si="13"/>
        <v>562</v>
      </c>
      <c r="AB64" s="114" t="s">
        <v>346</v>
      </c>
    </row>
    <row r="65" spans="1:28" ht="14.1" customHeight="1" x14ac:dyDescent="0.25">
      <c r="A65" s="110">
        <f t="shared" si="0"/>
        <v>563</v>
      </c>
      <c r="B65" s="110" t="s">
        <v>344</v>
      </c>
      <c r="C65" s="113">
        <f t="shared" si="1"/>
        <v>563</v>
      </c>
      <c r="D65" s="113" t="s">
        <v>345</v>
      </c>
      <c r="E65" s="120">
        <f t="shared" si="2"/>
        <v>563</v>
      </c>
      <c r="F65" s="120" t="s">
        <v>346</v>
      </c>
      <c r="G65" s="114">
        <f t="shared" si="3"/>
        <v>563</v>
      </c>
      <c r="H65" s="114" t="s">
        <v>346</v>
      </c>
      <c r="I65" s="112">
        <f t="shared" si="4"/>
        <v>563</v>
      </c>
      <c r="J65" s="112" t="s">
        <v>344</v>
      </c>
      <c r="K65" s="114">
        <f t="shared" si="5"/>
        <v>563</v>
      </c>
      <c r="L65" s="114" t="s">
        <v>346</v>
      </c>
      <c r="M65" s="115">
        <f t="shared" si="6"/>
        <v>563</v>
      </c>
      <c r="N65" s="115" t="s">
        <v>345</v>
      </c>
      <c r="O65" s="114">
        <f t="shared" si="7"/>
        <v>563</v>
      </c>
      <c r="P65" s="114" t="s">
        <v>346</v>
      </c>
      <c r="Q65" s="112">
        <f t="shared" si="8"/>
        <v>563</v>
      </c>
      <c r="R65" s="112" t="s">
        <v>344</v>
      </c>
      <c r="S65" s="113">
        <f t="shared" si="9"/>
        <v>563</v>
      </c>
      <c r="T65" s="113" t="s">
        <v>345</v>
      </c>
      <c r="U65" s="120">
        <f t="shared" si="10"/>
        <v>563</v>
      </c>
      <c r="V65" s="120" t="s">
        <v>346</v>
      </c>
      <c r="W65" s="114">
        <f t="shared" si="11"/>
        <v>563</v>
      </c>
      <c r="X65" s="114" t="s">
        <v>346</v>
      </c>
      <c r="Y65" s="116">
        <f t="shared" si="12"/>
        <v>563</v>
      </c>
      <c r="Z65" s="116" t="s">
        <v>346</v>
      </c>
      <c r="AA65" s="114">
        <f t="shared" si="13"/>
        <v>563</v>
      </c>
      <c r="AB65" s="114" t="s">
        <v>346</v>
      </c>
    </row>
    <row r="66" spans="1:28" ht="14.1" customHeight="1" x14ac:dyDescent="0.25">
      <c r="A66" s="110">
        <f t="shared" si="0"/>
        <v>564</v>
      </c>
      <c r="B66" s="110" t="s">
        <v>344</v>
      </c>
      <c r="C66" s="114">
        <f t="shared" si="1"/>
        <v>564</v>
      </c>
      <c r="D66" s="114" t="s">
        <v>346</v>
      </c>
      <c r="E66" s="120">
        <f t="shared" si="2"/>
        <v>564</v>
      </c>
      <c r="F66" s="120" t="s">
        <v>346</v>
      </c>
      <c r="G66" s="114">
        <f t="shared" si="3"/>
        <v>564</v>
      </c>
      <c r="H66" s="114" t="s">
        <v>346</v>
      </c>
      <c r="I66" s="115">
        <f t="shared" si="4"/>
        <v>564</v>
      </c>
      <c r="J66" s="115" t="s">
        <v>345</v>
      </c>
      <c r="K66" s="114">
        <f t="shared" si="5"/>
        <v>564</v>
      </c>
      <c r="L66" s="114" t="s">
        <v>346</v>
      </c>
      <c r="M66" s="115">
        <f t="shared" si="6"/>
        <v>564</v>
      </c>
      <c r="N66" s="115" t="s">
        <v>345</v>
      </c>
      <c r="O66" s="114">
        <f t="shared" si="7"/>
        <v>564</v>
      </c>
      <c r="P66" s="114" t="s">
        <v>346</v>
      </c>
      <c r="Q66" s="112">
        <f t="shared" si="8"/>
        <v>564</v>
      </c>
      <c r="R66" s="112" t="s">
        <v>344</v>
      </c>
      <c r="S66" s="113">
        <f t="shared" si="9"/>
        <v>564</v>
      </c>
      <c r="T66" s="113" t="s">
        <v>345</v>
      </c>
      <c r="U66" s="120">
        <f t="shared" si="10"/>
        <v>564</v>
      </c>
      <c r="V66" s="120" t="s">
        <v>346</v>
      </c>
      <c r="W66" s="114">
        <f t="shared" si="11"/>
        <v>564</v>
      </c>
      <c r="X66" s="114" t="s">
        <v>346</v>
      </c>
      <c r="Y66" s="116">
        <f t="shared" si="12"/>
        <v>564</v>
      </c>
      <c r="Z66" s="116" t="s">
        <v>346</v>
      </c>
      <c r="AA66" s="114">
        <f t="shared" si="13"/>
        <v>564</v>
      </c>
      <c r="AB66" s="114" t="s">
        <v>346</v>
      </c>
    </row>
    <row r="67" spans="1:28" ht="14.1" customHeight="1" x14ac:dyDescent="0.25">
      <c r="A67" s="119">
        <f t="shared" ref="A67:A102" si="14">A66+1</f>
        <v>565</v>
      </c>
      <c r="B67" s="119" t="s">
        <v>345</v>
      </c>
      <c r="C67" s="114">
        <f t="shared" ref="C67:C102" si="15">C66+1</f>
        <v>565</v>
      </c>
      <c r="D67" s="114" t="s">
        <v>346</v>
      </c>
      <c r="E67" s="120">
        <f t="shared" ref="E67:E102" si="16">E66+1</f>
        <v>565</v>
      </c>
      <c r="F67" s="120" t="s">
        <v>346</v>
      </c>
      <c r="G67" s="114">
        <f t="shared" ref="G67:G102" si="17">G66+1</f>
        <v>565</v>
      </c>
      <c r="H67" s="114" t="s">
        <v>346</v>
      </c>
      <c r="I67" s="115">
        <f t="shared" ref="I67:I72" si="18">I66+1</f>
        <v>565</v>
      </c>
      <c r="J67" s="115" t="s">
        <v>345</v>
      </c>
      <c r="K67" s="114">
        <f t="shared" ref="K67:K72" si="19">K66+1</f>
        <v>565</v>
      </c>
      <c r="L67" s="114" t="s">
        <v>346</v>
      </c>
      <c r="M67" s="115">
        <f t="shared" ref="M67:M102" si="20">M66+1</f>
        <v>565</v>
      </c>
      <c r="N67" s="115" t="s">
        <v>345</v>
      </c>
      <c r="O67" s="114">
        <f t="shared" ref="O67:O102" si="21">O66+1</f>
        <v>565</v>
      </c>
      <c r="P67" s="114" t="s">
        <v>346</v>
      </c>
      <c r="Q67" s="112">
        <f t="shared" ref="Q67:Q102" si="22">Q66+1</f>
        <v>565</v>
      </c>
      <c r="R67" s="112" t="s">
        <v>344</v>
      </c>
      <c r="S67" s="113">
        <f t="shared" ref="S67:S102" si="23">S66+1</f>
        <v>565</v>
      </c>
      <c r="T67" s="113" t="s">
        <v>345</v>
      </c>
      <c r="U67" s="120">
        <f t="shared" ref="U67:U102" si="24">U66+1</f>
        <v>565</v>
      </c>
      <c r="V67" s="120" t="s">
        <v>346</v>
      </c>
      <c r="W67" s="114">
        <f t="shared" ref="W67:W102" si="25">W66+1</f>
        <v>565</v>
      </c>
      <c r="X67" s="114" t="s">
        <v>346</v>
      </c>
      <c r="Y67" s="116">
        <f t="shared" ref="Y67:Y102" si="26">Y66+1</f>
        <v>565</v>
      </c>
      <c r="Z67" s="116" t="s">
        <v>346</v>
      </c>
      <c r="AA67" s="114">
        <f t="shared" ref="AA67:AA102" si="27">AA66+1</f>
        <v>565</v>
      </c>
      <c r="AB67" s="114" t="s">
        <v>346</v>
      </c>
    </row>
    <row r="68" spans="1:28" ht="14.1" customHeight="1" x14ac:dyDescent="0.25">
      <c r="A68" s="119">
        <f t="shared" si="14"/>
        <v>566</v>
      </c>
      <c r="B68" s="119" t="s">
        <v>345</v>
      </c>
      <c r="C68" s="114">
        <f t="shared" si="15"/>
        <v>566</v>
      </c>
      <c r="D68" s="114" t="s">
        <v>346</v>
      </c>
      <c r="E68" s="121">
        <f t="shared" si="16"/>
        <v>566</v>
      </c>
      <c r="F68" s="121" t="s">
        <v>347</v>
      </c>
      <c r="G68" s="118">
        <f t="shared" si="17"/>
        <v>566</v>
      </c>
      <c r="H68" s="118" t="s">
        <v>347</v>
      </c>
      <c r="I68" s="115">
        <f t="shared" si="18"/>
        <v>566</v>
      </c>
      <c r="J68" s="115" t="s">
        <v>345</v>
      </c>
      <c r="K68" s="114">
        <f t="shared" si="19"/>
        <v>566</v>
      </c>
      <c r="L68" s="114" t="s">
        <v>346</v>
      </c>
      <c r="M68" s="115">
        <f t="shared" si="20"/>
        <v>566</v>
      </c>
      <c r="N68" s="115" t="s">
        <v>345</v>
      </c>
      <c r="O68" s="114">
        <f t="shared" si="21"/>
        <v>566</v>
      </c>
      <c r="P68" s="114" t="s">
        <v>346</v>
      </c>
      <c r="Q68" s="112">
        <f t="shared" si="22"/>
        <v>566</v>
      </c>
      <c r="R68" s="112" t="s">
        <v>344</v>
      </c>
      <c r="S68" s="113">
        <f t="shared" si="23"/>
        <v>566</v>
      </c>
      <c r="T68" s="113" t="s">
        <v>345</v>
      </c>
      <c r="U68" s="120">
        <f t="shared" si="24"/>
        <v>566</v>
      </c>
      <c r="V68" s="120" t="s">
        <v>346</v>
      </c>
      <c r="W68" s="114">
        <f t="shared" si="25"/>
        <v>566</v>
      </c>
      <c r="X68" s="114" t="s">
        <v>346</v>
      </c>
      <c r="Y68" s="116">
        <f t="shared" si="26"/>
        <v>566</v>
      </c>
      <c r="Z68" s="116" t="s">
        <v>346</v>
      </c>
      <c r="AA68" s="114">
        <f t="shared" si="27"/>
        <v>566</v>
      </c>
      <c r="AB68" s="114" t="s">
        <v>346</v>
      </c>
    </row>
    <row r="69" spans="1:28" ht="14.1" customHeight="1" x14ac:dyDescent="0.25">
      <c r="A69" s="119">
        <f t="shared" si="14"/>
        <v>567</v>
      </c>
      <c r="B69" s="119" t="s">
        <v>345</v>
      </c>
      <c r="C69" s="114">
        <f t="shared" si="15"/>
        <v>567</v>
      </c>
      <c r="D69" s="114" t="s">
        <v>346</v>
      </c>
      <c r="E69" s="121">
        <f t="shared" si="16"/>
        <v>567</v>
      </c>
      <c r="F69" s="121" t="s">
        <v>347</v>
      </c>
      <c r="G69" s="118">
        <f t="shared" si="17"/>
        <v>567</v>
      </c>
      <c r="H69" s="118" t="s">
        <v>347</v>
      </c>
      <c r="I69" s="115">
        <f t="shared" si="18"/>
        <v>567</v>
      </c>
      <c r="J69" s="115" t="s">
        <v>345</v>
      </c>
      <c r="K69" s="114">
        <f t="shared" si="19"/>
        <v>567</v>
      </c>
      <c r="L69" s="114" t="s">
        <v>346</v>
      </c>
      <c r="M69" s="115">
        <f t="shared" si="20"/>
        <v>567</v>
      </c>
      <c r="N69" s="115" t="s">
        <v>345</v>
      </c>
      <c r="O69" s="114">
        <f t="shared" si="21"/>
        <v>567</v>
      </c>
      <c r="P69" s="114" t="s">
        <v>346</v>
      </c>
      <c r="Q69" s="112">
        <f t="shared" si="22"/>
        <v>567</v>
      </c>
      <c r="R69" s="112" t="s">
        <v>344</v>
      </c>
      <c r="S69" s="113">
        <f t="shared" si="23"/>
        <v>567</v>
      </c>
      <c r="T69" s="113" t="s">
        <v>345</v>
      </c>
      <c r="U69" s="120">
        <f t="shared" si="24"/>
        <v>567</v>
      </c>
      <c r="V69" s="120" t="s">
        <v>346</v>
      </c>
      <c r="W69" s="114">
        <f t="shared" si="25"/>
        <v>567</v>
      </c>
      <c r="X69" s="114" t="s">
        <v>346</v>
      </c>
      <c r="Y69" s="116">
        <f t="shared" si="26"/>
        <v>567</v>
      </c>
      <c r="Z69" s="116" t="s">
        <v>346</v>
      </c>
      <c r="AA69" s="114">
        <f t="shared" si="27"/>
        <v>567</v>
      </c>
      <c r="AB69" s="114" t="s">
        <v>346</v>
      </c>
    </row>
    <row r="70" spans="1:28" ht="14.1" customHeight="1" x14ac:dyDescent="0.25">
      <c r="A70" s="119">
        <f t="shared" si="14"/>
        <v>568</v>
      </c>
      <c r="B70" s="119" t="s">
        <v>345</v>
      </c>
      <c r="C70" s="114">
        <f t="shared" si="15"/>
        <v>568</v>
      </c>
      <c r="D70" s="114" t="s">
        <v>346</v>
      </c>
      <c r="E70" s="121">
        <f t="shared" si="16"/>
        <v>568</v>
      </c>
      <c r="F70" s="121" t="s">
        <v>347</v>
      </c>
      <c r="G70" s="118">
        <f t="shared" si="17"/>
        <v>568</v>
      </c>
      <c r="H70" s="118" t="s">
        <v>347</v>
      </c>
      <c r="I70" s="115">
        <f t="shared" si="18"/>
        <v>568</v>
      </c>
      <c r="J70" s="115" t="s">
        <v>345</v>
      </c>
      <c r="K70" s="114">
        <f t="shared" si="19"/>
        <v>568</v>
      </c>
      <c r="L70" s="114" t="s">
        <v>346</v>
      </c>
      <c r="M70" s="115">
        <f t="shared" si="20"/>
        <v>568</v>
      </c>
      <c r="N70" s="115" t="s">
        <v>345</v>
      </c>
      <c r="O70" s="114">
        <f t="shared" si="21"/>
        <v>568</v>
      </c>
      <c r="P70" s="114" t="s">
        <v>346</v>
      </c>
      <c r="Q70" s="115">
        <f t="shared" si="22"/>
        <v>568</v>
      </c>
      <c r="R70" s="115" t="s">
        <v>345</v>
      </c>
      <c r="S70" s="114">
        <f t="shared" si="23"/>
        <v>568</v>
      </c>
      <c r="T70" s="114" t="s">
        <v>346</v>
      </c>
      <c r="U70" s="120">
        <f t="shared" si="24"/>
        <v>568</v>
      </c>
      <c r="V70" s="120" t="s">
        <v>346</v>
      </c>
      <c r="W70" s="114">
        <f t="shared" si="25"/>
        <v>568</v>
      </c>
      <c r="X70" s="114" t="s">
        <v>346</v>
      </c>
      <c r="Y70" s="116">
        <f t="shared" si="26"/>
        <v>568</v>
      </c>
      <c r="Z70" s="116" t="s">
        <v>346</v>
      </c>
      <c r="AA70" s="114">
        <f t="shared" si="27"/>
        <v>568</v>
      </c>
      <c r="AB70" s="114" t="s">
        <v>346</v>
      </c>
    </row>
    <row r="71" spans="1:28" ht="14.1" customHeight="1" x14ac:dyDescent="0.25">
      <c r="A71" s="119">
        <f t="shared" si="14"/>
        <v>569</v>
      </c>
      <c r="B71" s="119" t="s">
        <v>345</v>
      </c>
      <c r="C71" s="114">
        <f t="shared" si="15"/>
        <v>569</v>
      </c>
      <c r="D71" s="114" t="s">
        <v>346</v>
      </c>
      <c r="E71" s="121">
        <f t="shared" si="16"/>
        <v>569</v>
      </c>
      <c r="F71" s="121" t="s">
        <v>347</v>
      </c>
      <c r="G71" s="118">
        <f t="shared" si="17"/>
        <v>569</v>
      </c>
      <c r="H71" s="118" t="s">
        <v>347</v>
      </c>
      <c r="I71" s="115">
        <f t="shared" si="18"/>
        <v>569</v>
      </c>
      <c r="J71" s="115" t="s">
        <v>345</v>
      </c>
      <c r="K71" s="114">
        <f t="shared" si="19"/>
        <v>569</v>
      </c>
      <c r="L71" s="114" t="s">
        <v>346</v>
      </c>
      <c r="M71" s="115">
        <f t="shared" si="20"/>
        <v>569</v>
      </c>
      <c r="N71" s="115" t="s">
        <v>345</v>
      </c>
      <c r="O71" s="114">
        <f t="shared" si="21"/>
        <v>569</v>
      </c>
      <c r="P71" s="114" t="s">
        <v>346</v>
      </c>
      <c r="Q71" s="115">
        <f t="shared" si="22"/>
        <v>569</v>
      </c>
      <c r="R71" s="115" t="s">
        <v>345</v>
      </c>
      <c r="S71" s="114">
        <f t="shared" si="23"/>
        <v>569</v>
      </c>
      <c r="T71" s="114" t="s">
        <v>346</v>
      </c>
      <c r="U71" s="120">
        <f t="shared" si="24"/>
        <v>569</v>
      </c>
      <c r="V71" s="120" t="s">
        <v>346</v>
      </c>
      <c r="W71" s="114">
        <f t="shared" si="25"/>
        <v>569</v>
      </c>
      <c r="X71" s="114" t="s">
        <v>346</v>
      </c>
      <c r="Y71" s="116">
        <f t="shared" si="26"/>
        <v>569</v>
      </c>
      <c r="Z71" s="116" t="s">
        <v>346</v>
      </c>
      <c r="AA71" s="114">
        <f t="shared" si="27"/>
        <v>569</v>
      </c>
      <c r="AB71" s="114" t="s">
        <v>346</v>
      </c>
    </row>
    <row r="72" spans="1:28" ht="14.1" customHeight="1" x14ac:dyDescent="0.25">
      <c r="A72" s="120">
        <f t="shared" si="14"/>
        <v>570</v>
      </c>
      <c r="B72" s="120" t="s">
        <v>346</v>
      </c>
      <c r="C72" s="114">
        <f t="shared" si="15"/>
        <v>570</v>
      </c>
      <c r="D72" s="114" t="s">
        <v>346</v>
      </c>
      <c r="E72" s="121">
        <f t="shared" si="16"/>
        <v>570</v>
      </c>
      <c r="F72" s="121" t="s">
        <v>347</v>
      </c>
      <c r="G72" s="118">
        <f t="shared" si="17"/>
        <v>570</v>
      </c>
      <c r="H72" s="118" t="s">
        <v>347</v>
      </c>
      <c r="I72" s="115">
        <f t="shared" si="18"/>
        <v>570</v>
      </c>
      <c r="J72" s="115" t="s">
        <v>345</v>
      </c>
      <c r="K72" s="114">
        <f t="shared" si="19"/>
        <v>570</v>
      </c>
      <c r="L72" s="114" t="s">
        <v>346</v>
      </c>
      <c r="M72" s="115">
        <f t="shared" si="20"/>
        <v>570</v>
      </c>
      <c r="N72" s="115" t="s">
        <v>345</v>
      </c>
      <c r="O72" s="114">
        <f t="shared" si="21"/>
        <v>570</v>
      </c>
      <c r="P72" s="114" t="s">
        <v>346</v>
      </c>
      <c r="Q72" s="115">
        <f t="shared" si="22"/>
        <v>570</v>
      </c>
      <c r="R72" s="115" t="s">
        <v>345</v>
      </c>
      <c r="S72" s="114">
        <f t="shared" si="23"/>
        <v>570</v>
      </c>
      <c r="T72" s="114" t="s">
        <v>346</v>
      </c>
      <c r="U72" s="120">
        <f t="shared" si="24"/>
        <v>570</v>
      </c>
      <c r="V72" s="120" t="s">
        <v>346</v>
      </c>
      <c r="W72" s="114">
        <f t="shared" si="25"/>
        <v>570</v>
      </c>
      <c r="X72" s="114" t="s">
        <v>346</v>
      </c>
      <c r="Y72" s="116">
        <f t="shared" si="26"/>
        <v>570</v>
      </c>
      <c r="Z72" s="116" t="s">
        <v>346</v>
      </c>
      <c r="AA72" s="114">
        <f t="shared" si="27"/>
        <v>570</v>
      </c>
      <c r="AB72" s="114" t="s">
        <v>346</v>
      </c>
    </row>
    <row r="73" spans="1:28" ht="14.1" customHeight="1" x14ac:dyDescent="0.25">
      <c r="A73" s="120">
        <f t="shared" si="14"/>
        <v>571</v>
      </c>
      <c r="B73" s="120" t="s">
        <v>346</v>
      </c>
      <c r="C73" s="114">
        <f t="shared" si="15"/>
        <v>571</v>
      </c>
      <c r="D73" s="114" t="s">
        <v>346</v>
      </c>
      <c r="E73" s="121">
        <f t="shared" si="16"/>
        <v>571</v>
      </c>
      <c r="F73" s="121" t="s">
        <v>347</v>
      </c>
      <c r="G73" s="118">
        <f t="shared" si="17"/>
        <v>571</v>
      </c>
      <c r="H73" s="118" t="s">
        <v>347</v>
      </c>
      <c r="I73" s="116">
        <f t="shared" ref="I73:I102" si="28">I72+1</f>
        <v>571</v>
      </c>
      <c r="J73" s="116" t="s">
        <v>346</v>
      </c>
      <c r="K73" s="114">
        <f t="shared" ref="K73:K102" si="29">K72+1</f>
        <v>571</v>
      </c>
      <c r="L73" s="114" t="s">
        <v>346</v>
      </c>
      <c r="M73" s="115">
        <f t="shared" si="20"/>
        <v>571</v>
      </c>
      <c r="N73" s="115" t="s">
        <v>345</v>
      </c>
      <c r="O73" s="114">
        <f t="shared" si="21"/>
        <v>571</v>
      </c>
      <c r="P73" s="114" t="s">
        <v>346</v>
      </c>
      <c r="Q73" s="115">
        <f t="shared" si="22"/>
        <v>571</v>
      </c>
      <c r="R73" s="115" t="s">
        <v>345</v>
      </c>
      <c r="S73" s="114">
        <f t="shared" si="23"/>
        <v>571</v>
      </c>
      <c r="T73" s="114" t="s">
        <v>346</v>
      </c>
      <c r="U73" s="120">
        <f t="shared" si="24"/>
        <v>571</v>
      </c>
      <c r="V73" s="120" t="s">
        <v>346</v>
      </c>
      <c r="W73" s="114">
        <f t="shared" si="25"/>
        <v>571</v>
      </c>
      <c r="X73" s="114" t="s">
        <v>346</v>
      </c>
      <c r="Y73" s="116">
        <f t="shared" si="26"/>
        <v>571</v>
      </c>
      <c r="Z73" s="116" t="s">
        <v>346</v>
      </c>
      <c r="AA73" s="114">
        <f t="shared" si="27"/>
        <v>571</v>
      </c>
      <c r="AB73" s="114" t="s">
        <v>346</v>
      </c>
    </row>
    <row r="74" spans="1:28" ht="14.1" customHeight="1" x14ac:dyDescent="0.25">
      <c r="A74" s="121">
        <f t="shared" si="14"/>
        <v>572</v>
      </c>
      <c r="B74" s="121" t="s">
        <v>347</v>
      </c>
      <c r="C74" s="118">
        <f t="shared" si="15"/>
        <v>572</v>
      </c>
      <c r="D74" s="118" t="s">
        <v>347</v>
      </c>
      <c r="E74" s="121">
        <f t="shared" si="16"/>
        <v>572</v>
      </c>
      <c r="F74" s="121" t="s">
        <v>347</v>
      </c>
      <c r="G74" s="118">
        <f t="shared" si="17"/>
        <v>572</v>
      </c>
      <c r="H74" s="118" t="s">
        <v>347</v>
      </c>
      <c r="I74" s="117">
        <f t="shared" si="28"/>
        <v>572</v>
      </c>
      <c r="J74" s="117" t="s">
        <v>347</v>
      </c>
      <c r="K74" s="118">
        <f t="shared" si="29"/>
        <v>572</v>
      </c>
      <c r="L74" s="118" t="s">
        <v>347</v>
      </c>
      <c r="M74" s="116">
        <f t="shared" si="20"/>
        <v>572</v>
      </c>
      <c r="N74" s="116" t="s">
        <v>346</v>
      </c>
      <c r="O74" s="114">
        <f t="shared" si="21"/>
        <v>572</v>
      </c>
      <c r="P74" s="114" t="s">
        <v>346</v>
      </c>
      <c r="Q74" s="115">
        <f t="shared" si="22"/>
        <v>572</v>
      </c>
      <c r="R74" s="115" t="s">
        <v>345</v>
      </c>
      <c r="S74" s="114">
        <f t="shared" si="23"/>
        <v>572</v>
      </c>
      <c r="T74" s="114" t="s">
        <v>346</v>
      </c>
      <c r="U74" s="120">
        <f t="shared" si="24"/>
        <v>572</v>
      </c>
      <c r="V74" s="120" t="s">
        <v>346</v>
      </c>
      <c r="W74" s="114">
        <f t="shared" si="25"/>
        <v>572</v>
      </c>
      <c r="X74" s="114" t="s">
        <v>346</v>
      </c>
      <c r="Y74" s="116">
        <f t="shared" si="26"/>
        <v>572</v>
      </c>
      <c r="Z74" s="116" t="s">
        <v>346</v>
      </c>
      <c r="AA74" s="114">
        <f t="shared" si="27"/>
        <v>572</v>
      </c>
      <c r="AB74" s="114" t="s">
        <v>346</v>
      </c>
    </row>
    <row r="75" spans="1:28" ht="14.1" customHeight="1" x14ac:dyDescent="0.25">
      <c r="A75" s="121">
        <f t="shared" si="14"/>
        <v>573</v>
      </c>
      <c r="B75" s="121" t="s">
        <v>347</v>
      </c>
      <c r="C75" s="118">
        <f t="shared" si="15"/>
        <v>573</v>
      </c>
      <c r="D75" s="118" t="s">
        <v>347</v>
      </c>
      <c r="E75" s="121">
        <f t="shared" si="16"/>
        <v>573</v>
      </c>
      <c r="F75" s="121" t="s">
        <v>347</v>
      </c>
      <c r="G75" s="118">
        <f t="shared" si="17"/>
        <v>573</v>
      </c>
      <c r="H75" s="118" t="s">
        <v>347</v>
      </c>
      <c r="I75" s="117">
        <f t="shared" si="28"/>
        <v>573</v>
      </c>
      <c r="J75" s="117" t="s">
        <v>347</v>
      </c>
      <c r="K75" s="118">
        <f t="shared" si="29"/>
        <v>573</v>
      </c>
      <c r="L75" s="118" t="s">
        <v>347</v>
      </c>
      <c r="M75" s="116">
        <f t="shared" si="20"/>
        <v>573</v>
      </c>
      <c r="N75" s="116" t="s">
        <v>346</v>
      </c>
      <c r="O75" s="114">
        <f t="shared" si="21"/>
        <v>573</v>
      </c>
      <c r="P75" s="114" t="s">
        <v>346</v>
      </c>
      <c r="Q75" s="115">
        <f t="shared" si="22"/>
        <v>573</v>
      </c>
      <c r="R75" s="115" t="s">
        <v>345</v>
      </c>
      <c r="S75" s="114">
        <f t="shared" si="23"/>
        <v>573</v>
      </c>
      <c r="T75" s="114" t="s">
        <v>346</v>
      </c>
      <c r="U75" s="120">
        <f t="shared" si="24"/>
        <v>573</v>
      </c>
      <c r="V75" s="120" t="s">
        <v>346</v>
      </c>
      <c r="W75" s="114">
        <f t="shared" si="25"/>
        <v>573</v>
      </c>
      <c r="X75" s="114" t="s">
        <v>346</v>
      </c>
      <c r="Y75" s="116">
        <f t="shared" si="26"/>
        <v>573</v>
      </c>
      <c r="Z75" s="116" t="s">
        <v>346</v>
      </c>
      <c r="AA75" s="114">
        <f t="shared" si="27"/>
        <v>573</v>
      </c>
      <c r="AB75" s="114" t="s">
        <v>346</v>
      </c>
    </row>
    <row r="76" spans="1:28" ht="14.1" customHeight="1" x14ac:dyDescent="0.25">
      <c r="A76" s="121">
        <f t="shared" si="14"/>
        <v>574</v>
      </c>
      <c r="B76" s="121" t="s">
        <v>347</v>
      </c>
      <c r="C76" s="118">
        <f t="shared" si="15"/>
        <v>574</v>
      </c>
      <c r="D76" s="118" t="s">
        <v>347</v>
      </c>
      <c r="E76" s="121">
        <f t="shared" si="16"/>
        <v>574</v>
      </c>
      <c r="F76" s="121" t="s">
        <v>347</v>
      </c>
      <c r="G76" s="118">
        <f t="shared" si="17"/>
        <v>574</v>
      </c>
      <c r="H76" s="118" t="s">
        <v>347</v>
      </c>
      <c r="I76" s="117">
        <f t="shared" si="28"/>
        <v>574</v>
      </c>
      <c r="J76" s="117" t="s">
        <v>347</v>
      </c>
      <c r="K76" s="118">
        <f t="shared" si="29"/>
        <v>574</v>
      </c>
      <c r="L76" s="118" t="s">
        <v>347</v>
      </c>
      <c r="M76" s="117">
        <f t="shared" si="20"/>
        <v>574</v>
      </c>
      <c r="N76" s="117" t="s">
        <v>347</v>
      </c>
      <c r="O76" s="118">
        <f t="shared" si="21"/>
        <v>574</v>
      </c>
      <c r="P76" s="118" t="s">
        <v>347</v>
      </c>
      <c r="Q76" s="116">
        <f t="shared" si="22"/>
        <v>574</v>
      </c>
      <c r="R76" s="116" t="s">
        <v>346</v>
      </c>
      <c r="S76" s="114">
        <f t="shared" si="23"/>
        <v>574</v>
      </c>
      <c r="T76" s="114" t="s">
        <v>346</v>
      </c>
      <c r="U76" s="120">
        <f t="shared" si="24"/>
        <v>574</v>
      </c>
      <c r="V76" s="120" t="s">
        <v>346</v>
      </c>
      <c r="W76" s="114">
        <f t="shared" si="25"/>
        <v>574</v>
      </c>
      <c r="X76" s="114" t="s">
        <v>346</v>
      </c>
      <c r="Y76" s="116">
        <f t="shared" si="26"/>
        <v>574</v>
      </c>
      <c r="Z76" s="116" t="s">
        <v>346</v>
      </c>
      <c r="AA76" s="114">
        <f t="shared" si="27"/>
        <v>574</v>
      </c>
      <c r="AB76" s="114" t="s">
        <v>346</v>
      </c>
    </row>
    <row r="77" spans="1:28" ht="14.1" customHeight="1" x14ac:dyDescent="0.25">
      <c r="A77" s="121">
        <f t="shared" si="14"/>
        <v>575</v>
      </c>
      <c r="B77" s="121" t="s">
        <v>347</v>
      </c>
      <c r="C77" s="118">
        <f t="shared" si="15"/>
        <v>575</v>
      </c>
      <c r="D77" s="118" t="s">
        <v>347</v>
      </c>
      <c r="E77" s="121">
        <f t="shared" si="16"/>
        <v>575</v>
      </c>
      <c r="F77" s="121" t="s">
        <v>347</v>
      </c>
      <c r="G77" s="118">
        <f t="shared" si="17"/>
        <v>575</v>
      </c>
      <c r="H77" s="118" t="s">
        <v>347</v>
      </c>
      <c r="I77" s="117">
        <f t="shared" si="28"/>
        <v>575</v>
      </c>
      <c r="J77" s="117" t="s">
        <v>347</v>
      </c>
      <c r="K77" s="118">
        <f t="shared" si="29"/>
        <v>575</v>
      </c>
      <c r="L77" s="118" t="s">
        <v>347</v>
      </c>
      <c r="M77" s="117">
        <f t="shared" si="20"/>
        <v>575</v>
      </c>
      <c r="N77" s="117" t="s">
        <v>347</v>
      </c>
      <c r="O77" s="118">
        <f t="shared" si="21"/>
        <v>575</v>
      </c>
      <c r="P77" s="118" t="s">
        <v>347</v>
      </c>
      <c r="Q77" s="116">
        <f t="shared" si="22"/>
        <v>575</v>
      </c>
      <c r="R77" s="116" t="s">
        <v>346</v>
      </c>
      <c r="S77" s="114">
        <f t="shared" si="23"/>
        <v>575</v>
      </c>
      <c r="T77" s="114" t="s">
        <v>346</v>
      </c>
      <c r="U77" s="120">
        <f t="shared" si="24"/>
        <v>575</v>
      </c>
      <c r="V77" s="120" t="s">
        <v>346</v>
      </c>
      <c r="W77" s="114">
        <f t="shared" si="25"/>
        <v>575</v>
      </c>
      <c r="X77" s="114" t="s">
        <v>346</v>
      </c>
      <c r="Y77" s="116">
        <f t="shared" si="26"/>
        <v>575</v>
      </c>
      <c r="Z77" s="116" t="s">
        <v>346</v>
      </c>
      <c r="AA77" s="114">
        <f t="shared" si="27"/>
        <v>575</v>
      </c>
      <c r="AB77" s="114" t="s">
        <v>346</v>
      </c>
    </row>
    <row r="78" spans="1:28" ht="14.1" customHeight="1" x14ac:dyDescent="0.25">
      <c r="A78" s="121">
        <f t="shared" si="14"/>
        <v>576</v>
      </c>
      <c r="B78" s="121" t="s">
        <v>347</v>
      </c>
      <c r="C78" s="118">
        <f t="shared" si="15"/>
        <v>576</v>
      </c>
      <c r="D78" s="118" t="s">
        <v>347</v>
      </c>
      <c r="E78" s="121">
        <f t="shared" si="16"/>
        <v>576</v>
      </c>
      <c r="F78" s="121" t="s">
        <v>347</v>
      </c>
      <c r="G78" s="118">
        <f t="shared" si="17"/>
        <v>576</v>
      </c>
      <c r="H78" s="118" t="s">
        <v>347</v>
      </c>
      <c r="I78" s="117">
        <f t="shared" si="28"/>
        <v>576</v>
      </c>
      <c r="J78" s="117" t="s">
        <v>347</v>
      </c>
      <c r="K78" s="118">
        <f t="shared" si="29"/>
        <v>576</v>
      </c>
      <c r="L78" s="118" t="s">
        <v>347</v>
      </c>
      <c r="M78" s="117">
        <f t="shared" si="20"/>
        <v>576</v>
      </c>
      <c r="N78" s="117" t="s">
        <v>347</v>
      </c>
      <c r="O78" s="118">
        <f t="shared" si="21"/>
        <v>576</v>
      </c>
      <c r="P78" s="118" t="s">
        <v>347</v>
      </c>
      <c r="Q78" s="116">
        <f t="shared" si="22"/>
        <v>576</v>
      </c>
      <c r="R78" s="116" t="s">
        <v>346</v>
      </c>
      <c r="S78" s="114">
        <f t="shared" si="23"/>
        <v>576</v>
      </c>
      <c r="T78" s="114" t="s">
        <v>346</v>
      </c>
      <c r="U78" s="120">
        <f t="shared" si="24"/>
        <v>576</v>
      </c>
      <c r="V78" s="120" t="s">
        <v>346</v>
      </c>
      <c r="W78" s="114">
        <f t="shared" si="25"/>
        <v>576</v>
      </c>
      <c r="X78" s="114" t="s">
        <v>346</v>
      </c>
      <c r="Y78" s="116">
        <f t="shared" si="26"/>
        <v>576</v>
      </c>
      <c r="Z78" s="116" t="s">
        <v>346</v>
      </c>
      <c r="AA78" s="114">
        <f t="shared" si="27"/>
        <v>576</v>
      </c>
      <c r="AB78" s="114" t="s">
        <v>346</v>
      </c>
    </row>
    <row r="79" spans="1:28" ht="14.1" customHeight="1" x14ac:dyDescent="0.25">
      <c r="A79" s="121">
        <f t="shared" si="14"/>
        <v>577</v>
      </c>
      <c r="B79" s="121" t="s">
        <v>347</v>
      </c>
      <c r="C79" s="118">
        <f t="shared" si="15"/>
        <v>577</v>
      </c>
      <c r="D79" s="118" t="s">
        <v>347</v>
      </c>
      <c r="E79" s="121">
        <f t="shared" si="16"/>
        <v>577</v>
      </c>
      <c r="F79" s="121" t="s">
        <v>347</v>
      </c>
      <c r="G79" s="118">
        <f t="shared" si="17"/>
        <v>577</v>
      </c>
      <c r="H79" s="118" t="s">
        <v>347</v>
      </c>
      <c r="I79" s="117">
        <f t="shared" si="28"/>
        <v>577</v>
      </c>
      <c r="J79" s="117" t="s">
        <v>347</v>
      </c>
      <c r="K79" s="118">
        <f t="shared" si="29"/>
        <v>577</v>
      </c>
      <c r="L79" s="118" t="s">
        <v>347</v>
      </c>
      <c r="M79" s="117">
        <f t="shared" si="20"/>
        <v>577</v>
      </c>
      <c r="N79" s="117" t="s">
        <v>347</v>
      </c>
      <c r="O79" s="118">
        <f t="shared" si="21"/>
        <v>577</v>
      </c>
      <c r="P79" s="118" t="s">
        <v>347</v>
      </c>
      <c r="Q79" s="116">
        <f t="shared" si="22"/>
        <v>577</v>
      </c>
      <c r="R79" s="116" t="s">
        <v>346</v>
      </c>
      <c r="S79" s="114">
        <f t="shared" si="23"/>
        <v>577</v>
      </c>
      <c r="T79" s="114" t="s">
        <v>346</v>
      </c>
      <c r="U79" s="120">
        <f t="shared" si="24"/>
        <v>577</v>
      </c>
      <c r="V79" s="120" t="s">
        <v>346</v>
      </c>
      <c r="W79" s="114">
        <f t="shared" si="25"/>
        <v>577</v>
      </c>
      <c r="X79" s="114" t="s">
        <v>346</v>
      </c>
      <c r="Y79" s="116">
        <f t="shared" si="26"/>
        <v>577</v>
      </c>
      <c r="Z79" s="116" t="s">
        <v>346</v>
      </c>
      <c r="AA79" s="114">
        <f t="shared" si="27"/>
        <v>577</v>
      </c>
      <c r="AB79" s="114" t="s">
        <v>346</v>
      </c>
    </row>
    <row r="80" spans="1:28" ht="14.1" customHeight="1" x14ac:dyDescent="0.25">
      <c r="A80" s="121">
        <f t="shared" si="14"/>
        <v>578</v>
      </c>
      <c r="B80" s="121" t="s">
        <v>347</v>
      </c>
      <c r="C80" s="118">
        <f t="shared" si="15"/>
        <v>578</v>
      </c>
      <c r="D80" s="118" t="s">
        <v>347</v>
      </c>
      <c r="E80" s="121">
        <f t="shared" si="16"/>
        <v>578</v>
      </c>
      <c r="F80" s="121" t="s">
        <v>347</v>
      </c>
      <c r="G80" s="118">
        <f t="shared" si="17"/>
        <v>578</v>
      </c>
      <c r="H80" s="118" t="s">
        <v>347</v>
      </c>
      <c r="I80" s="117">
        <f t="shared" si="28"/>
        <v>578</v>
      </c>
      <c r="J80" s="117" t="s">
        <v>347</v>
      </c>
      <c r="K80" s="118">
        <f t="shared" si="29"/>
        <v>578</v>
      </c>
      <c r="L80" s="118" t="s">
        <v>347</v>
      </c>
      <c r="M80" s="117">
        <f t="shared" si="20"/>
        <v>578</v>
      </c>
      <c r="N80" s="117" t="s">
        <v>347</v>
      </c>
      <c r="O80" s="118">
        <f t="shared" si="21"/>
        <v>578</v>
      </c>
      <c r="P80" s="118" t="s">
        <v>347</v>
      </c>
      <c r="Q80" s="116">
        <f t="shared" si="22"/>
        <v>578</v>
      </c>
      <c r="R80" s="116" t="s">
        <v>346</v>
      </c>
      <c r="S80" s="114">
        <f t="shared" si="23"/>
        <v>578</v>
      </c>
      <c r="T80" s="114" t="s">
        <v>346</v>
      </c>
      <c r="U80" s="120">
        <f t="shared" si="24"/>
        <v>578</v>
      </c>
      <c r="V80" s="120" t="s">
        <v>346</v>
      </c>
      <c r="W80" s="114">
        <f t="shared" si="25"/>
        <v>578</v>
      </c>
      <c r="X80" s="114" t="s">
        <v>346</v>
      </c>
      <c r="Y80" s="116">
        <f t="shared" si="26"/>
        <v>578</v>
      </c>
      <c r="Z80" s="116" t="s">
        <v>346</v>
      </c>
      <c r="AA80" s="114">
        <f t="shared" si="27"/>
        <v>578</v>
      </c>
      <c r="AB80" s="114" t="s">
        <v>346</v>
      </c>
    </row>
    <row r="81" spans="1:28" ht="14.1" customHeight="1" x14ac:dyDescent="0.25">
      <c r="A81" s="121">
        <f t="shared" si="14"/>
        <v>579</v>
      </c>
      <c r="B81" s="121" t="s">
        <v>347</v>
      </c>
      <c r="C81" s="118">
        <f t="shared" si="15"/>
        <v>579</v>
      </c>
      <c r="D81" s="118" t="s">
        <v>347</v>
      </c>
      <c r="E81" s="121">
        <f t="shared" si="16"/>
        <v>579</v>
      </c>
      <c r="F81" s="121" t="s">
        <v>347</v>
      </c>
      <c r="G81" s="118">
        <f t="shared" si="17"/>
        <v>579</v>
      </c>
      <c r="H81" s="118" t="s">
        <v>347</v>
      </c>
      <c r="I81" s="117">
        <f t="shared" si="28"/>
        <v>579</v>
      </c>
      <c r="J81" s="117" t="s">
        <v>347</v>
      </c>
      <c r="K81" s="118">
        <f t="shared" si="29"/>
        <v>579</v>
      </c>
      <c r="L81" s="118" t="s">
        <v>347</v>
      </c>
      <c r="M81" s="117">
        <f t="shared" si="20"/>
        <v>579</v>
      </c>
      <c r="N81" s="117" t="s">
        <v>347</v>
      </c>
      <c r="O81" s="118">
        <f t="shared" si="21"/>
        <v>579</v>
      </c>
      <c r="P81" s="118" t="s">
        <v>347</v>
      </c>
      <c r="Q81" s="116">
        <f t="shared" si="22"/>
        <v>579</v>
      </c>
      <c r="R81" s="116" t="s">
        <v>346</v>
      </c>
      <c r="S81" s="114">
        <f t="shared" si="23"/>
        <v>579</v>
      </c>
      <c r="T81" s="114" t="s">
        <v>346</v>
      </c>
      <c r="U81" s="120">
        <f t="shared" si="24"/>
        <v>579</v>
      </c>
      <c r="V81" s="120" t="s">
        <v>346</v>
      </c>
      <c r="W81" s="114">
        <f t="shared" si="25"/>
        <v>579</v>
      </c>
      <c r="X81" s="114" t="s">
        <v>346</v>
      </c>
      <c r="Y81" s="116">
        <f t="shared" si="26"/>
        <v>579</v>
      </c>
      <c r="Z81" s="116" t="s">
        <v>346</v>
      </c>
      <c r="AA81" s="114">
        <f t="shared" si="27"/>
        <v>579</v>
      </c>
      <c r="AB81" s="114" t="s">
        <v>346</v>
      </c>
    </row>
    <row r="82" spans="1:28" ht="14.1" customHeight="1" x14ac:dyDescent="0.25">
      <c r="A82" s="121">
        <f t="shared" si="14"/>
        <v>580</v>
      </c>
      <c r="B82" s="121" t="s">
        <v>347</v>
      </c>
      <c r="C82" s="118">
        <f t="shared" si="15"/>
        <v>580</v>
      </c>
      <c r="D82" s="118" t="s">
        <v>347</v>
      </c>
      <c r="E82" s="121">
        <f t="shared" si="16"/>
        <v>580</v>
      </c>
      <c r="F82" s="121" t="s">
        <v>347</v>
      </c>
      <c r="G82" s="118">
        <f t="shared" si="17"/>
        <v>580</v>
      </c>
      <c r="H82" s="118" t="s">
        <v>347</v>
      </c>
      <c r="I82" s="117">
        <f t="shared" si="28"/>
        <v>580</v>
      </c>
      <c r="J82" s="117" t="s">
        <v>347</v>
      </c>
      <c r="K82" s="118">
        <f t="shared" si="29"/>
        <v>580</v>
      </c>
      <c r="L82" s="118" t="s">
        <v>347</v>
      </c>
      <c r="M82" s="117">
        <f t="shared" si="20"/>
        <v>580</v>
      </c>
      <c r="N82" s="117" t="s">
        <v>347</v>
      </c>
      <c r="O82" s="118">
        <f t="shared" si="21"/>
        <v>580</v>
      </c>
      <c r="P82" s="118" t="s">
        <v>347</v>
      </c>
      <c r="Q82" s="116">
        <f t="shared" si="22"/>
        <v>580</v>
      </c>
      <c r="R82" s="116" t="s">
        <v>346</v>
      </c>
      <c r="S82" s="114">
        <f t="shared" si="23"/>
        <v>580</v>
      </c>
      <c r="T82" s="114" t="s">
        <v>346</v>
      </c>
      <c r="U82" s="120">
        <f t="shared" si="24"/>
        <v>580</v>
      </c>
      <c r="V82" s="120" t="s">
        <v>346</v>
      </c>
      <c r="W82" s="114">
        <f t="shared" si="25"/>
        <v>580</v>
      </c>
      <c r="X82" s="114" t="s">
        <v>346</v>
      </c>
      <c r="Y82" s="116">
        <f t="shared" si="26"/>
        <v>580</v>
      </c>
      <c r="Z82" s="116" t="s">
        <v>346</v>
      </c>
      <c r="AA82" s="114">
        <f t="shared" si="27"/>
        <v>580</v>
      </c>
      <c r="AB82" s="114" t="s">
        <v>346</v>
      </c>
    </row>
    <row r="83" spans="1:28" ht="14.1" customHeight="1" x14ac:dyDescent="0.25">
      <c r="A83" s="121">
        <f t="shared" si="14"/>
        <v>581</v>
      </c>
      <c r="B83" s="121" t="s">
        <v>347</v>
      </c>
      <c r="C83" s="118">
        <f t="shared" si="15"/>
        <v>581</v>
      </c>
      <c r="D83" s="118" t="s">
        <v>347</v>
      </c>
      <c r="E83" s="121">
        <f t="shared" si="16"/>
        <v>581</v>
      </c>
      <c r="F83" s="121" t="s">
        <v>347</v>
      </c>
      <c r="G83" s="118">
        <f t="shared" si="17"/>
        <v>581</v>
      </c>
      <c r="H83" s="118" t="s">
        <v>347</v>
      </c>
      <c r="I83" s="117">
        <f t="shared" si="28"/>
        <v>581</v>
      </c>
      <c r="J83" s="117" t="s">
        <v>347</v>
      </c>
      <c r="K83" s="118">
        <f t="shared" si="29"/>
        <v>581</v>
      </c>
      <c r="L83" s="118" t="s">
        <v>347</v>
      </c>
      <c r="M83" s="117">
        <f t="shared" si="20"/>
        <v>581</v>
      </c>
      <c r="N83" s="117" t="s">
        <v>347</v>
      </c>
      <c r="O83" s="118">
        <f t="shared" si="21"/>
        <v>581</v>
      </c>
      <c r="P83" s="118" t="s">
        <v>347</v>
      </c>
      <c r="Q83" s="116">
        <f t="shared" si="22"/>
        <v>581</v>
      </c>
      <c r="R83" s="116" t="s">
        <v>346</v>
      </c>
      <c r="S83" s="114">
        <f t="shared" si="23"/>
        <v>581</v>
      </c>
      <c r="T83" s="114" t="s">
        <v>346</v>
      </c>
      <c r="U83" s="120">
        <f t="shared" si="24"/>
        <v>581</v>
      </c>
      <c r="V83" s="120" t="s">
        <v>346</v>
      </c>
      <c r="W83" s="114">
        <f t="shared" si="25"/>
        <v>581</v>
      </c>
      <c r="X83" s="114" t="s">
        <v>346</v>
      </c>
      <c r="Y83" s="116">
        <f t="shared" si="26"/>
        <v>581</v>
      </c>
      <c r="Z83" s="116" t="s">
        <v>346</v>
      </c>
      <c r="AA83" s="114">
        <f t="shared" si="27"/>
        <v>581</v>
      </c>
      <c r="AB83" s="114" t="s">
        <v>346</v>
      </c>
    </row>
    <row r="84" spans="1:28" ht="14.1" customHeight="1" x14ac:dyDescent="0.25">
      <c r="A84" s="121">
        <f t="shared" si="14"/>
        <v>582</v>
      </c>
      <c r="B84" s="121" t="s">
        <v>347</v>
      </c>
      <c r="C84" s="118">
        <f t="shared" si="15"/>
        <v>582</v>
      </c>
      <c r="D84" s="118" t="s">
        <v>347</v>
      </c>
      <c r="E84" s="121">
        <f t="shared" si="16"/>
        <v>582</v>
      </c>
      <c r="F84" s="121" t="s">
        <v>347</v>
      </c>
      <c r="G84" s="118">
        <f t="shared" si="17"/>
        <v>582</v>
      </c>
      <c r="H84" s="118" t="s">
        <v>347</v>
      </c>
      <c r="I84" s="117">
        <f t="shared" si="28"/>
        <v>582</v>
      </c>
      <c r="J84" s="117" t="s">
        <v>347</v>
      </c>
      <c r="K84" s="118">
        <f t="shared" si="29"/>
        <v>582</v>
      </c>
      <c r="L84" s="118" t="s">
        <v>347</v>
      </c>
      <c r="M84" s="117">
        <f t="shared" si="20"/>
        <v>582</v>
      </c>
      <c r="N84" s="117" t="s">
        <v>347</v>
      </c>
      <c r="O84" s="118">
        <f t="shared" si="21"/>
        <v>582</v>
      </c>
      <c r="P84" s="118" t="s">
        <v>347</v>
      </c>
      <c r="Q84" s="116">
        <f t="shared" si="22"/>
        <v>582</v>
      </c>
      <c r="R84" s="116" t="s">
        <v>346</v>
      </c>
      <c r="S84" s="114">
        <f t="shared" si="23"/>
        <v>582</v>
      </c>
      <c r="T84" s="114" t="s">
        <v>346</v>
      </c>
      <c r="U84" s="120">
        <f t="shared" si="24"/>
        <v>582</v>
      </c>
      <c r="V84" s="120" t="s">
        <v>346</v>
      </c>
      <c r="W84" s="114">
        <f t="shared" si="25"/>
        <v>582</v>
      </c>
      <c r="X84" s="114" t="s">
        <v>346</v>
      </c>
      <c r="Y84" s="116">
        <f t="shared" si="26"/>
        <v>582</v>
      </c>
      <c r="Z84" s="116" t="s">
        <v>346</v>
      </c>
      <c r="AA84" s="114">
        <f t="shared" si="27"/>
        <v>582</v>
      </c>
      <c r="AB84" s="114" t="s">
        <v>346</v>
      </c>
    </row>
    <row r="85" spans="1:28" ht="14.1" customHeight="1" x14ac:dyDescent="0.25">
      <c r="A85" s="121">
        <f t="shared" si="14"/>
        <v>583</v>
      </c>
      <c r="B85" s="121" t="s">
        <v>347</v>
      </c>
      <c r="C85" s="118">
        <f t="shared" si="15"/>
        <v>583</v>
      </c>
      <c r="D85" s="118" t="s">
        <v>347</v>
      </c>
      <c r="E85" s="121">
        <f t="shared" si="16"/>
        <v>583</v>
      </c>
      <c r="F85" s="121" t="s">
        <v>347</v>
      </c>
      <c r="G85" s="118">
        <f t="shared" si="17"/>
        <v>583</v>
      </c>
      <c r="H85" s="118" t="s">
        <v>347</v>
      </c>
      <c r="I85" s="117">
        <f t="shared" si="28"/>
        <v>583</v>
      </c>
      <c r="J85" s="117" t="s">
        <v>347</v>
      </c>
      <c r="K85" s="118">
        <f t="shared" si="29"/>
        <v>583</v>
      </c>
      <c r="L85" s="118" t="s">
        <v>347</v>
      </c>
      <c r="M85" s="117">
        <f t="shared" si="20"/>
        <v>583</v>
      </c>
      <c r="N85" s="117" t="s">
        <v>347</v>
      </c>
      <c r="O85" s="118">
        <f t="shared" si="21"/>
        <v>583</v>
      </c>
      <c r="P85" s="118" t="s">
        <v>347</v>
      </c>
      <c r="Q85" s="116">
        <f t="shared" si="22"/>
        <v>583</v>
      </c>
      <c r="R85" s="116" t="s">
        <v>346</v>
      </c>
      <c r="S85" s="114">
        <f t="shared" si="23"/>
        <v>583</v>
      </c>
      <c r="T85" s="114" t="s">
        <v>346</v>
      </c>
      <c r="U85" s="120">
        <f t="shared" si="24"/>
        <v>583</v>
      </c>
      <c r="V85" s="120" t="s">
        <v>346</v>
      </c>
      <c r="W85" s="114">
        <f t="shared" si="25"/>
        <v>583</v>
      </c>
      <c r="X85" s="114" t="s">
        <v>346</v>
      </c>
      <c r="Y85" s="116">
        <f t="shared" si="26"/>
        <v>583</v>
      </c>
      <c r="Z85" s="116" t="s">
        <v>346</v>
      </c>
      <c r="AA85" s="114">
        <f t="shared" si="27"/>
        <v>583</v>
      </c>
      <c r="AB85" s="114" t="s">
        <v>346</v>
      </c>
    </row>
    <row r="86" spans="1:28" ht="14.1" customHeight="1" x14ac:dyDescent="0.25">
      <c r="A86" s="121">
        <f t="shared" si="14"/>
        <v>584</v>
      </c>
      <c r="B86" s="121" t="s">
        <v>347</v>
      </c>
      <c r="C86" s="118">
        <f t="shared" si="15"/>
        <v>584</v>
      </c>
      <c r="D86" s="118" t="s">
        <v>347</v>
      </c>
      <c r="E86" s="121">
        <f t="shared" si="16"/>
        <v>584</v>
      </c>
      <c r="F86" s="121" t="s">
        <v>347</v>
      </c>
      <c r="G86" s="118">
        <f t="shared" si="17"/>
        <v>584</v>
      </c>
      <c r="H86" s="118" t="s">
        <v>347</v>
      </c>
      <c r="I86" s="117">
        <f t="shared" si="28"/>
        <v>584</v>
      </c>
      <c r="J86" s="117" t="s">
        <v>347</v>
      </c>
      <c r="K86" s="118">
        <f t="shared" si="29"/>
        <v>584</v>
      </c>
      <c r="L86" s="118" t="s">
        <v>347</v>
      </c>
      <c r="M86" s="117">
        <f t="shared" si="20"/>
        <v>584</v>
      </c>
      <c r="N86" s="117" t="s">
        <v>347</v>
      </c>
      <c r="O86" s="118">
        <f t="shared" si="21"/>
        <v>584</v>
      </c>
      <c r="P86" s="118" t="s">
        <v>347</v>
      </c>
      <c r="Q86" s="116">
        <f t="shared" si="22"/>
        <v>584</v>
      </c>
      <c r="R86" s="116" t="s">
        <v>346</v>
      </c>
      <c r="S86" s="114">
        <f t="shared" si="23"/>
        <v>584</v>
      </c>
      <c r="T86" s="114" t="s">
        <v>346</v>
      </c>
      <c r="U86" s="120">
        <f t="shared" si="24"/>
        <v>584</v>
      </c>
      <c r="V86" s="120" t="s">
        <v>346</v>
      </c>
      <c r="W86" s="114">
        <f t="shared" si="25"/>
        <v>584</v>
      </c>
      <c r="X86" s="114" t="s">
        <v>346</v>
      </c>
      <c r="Y86" s="116">
        <f t="shared" si="26"/>
        <v>584</v>
      </c>
      <c r="Z86" s="116" t="s">
        <v>346</v>
      </c>
      <c r="AA86" s="114">
        <f t="shared" si="27"/>
        <v>584</v>
      </c>
      <c r="AB86" s="114" t="s">
        <v>346</v>
      </c>
    </row>
    <row r="87" spans="1:28" ht="14.1" customHeight="1" x14ac:dyDescent="0.25">
      <c r="A87" s="121">
        <f t="shared" si="14"/>
        <v>585</v>
      </c>
      <c r="B87" s="121" t="s">
        <v>347</v>
      </c>
      <c r="C87" s="118">
        <f t="shared" si="15"/>
        <v>585</v>
      </c>
      <c r="D87" s="118" t="s">
        <v>347</v>
      </c>
      <c r="E87" s="121">
        <f t="shared" si="16"/>
        <v>585</v>
      </c>
      <c r="F87" s="121" t="s">
        <v>347</v>
      </c>
      <c r="G87" s="118">
        <f t="shared" si="17"/>
        <v>585</v>
      </c>
      <c r="H87" s="118" t="s">
        <v>347</v>
      </c>
      <c r="I87" s="117">
        <f t="shared" si="28"/>
        <v>585</v>
      </c>
      <c r="J87" s="117" t="s">
        <v>347</v>
      </c>
      <c r="K87" s="118">
        <f t="shared" si="29"/>
        <v>585</v>
      </c>
      <c r="L87" s="118" t="s">
        <v>347</v>
      </c>
      <c r="M87" s="117">
        <f t="shared" si="20"/>
        <v>585</v>
      </c>
      <c r="N87" s="117" t="s">
        <v>347</v>
      </c>
      <c r="O87" s="118">
        <f t="shared" si="21"/>
        <v>585</v>
      </c>
      <c r="P87" s="118" t="s">
        <v>347</v>
      </c>
      <c r="Q87" s="116">
        <f t="shared" si="22"/>
        <v>585</v>
      </c>
      <c r="R87" s="116" t="s">
        <v>346</v>
      </c>
      <c r="S87" s="114">
        <f t="shared" si="23"/>
        <v>585</v>
      </c>
      <c r="T87" s="114" t="s">
        <v>346</v>
      </c>
      <c r="U87" s="120">
        <f t="shared" si="24"/>
        <v>585</v>
      </c>
      <c r="V87" s="120" t="s">
        <v>346</v>
      </c>
      <c r="W87" s="114">
        <f t="shared" si="25"/>
        <v>585</v>
      </c>
      <c r="X87" s="114" t="s">
        <v>346</v>
      </c>
      <c r="Y87" s="116">
        <f t="shared" si="26"/>
        <v>585</v>
      </c>
      <c r="Z87" s="116" t="s">
        <v>346</v>
      </c>
      <c r="AA87" s="114">
        <f t="shared" si="27"/>
        <v>585</v>
      </c>
      <c r="AB87" s="114" t="s">
        <v>346</v>
      </c>
    </row>
    <row r="88" spans="1:28" ht="14.1" customHeight="1" x14ac:dyDescent="0.25">
      <c r="A88" s="121">
        <f t="shared" si="14"/>
        <v>586</v>
      </c>
      <c r="B88" s="121" t="s">
        <v>347</v>
      </c>
      <c r="C88" s="118">
        <f t="shared" si="15"/>
        <v>586</v>
      </c>
      <c r="D88" s="118" t="s">
        <v>347</v>
      </c>
      <c r="E88" s="121">
        <f t="shared" si="16"/>
        <v>586</v>
      </c>
      <c r="F88" s="121" t="s">
        <v>347</v>
      </c>
      <c r="G88" s="118">
        <f t="shared" si="17"/>
        <v>586</v>
      </c>
      <c r="H88" s="118" t="s">
        <v>347</v>
      </c>
      <c r="I88" s="117">
        <f t="shared" si="28"/>
        <v>586</v>
      </c>
      <c r="J88" s="117" t="s">
        <v>347</v>
      </c>
      <c r="K88" s="118">
        <f t="shared" si="29"/>
        <v>586</v>
      </c>
      <c r="L88" s="118" t="s">
        <v>347</v>
      </c>
      <c r="M88" s="117">
        <f t="shared" si="20"/>
        <v>586</v>
      </c>
      <c r="N88" s="117" t="s">
        <v>347</v>
      </c>
      <c r="O88" s="118">
        <f t="shared" si="21"/>
        <v>586</v>
      </c>
      <c r="P88" s="118" t="s">
        <v>347</v>
      </c>
      <c r="Q88" s="116">
        <f t="shared" si="22"/>
        <v>586</v>
      </c>
      <c r="R88" s="116" t="s">
        <v>346</v>
      </c>
      <c r="S88" s="114">
        <f t="shared" si="23"/>
        <v>586</v>
      </c>
      <c r="T88" s="114" t="s">
        <v>346</v>
      </c>
      <c r="U88" s="120">
        <f t="shared" si="24"/>
        <v>586</v>
      </c>
      <c r="V88" s="120" t="s">
        <v>346</v>
      </c>
      <c r="W88" s="114">
        <f t="shared" si="25"/>
        <v>586</v>
      </c>
      <c r="X88" s="114" t="s">
        <v>346</v>
      </c>
      <c r="Y88" s="116">
        <f t="shared" si="26"/>
        <v>586</v>
      </c>
      <c r="Z88" s="116" t="s">
        <v>346</v>
      </c>
      <c r="AA88" s="114">
        <f t="shared" si="27"/>
        <v>586</v>
      </c>
      <c r="AB88" s="114" t="s">
        <v>346</v>
      </c>
    </row>
    <row r="89" spans="1:28" ht="14.1" customHeight="1" x14ac:dyDescent="0.25">
      <c r="A89" s="121">
        <f t="shared" si="14"/>
        <v>587</v>
      </c>
      <c r="B89" s="121" t="s">
        <v>347</v>
      </c>
      <c r="C89" s="118">
        <f t="shared" si="15"/>
        <v>587</v>
      </c>
      <c r="D89" s="118" t="s">
        <v>347</v>
      </c>
      <c r="E89" s="121">
        <f t="shared" si="16"/>
        <v>587</v>
      </c>
      <c r="F89" s="121" t="s">
        <v>347</v>
      </c>
      <c r="G89" s="118">
        <f t="shared" si="17"/>
        <v>587</v>
      </c>
      <c r="H89" s="118" t="s">
        <v>347</v>
      </c>
      <c r="I89" s="117">
        <f t="shared" si="28"/>
        <v>587</v>
      </c>
      <c r="J89" s="117" t="s">
        <v>347</v>
      </c>
      <c r="K89" s="118">
        <f t="shared" si="29"/>
        <v>587</v>
      </c>
      <c r="L89" s="118" t="s">
        <v>347</v>
      </c>
      <c r="M89" s="117">
        <f t="shared" si="20"/>
        <v>587</v>
      </c>
      <c r="N89" s="117" t="s">
        <v>347</v>
      </c>
      <c r="O89" s="118">
        <f t="shared" si="21"/>
        <v>587</v>
      </c>
      <c r="P89" s="118" t="s">
        <v>347</v>
      </c>
      <c r="Q89" s="116">
        <f t="shared" si="22"/>
        <v>587</v>
      </c>
      <c r="R89" s="116" t="s">
        <v>346</v>
      </c>
      <c r="S89" s="114">
        <f t="shared" si="23"/>
        <v>587</v>
      </c>
      <c r="T89" s="114" t="s">
        <v>346</v>
      </c>
      <c r="U89" s="120">
        <f t="shared" si="24"/>
        <v>587</v>
      </c>
      <c r="V89" s="120" t="s">
        <v>346</v>
      </c>
      <c r="W89" s="114">
        <f t="shared" si="25"/>
        <v>587</v>
      </c>
      <c r="X89" s="114" t="s">
        <v>346</v>
      </c>
      <c r="Y89" s="116">
        <f t="shared" si="26"/>
        <v>587</v>
      </c>
      <c r="Z89" s="116" t="s">
        <v>346</v>
      </c>
      <c r="AA89" s="114">
        <f t="shared" si="27"/>
        <v>587</v>
      </c>
      <c r="AB89" s="114" t="s">
        <v>346</v>
      </c>
    </row>
    <row r="90" spans="1:28" ht="14.1" customHeight="1" x14ac:dyDescent="0.25">
      <c r="A90" s="121">
        <f t="shared" si="14"/>
        <v>588</v>
      </c>
      <c r="B90" s="121" t="s">
        <v>347</v>
      </c>
      <c r="C90" s="118">
        <f t="shared" si="15"/>
        <v>588</v>
      </c>
      <c r="D90" s="118" t="s">
        <v>347</v>
      </c>
      <c r="E90" s="121">
        <f t="shared" si="16"/>
        <v>588</v>
      </c>
      <c r="F90" s="121" t="s">
        <v>347</v>
      </c>
      <c r="G90" s="118">
        <f t="shared" si="17"/>
        <v>588</v>
      </c>
      <c r="H90" s="118" t="s">
        <v>347</v>
      </c>
      <c r="I90" s="117">
        <f t="shared" si="28"/>
        <v>588</v>
      </c>
      <c r="J90" s="117" t="s">
        <v>347</v>
      </c>
      <c r="K90" s="118">
        <f t="shared" si="29"/>
        <v>588</v>
      </c>
      <c r="L90" s="118" t="s">
        <v>347</v>
      </c>
      <c r="M90" s="117">
        <f t="shared" si="20"/>
        <v>588</v>
      </c>
      <c r="N90" s="117" t="s">
        <v>347</v>
      </c>
      <c r="O90" s="118">
        <f t="shared" si="21"/>
        <v>588</v>
      </c>
      <c r="P90" s="118" t="s">
        <v>347</v>
      </c>
      <c r="Q90" s="116">
        <f t="shared" si="22"/>
        <v>588</v>
      </c>
      <c r="R90" s="116" t="s">
        <v>346</v>
      </c>
      <c r="S90" s="114">
        <f t="shared" si="23"/>
        <v>588</v>
      </c>
      <c r="T90" s="114" t="s">
        <v>346</v>
      </c>
      <c r="U90" s="120">
        <f t="shared" si="24"/>
        <v>588</v>
      </c>
      <c r="V90" s="120" t="s">
        <v>346</v>
      </c>
      <c r="W90" s="114">
        <f t="shared" si="25"/>
        <v>588</v>
      </c>
      <c r="X90" s="114" t="s">
        <v>346</v>
      </c>
      <c r="Y90" s="116">
        <f t="shared" si="26"/>
        <v>588</v>
      </c>
      <c r="Z90" s="116" t="s">
        <v>346</v>
      </c>
      <c r="AA90" s="114">
        <f t="shared" si="27"/>
        <v>588</v>
      </c>
      <c r="AB90" s="114" t="s">
        <v>346</v>
      </c>
    </row>
    <row r="91" spans="1:28" ht="14.1" customHeight="1" x14ac:dyDescent="0.25">
      <c r="A91" s="121">
        <f t="shared" si="14"/>
        <v>589</v>
      </c>
      <c r="B91" s="121" t="s">
        <v>347</v>
      </c>
      <c r="C91" s="118">
        <f t="shared" si="15"/>
        <v>589</v>
      </c>
      <c r="D91" s="118" t="s">
        <v>347</v>
      </c>
      <c r="E91" s="121">
        <f t="shared" si="16"/>
        <v>589</v>
      </c>
      <c r="F91" s="121" t="s">
        <v>347</v>
      </c>
      <c r="G91" s="118">
        <f t="shared" si="17"/>
        <v>589</v>
      </c>
      <c r="H91" s="118" t="s">
        <v>347</v>
      </c>
      <c r="I91" s="117">
        <f t="shared" si="28"/>
        <v>589</v>
      </c>
      <c r="J91" s="117" t="s">
        <v>347</v>
      </c>
      <c r="K91" s="118">
        <f t="shared" si="29"/>
        <v>589</v>
      </c>
      <c r="L91" s="118" t="s">
        <v>347</v>
      </c>
      <c r="M91" s="117">
        <f t="shared" si="20"/>
        <v>589</v>
      </c>
      <c r="N91" s="117" t="s">
        <v>347</v>
      </c>
      <c r="O91" s="118">
        <f t="shared" si="21"/>
        <v>589</v>
      </c>
      <c r="P91" s="118" t="s">
        <v>347</v>
      </c>
      <c r="Q91" s="116">
        <f t="shared" si="22"/>
        <v>589</v>
      </c>
      <c r="R91" s="116" t="s">
        <v>346</v>
      </c>
      <c r="S91" s="114">
        <f t="shared" si="23"/>
        <v>589</v>
      </c>
      <c r="T91" s="114" t="s">
        <v>346</v>
      </c>
      <c r="U91" s="120">
        <f t="shared" si="24"/>
        <v>589</v>
      </c>
      <c r="V91" s="120" t="s">
        <v>346</v>
      </c>
      <c r="W91" s="114">
        <f t="shared" si="25"/>
        <v>589</v>
      </c>
      <c r="X91" s="114" t="s">
        <v>346</v>
      </c>
      <c r="Y91" s="116">
        <f t="shared" si="26"/>
        <v>589</v>
      </c>
      <c r="Z91" s="116" t="s">
        <v>346</v>
      </c>
      <c r="AA91" s="114">
        <f t="shared" si="27"/>
        <v>589</v>
      </c>
      <c r="AB91" s="114" t="s">
        <v>346</v>
      </c>
    </row>
    <row r="92" spans="1:28" ht="14.1" customHeight="1" x14ac:dyDescent="0.25">
      <c r="A92" s="121">
        <f t="shared" si="14"/>
        <v>590</v>
      </c>
      <c r="B92" s="121" t="s">
        <v>347</v>
      </c>
      <c r="C92" s="118">
        <f t="shared" si="15"/>
        <v>590</v>
      </c>
      <c r="D92" s="118" t="s">
        <v>347</v>
      </c>
      <c r="E92" s="121">
        <f t="shared" si="16"/>
        <v>590</v>
      </c>
      <c r="F92" s="121" t="s">
        <v>347</v>
      </c>
      <c r="G92" s="118">
        <f t="shared" si="17"/>
        <v>590</v>
      </c>
      <c r="H92" s="118" t="s">
        <v>347</v>
      </c>
      <c r="I92" s="117">
        <f t="shared" si="28"/>
        <v>590</v>
      </c>
      <c r="J92" s="117" t="s">
        <v>347</v>
      </c>
      <c r="K92" s="118">
        <f t="shared" si="29"/>
        <v>590</v>
      </c>
      <c r="L92" s="118" t="s">
        <v>347</v>
      </c>
      <c r="M92" s="117">
        <f t="shared" si="20"/>
        <v>590</v>
      </c>
      <c r="N92" s="117" t="s">
        <v>347</v>
      </c>
      <c r="O92" s="118">
        <f t="shared" si="21"/>
        <v>590</v>
      </c>
      <c r="P92" s="118" t="s">
        <v>347</v>
      </c>
      <c r="Q92" s="116">
        <f t="shared" si="22"/>
        <v>590</v>
      </c>
      <c r="R92" s="116" t="s">
        <v>346</v>
      </c>
      <c r="S92" s="114">
        <f t="shared" si="23"/>
        <v>590</v>
      </c>
      <c r="T92" s="114" t="s">
        <v>346</v>
      </c>
      <c r="U92" s="120">
        <f t="shared" si="24"/>
        <v>590</v>
      </c>
      <c r="V92" s="120" t="s">
        <v>346</v>
      </c>
      <c r="W92" s="114">
        <f t="shared" si="25"/>
        <v>590</v>
      </c>
      <c r="X92" s="114" t="s">
        <v>346</v>
      </c>
      <c r="Y92" s="116">
        <f t="shared" si="26"/>
        <v>590</v>
      </c>
      <c r="Z92" s="116" t="s">
        <v>346</v>
      </c>
      <c r="AA92" s="114">
        <f t="shared" si="27"/>
        <v>590</v>
      </c>
      <c r="AB92" s="114" t="s">
        <v>346</v>
      </c>
    </row>
    <row r="93" spans="1:28" ht="14.1" customHeight="1" x14ac:dyDescent="0.25">
      <c r="A93" s="121">
        <f t="shared" si="14"/>
        <v>591</v>
      </c>
      <c r="B93" s="121" t="s">
        <v>347</v>
      </c>
      <c r="C93" s="118">
        <f t="shared" si="15"/>
        <v>591</v>
      </c>
      <c r="D93" s="118" t="s">
        <v>347</v>
      </c>
      <c r="E93" s="121">
        <f t="shared" si="16"/>
        <v>591</v>
      </c>
      <c r="F93" s="121" t="s">
        <v>347</v>
      </c>
      <c r="G93" s="118">
        <f t="shared" si="17"/>
        <v>591</v>
      </c>
      <c r="H93" s="118" t="s">
        <v>347</v>
      </c>
      <c r="I93" s="117">
        <f t="shared" si="28"/>
        <v>591</v>
      </c>
      <c r="J93" s="117" t="s">
        <v>347</v>
      </c>
      <c r="K93" s="118">
        <f t="shared" si="29"/>
        <v>591</v>
      </c>
      <c r="L93" s="118" t="s">
        <v>347</v>
      </c>
      <c r="M93" s="117">
        <f t="shared" si="20"/>
        <v>591</v>
      </c>
      <c r="N93" s="117" t="s">
        <v>347</v>
      </c>
      <c r="O93" s="118">
        <f t="shared" si="21"/>
        <v>591</v>
      </c>
      <c r="P93" s="118" t="s">
        <v>347</v>
      </c>
      <c r="Q93" s="116">
        <f t="shared" si="22"/>
        <v>591</v>
      </c>
      <c r="R93" s="116" t="s">
        <v>346</v>
      </c>
      <c r="S93" s="114">
        <f t="shared" si="23"/>
        <v>591</v>
      </c>
      <c r="T93" s="114" t="s">
        <v>346</v>
      </c>
      <c r="U93" s="120">
        <f t="shared" si="24"/>
        <v>591</v>
      </c>
      <c r="V93" s="120" t="s">
        <v>346</v>
      </c>
      <c r="W93" s="114">
        <f t="shared" si="25"/>
        <v>591</v>
      </c>
      <c r="X93" s="114" t="s">
        <v>346</v>
      </c>
      <c r="Y93" s="116">
        <f t="shared" si="26"/>
        <v>591</v>
      </c>
      <c r="Z93" s="116" t="s">
        <v>346</v>
      </c>
      <c r="AA93" s="114">
        <f t="shared" si="27"/>
        <v>591</v>
      </c>
      <c r="AB93" s="114" t="s">
        <v>346</v>
      </c>
    </row>
    <row r="94" spans="1:28" ht="14.1" customHeight="1" x14ac:dyDescent="0.25">
      <c r="A94" s="121">
        <f t="shared" si="14"/>
        <v>592</v>
      </c>
      <c r="B94" s="121" t="s">
        <v>347</v>
      </c>
      <c r="C94" s="118">
        <f t="shared" si="15"/>
        <v>592</v>
      </c>
      <c r="D94" s="118" t="s">
        <v>347</v>
      </c>
      <c r="E94" s="121">
        <f t="shared" si="16"/>
        <v>592</v>
      </c>
      <c r="F94" s="121" t="s">
        <v>347</v>
      </c>
      <c r="G94" s="118">
        <f t="shared" si="17"/>
        <v>592</v>
      </c>
      <c r="H94" s="118" t="s">
        <v>347</v>
      </c>
      <c r="I94" s="117">
        <f t="shared" si="28"/>
        <v>592</v>
      </c>
      <c r="J94" s="117" t="s">
        <v>347</v>
      </c>
      <c r="K94" s="118">
        <f t="shared" si="29"/>
        <v>592</v>
      </c>
      <c r="L94" s="118" t="s">
        <v>347</v>
      </c>
      <c r="M94" s="117">
        <f t="shared" si="20"/>
        <v>592</v>
      </c>
      <c r="N94" s="117" t="s">
        <v>347</v>
      </c>
      <c r="O94" s="118">
        <f t="shared" si="21"/>
        <v>592</v>
      </c>
      <c r="P94" s="118" t="s">
        <v>347</v>
      </c>
      <c r="Q94" s="116">
        <f t="shared" si="22"/>
        <v>592</v>
      </c>
      <c r="R94" s="116" t="s">
        <v>346</v>
      </c>
      <c r="S94" s="114">
        <f t="shared" si="23"/>
        <v>592</v>
      </c>
      <c r="T94" s="114" t="s">
        <v>346</v>
      </c>
      <c r="U94" s="120">
        <f t="shared" si="24"/>
        <v>592</v>
      </c>
      <c r="V94" s="120" t="s">
        <v>346</v>
      </c>
      <c r="W94" s="114">
        <f t="shared" si="25"/>
        <v>592</v>
      </c>
      <c r="X94" s="114" t="s">
        <v>346</v>
      </c>
      <c r="Y94" s="116">
        <f t="shared" si="26"/>
        <v>592</v>
      </c>
      <c r="Z94" s="116" t="s">
        <v>346</v>
      </c>
      <c r="AA94" s="114">
        <f t="shared" si="27"/>
        <v>592</v>
      </c>
      <c r="AB94" s="114" t="s">
        <v>346</v>
      </c>
    </row>
    <row r="95" spans="1:28" ht="14.1" customHeight="1" x14ac:dyDescent="0.25">
      <c r="A95" s="121">
        <f t="shared" si="14"/>
        <v>593</v>
      </c>
      <c r="B95" s="121" t="s">
        <v>347</v>
      </c>
      <c r="C95" s="118">
        <f t="shared" si="15"/>
        <v>593</v>
      </c>
      <c r="D95" s="118" t="s">
        <v>347</v>
      </c>
      <c r="E95" s="121">
        <f t="shared" si="16"/>
        <v>593</v>
      </c>
      <c r="F95" s="121" t="s">
        <v>347</v>
      </c>
      <c r="G95" s="118">
        <f t="shared" si="17"/>
        <v>593</v>
      </c>
      <c r="H95" s="118" t="s">
        <v>347</v>
      </c>
      <c r="I95" s="117">
        <f t="shared" si="28"/>
        <v>593</v>
      </c>
      <c r="J95" s="117" t="s">
        <v>347</v>
      </c>
      <c r="K95" s="118">
        <f t="shared" si="29"/>
        <v>593</v>
      </c>
      <c r="L95" s="118" t="s">
        <v>347</v>
      </c>
      <c r="M95" s="117">
        <f t="shared" si="20"/>
        <v>593</v>
      </c>
      <c r="N95" s="117" t="s">
        <v>347</v>
      </c>
      <c r="O95" s="118">
        <f t="shared" si="21"/>
        <v>593</v>
      </c>
      <c r="P95" s="118" t="s">
        <v>347</v>
      </c>
      <c r="Q95" s="116">
        <f t="shared" si="22"/>
        <v>593</v>
      </c>
      <c r="R95" s="116" t="s">
        <v>346</v>
      </c>
      <c r="S95" s="114">
        <f t="shared" si="23"/>
        <v>593</v>
      </c>
      <c r="T95" s="114" t="s">
        <v>346</v>
      </c>
      <c r="U95" s="120">
        <f t="shared" si="24"/>
        <v>593</v>
      </c>
      <c r="V95" s="120" t="s">
        <v>346</v>
      </c>
      <c r="W95" s="114">
        <f t="shared" si="25"/>
        <v>593</v>
      </c>
      <c r="X95" s="114" t="s">
        <v>346</v>
      </c>
      <c r="Y95" s="116">
        <f t="shared" si="26"/>
        <v>593</v>
      </c>
      <c r="Z95" s="116" t="s">
        <v>346</v>
      </c>
      <c r="AA95" s="114">
        <f t="shared" si="27"/>
        <v>593</v>
      </c>
      <c r="AB95" s="114" t="s">
        <v>346</v>
      </c>
    </row>
    <row r="96" spans="1:28" ht="14.1" customHeight="1" x14ac:dyDescent="0.25">
      <c r="A96" s="121">
        <f t="shared" si="14"/>
        <v>594</v>
      </c>
      <c r="B96" s="121" t="s">
        <v>347</v>
      </c>
      <c r="C96" s="118">
        <f t="shared" si="15"/>
        <v>594</v>
      </c>
      <c r="D96" s="118" t="s">
        <v>347</v>
      </c>
      <c r="E96" s="121">
        <f t="shared" si="16"/>
        <v>594</v>
      </c>
      <c r="F96" s="121" t="s">
        <v>347</v>
      </c>
      <c r="G96" s="118">
        <f t="shared" si="17"/>
        <v>594</v>
      </c>
      <c r="H96" s="118" t="s">
        <v>347</v>
      </c>
      <c r="I96" s="117">
        <f t="shared" si="28"/>
        <v>594</v>
      </c>
      <c r="J96" s="117" t="s">
        <v>347</v>
      </c>
      <c r="K96" s="118">
        <f t="shared" si="29"/>
        <v>594</v>
      </c>
      <c r="L96" s="118" t="s">
        <v>347</v>
      </c>
      <c r="M96" s="117">
        <f t="shared" si="20"/>
        <v>594</v>
      </c>
      <c r="N96" s="117" t="s">
        <v>347</v>
      </c>
      <c r="O96" s="118">
        <f t="shared" si="21"/>
        <v>594</v>
      </c>
      <c r="P96" s="118" t="s">
        <v>347</v>
      </c>
      <c r="Q96" s="116">
        <f t="shared" si="22"/>
        <v>594</v>
      </c>
      <c r="R96" s="116" t="s">
        <v>346</v>
      </c>
      <c r="S96" s="114">
        <f t="shared" si="23"/>
        <v>594</v>
      </c>
      <c r="T96" s="114" t="s">
        <v>346</v>
      </c>
      <c r="U96" s="120">
        <f t="shared" si="24"/>
        <v>594</v>
      </c>
      <c r="V96" s="120" t="s">
        <v>346</v>
      </c>
      <c r="W96" s="114">
        <f t="shared" si="25"/>
        <v>594</v>
      </c>
      <c r="X96" s="114" t="s">
        <v>346</v>
      </c>
      <c r="Y96" s="116">
        <f t="shared" si="26"/>
        <v>594</v>
      </c>
      <c r="Z96" s="116" t="s">
        <v>346</v>
      </c>
      <c r="AA96" s="114">
        <f t="shared" si="27"/>
        <v>594</v>
      </c>
      <c r="AB96" s="114" t="s">
        <v>346</v>
      </c>
    </row>
    <row r="97" spans="1:28" ht="14.1" customHeight="1" x14ac:dyDescent="0.25">
      <c r="A97" s="121">
        <f t="shared" si="14"/>
        <v>595</v>
      </c>
      <c r="B97" s="121" t="s">
        <v>347</v>
      </c>
      <c r="C97" s="118">
        <f t="shared" si="15"/>
        <v>595</v>
      </c>
      <c r="D97" s="118" t="s">
        <v>347</v>
      </c>
      <c r="E97" s="121">
        <f t="shared" si="16"/>
        <v>595</v>
      </c>
      <c r="F97" s="121" t="s">
        <v>347</v>
      </c>
      <c r="G97" s="118">
        <f t="shared" si="17"/>
        <v>595</v>
      </c>
      <c r="H97" s="118" t="s">
        <v>347</v>
      </c>
      <c r="I97" s="117">
        <f t="shared" si="28"/>
        <v>595</v>
      </c>
      <c r="J97" s="117" t="s">
        <v>347</v>
      </c>
      <c r="K97" s="118">
        <f t="shared" si="29"/>
        <v>595</v>
      </c>
      <c r="L97" s="118" t="s">
        <v>347</v>
      </c>
      <c r="M97" s="117">
        <f t="shared" si="20"/>
        <v>595</v>
      </c>
      <c r="N97" s="117" t="s">
        <v>347</v>
      </c>
      <c r="O97" s="118">
        <f t="shared" si="21"/>
        <v>595</v>
      </c>
      <c r="P97" s="118" t="s">
        <v>347</v>
      </c>
      <c r="Q97" s="116">
        <f t="shared" si="22"/>
        <v>595</v>
      </c>
      <c r="R97" s="116" t="s">
        <v>346</v>
      </c>
      <c r="S97" s="114">
        <f t="shared" si="23"/>
        <v>595</v>
      </c>
      <c r="T97" s="114" t="s">
        <v>346</v>
      </c>
      <c r="U97" s="120">
        <f t="shared" si="24"/>
        <v>595</v>
      </c>
      <c r="V97" s="120" t="s">
        <v>346</v>
      </c>
      <c r="W97" s="114">
        <f t="shared" si="25"/>
        <v>595</v>
      </c>
      <c r="X97" s="114" t="s">
        <v>346</v>
      </c>
      <c r="Y97" s="116">
        <f t="shared" si="26"/>
        <v>595</v>
      </c>
      <c r="Z97" s="116" t="s">
        <v>346</v>
      </c>
      <c r="AA97" s="114">
        <f t="shared" si="27"/>
        <v>595</v>
      </c>
      <c r="AB97" s="114" t="s">
        <v>346</v>
      </c>
    </row>
    <row r="98" spans="1:28" ht="14.1" customHeight="1" x14ac:dyDescent="0.25">
      <c r="A98" s="121">
        <f t="shared" si="14"/>
        <v>596</v>
      </c>
      <c r="B98" s="121" t="s">
        <v>347</v>
      </c>
      <c r="C98" s="118">
        <f t="shared" si="15"/>
        <v>596</v>
      </c>
      <c r="D98" s="118" t="s">
        <v>347</v>
      </c>
      <c r="E98" s="121">
        <f t="shared" si="16"/>
        <v>596</v>
      </c>
      <c r="F98" s="121" t="s">
        <v>347</v>
      </c>
      <c r="G98" s="118">
        <f t="shared" si="17"/>
        <v>596</v>
      </c>
      <c r="H98" s="118" t="s">
        <v>347</v>
      </c>
      <c r="I98" s="117">
        <f t="shared" si="28"/>
        <v>596</v>
      </c>
      <c r="J98" s="117" t="s">
        <v>347</v>
      </c>
      <c r="K98" s="118">
        <f t="shared" si="29"/>
        <v>596</v>
      </c>
      <c r="L98" s="118" t="s">
        <v>347</v>
      </c>
      <c r="M98" s="117">
        <f t="shared" si="20"/>
        <v>596</v>
      </c>
      <c r="N98" s="117" t="s">
        <v>347</v>
      </c>
      <c r="O98" s="118">
        <f t="shared" si="21"/>
        <v>596</v>
      </c>
      <c r="P98" s="118" t="s">
        <v>347</v>
      </c>
      <c r="Q98" s="116">
        <f t="shared" si="22"/>
        <v>596</v>
      </c>
      <c r="R98" s="116" t="s">
        <v>346</v>
      </c>
      <c r="S98" s="114">
        <f t="shared" si="23"/>
        <v>596</v>
      </c>
      <c r="T98" s="114" t="s">
        <v>346</v>
      </c>
      <c r="U98" s="120">
        <f t="shared" si="24"/>
        <v>596</v>
      </c>
      <c r="V98" s="120" t="s">
        <v>346</v>
      </c>
      <c r="W98" s="114">
        <f t="shared" si="25"/>
        <v>596</v>
      </c>
      <c r="X98" s="114" t="s">
        <v>346</v>
      </c>
      <c r="Y98" s="116">
        <f t="shared" si="26"/>
        <v>596</v>
      </c>
      <c r="Z98" s="116" t="s">
        <v>346</v>
      </c>
      <c r="AA98" s="114">
        <f t="shared" si="27"/>
        <v>596</v>
      </c>
      <c r="AB98" s="114" t="s">
        <v>346</v>
      </c>
    </row>
    <row r="99" spans="1:28" ht="14.1" customHeight="1" x14ac:dyDescent="0.25">
      <c r="A99" s="121">
        <f t="shared" si="14"/>
        <v>597</v>
      </c>
      <c r="B99" s="121" t="s">
        <v>347</v>
      </c>
      <c r="C99" s="118">
        <f t="shared" si="15"/>
        <v>597</v>
      </c>
      <c r="D99" s="118" t="s">
        <v>347</v>
      </c>
      <c r="E99" s="121">
        <f t="shared" si="16"/>
        <v>597</v>
      </c>
      <c r="F99" s="121" t="s">
        <v>347</v>
      </c>
      <c r="G99" s="118">
        <f t="shared" si="17"/>
        <v>597</v>
      </c>
      <c r="H99" s="118" t="s">
        <v>347</v>
      </c>
      <c r="I99" s="117">
        <f t="shared" si="28"/>
        <v>597</v>
      </c>
      <c r="J99" s="117" t="s">
        <v>347</v>
      </c>
      <c r="K99" s="118">
        <f t="shared" si="29"/>
        <v>597</v>
      </c>
      <c r="L99" s="118" t="s">
        <v>347</v>
      </c>
      <c r="M99" s="117">
        <f t="shared" si="20"/>
        <v>597</v>
      </c>
      <c r="N99" s="117" t="s">
        <v>347</v>
      </c>
      <c r="O99" s="118">
        <f t="shared" si="21"/>
        <v>597</v>
      </c>
      <c r="P99" s="118" t="s">
        <v>347</v>
      </c>
      <c r="Q99" s="116">
        <f t="shared" si="22"/>
        <v>597</v>
      </c>
      <c r="R99" s="116" t="s">
        <v>346</v>
      </c>
      <c r="S99" s="114">
        <f t="shared" si="23"/>
        <v>597</v>
      </c>
      <c r="T99" s="114" t="s">
        <v>346</v>
      </c>
      <c r="U99" s="120">
        <f t="shared" si="24"/>
        <v>597</v>
      </c>
      <c r="V99" s="120" t="s">
        <v>346</v>
      </c>
      <c r="W99" s="114">
        <f t="shared" si="25"/>
        <v>597</v>
      </c>
      <c r="X99" s="114" t="s">
        <v>346</v>
      </c>
      <c r="Y99" s="116">
        <f t="shared" si="26"/>
        <v>597</v>
      </c>
      <c r="Z99" s="116" t="s">
        <v>346</v>
      </c>
      <c r="AA99" s="114">
        <f t="shared" si="27"/>
        <v>597</v>
      </c>
      <c r="AB99" s="114" t="s">
        <v>346</v>
      </c>
    </row>
    <row r="100" spans="1:28" ht="14.1" customHeight="1" x14ac:dyDescent="0.25">
      <c r="A100" s="121">
        <f t="shared" si="14"/>
        <v>598</v>
      </c>
      <c r="B100" s="121" t="s">
        <v>347</v>
      </c>
      <c r="C100" s="118">
        <f t="shared" si="15"/>
        <v>598</v>
      </c>
      <c r="D100" s="118" t="s">
        <v>347</v>
      </c>
      <c r="E100" s="121">
        <f t="shared" si="16"/>
        <v>598</v>
      </c>
      <c r="F100" s="121" t="s">
        <v>347</v>
      </c>
      <c r="G100" s="118">
        <f t="shared" si="17"/>
        <v>598</v>
      </c>
      <c r="H100" s="118" t="s">
        <v>347</v>
      </c>
      <c r="I100" s="117">
        <f t="shared" si="28"/>
        <v>598</v>
      </c>
      <c r="J100" s="117" t="s">
        <v>347</v>
      </c>
      <c r="K100" s="118">
        <f t="shared" si="29"/>
        <v>598</v>
      </c>
      <c r="L100" s="118" t="s">
        <v>347</v>
      </c>
      <c r="M100" s="117">
        <f t="shared" si="20"/>
        <v>598</v>
      </c>
      <c r="N100" s="117" t="s">
        <v>347</v>
      </c>
      <c r="O100" s="118">
        <f t="shared" si="21"/>
        <v>598</v>
      </c>
      <c r="P100" s="118" t="s">
        <v>347</v>
      </c>
      <c r="Q100" s="116">
        <f t="shared" si="22"/>
        <v>598</v>
      </c>
      <c r="R100" s="116" t="s">
        <v>346</v>
      </c>
      <c r="S100" s="114">
        <f t="shared" si="23"/>
        <v>598</v>
      </c>
      <c r="T100" s="114" t="s">
        <v>346</v>
      </c>
      <c r="U100" s="120">
        <f t="shared" si="24"/>
        <v>598</v>
      </c>
      <c r="V100" s="120" t="s">
        <v>346</v>
      </c>
      <c r="W100" s="114">
        <f t="shared" si="25"/>
        <v>598</v>
      </c>
      <c r="X100" s="114" t="s">
        <v>346</v>
      </c>
      <c r="Y100" s="116">
        <f t="shared" si="26"/>
        <v>598</v>
      </c>
      <c r="Z100" s="116" t="s">
        <v>346</v>
      </c>
      <c r="AA100" s="114">
        <f t="shared" si="27"/>
        <v>598</v>
      </c>
      <c r="AB100" s="114" t="s">
        <v>346</v>
      </c>
    </row>
    <row r="101" spans="1:28" ht="14.1" customHeight="1" x14ac:dyDescent="0.25">
      <c r="A101" s="121">
        <f t="shared" si="14"/>
        <v>599</v>
      </c>
      <c r="B101" s="121" t="s">
        <v>347</v>
      </c>
      <c r="C101" s="118">
        <f t="shared" si="15"/>
        <v>599</v>
      </c>
      <c r="D101" s="118" t="s">
        <v>347</v>
      </c>
      <c r="E101" s="121">
        <f t="shared" si="16"/>
        <v>599</v>
      </c>
      <c r="F101" s="121" t="s">
        <v>347</v>
      </c>
      <c r="G101" s="118">
        <f t="shared" si="17"/>
        <v>599</v>
      </c>
      <c r="H101" s="118" t="s">
        <v>347</v>
      </c>
      <c r="I101" s="117">
        <f t="shared" si="28"/>
        <v>599</v>
      </c>
      <c r="J101" s="117" t="s">
        <v>347</v>
      </c>
      <c r="K101" s="118">
        <f t="shared" si="29"/>
        <v>599</v>
      </c>
      <c r="L101" s="118" t="s">
        <v>347</v>
      </c>
      <c r="M101" s="117">
        <f t="shared" si="20"/>
        <v>599</v>
      </c>
      <c r="N101" s="117" t="s">
        <v>347</v>
      </c>
      <c r="O101" s="118">
        <f t="shared" si="21"/>
        <v>599</v>
      </c>
      <c r="P101" s="118" t="s">
        <v>347</v>
      </c>
      <c r="Q101" s="116">
        <f t="shared" si="22"/>
        <v>599</v>
      </c>
      <c r="R101" s="116" t="s">
        <v>346</v>
      </c>
      <c r="S101" s="114">
        <f t="shared" si="23"/>
        <v>599</v>
      </c>
      <c r="T101" s="114" t="s">
        <v>346</v>
      </c>
      <c r="U101" s="120">
        <f t="shared" si="24"/>
        <v>599</v>
      </c>
      <c r="V101" s="120" t="s">
        <v>346</v>
      </c>
      <c r="W101" s="114">
        <f t="shared" si="25"/>
        <v>599</v>
      </c>
      <c r="X101" s="114" t="s">
        <v>346</v>
      </c>
      <c r="Y101" s="116">
        <f t="shared" si="26"/>
        <v>599</v>
      </c>
      <c r="Z101" s="116" t="s">
        <v>346</v>
      </c>
      <c r="AA101" s="114">
        <f t="shared" si="27"/>
        <v>599</v>
      </c>
      <c r="AB101" s="114" t="s">
        <v>346</v>
      </c>
    </row>
    <row r="102" spans="1:28" ht="14.1" customHeight="1" x14ac:dyDescent="0.25">
      <c r="A102" s="121">
        <f t="shared" si="14"/>
        <v>600</v>
      </c>
      <c r="B102" s="121" t="s">
        <v>347</v>
      </c>
      <c r="C102" s="118">
        <f t="shared" si="15"/>
        <v>600</v>
      </c>
      <c r="D102" s="118" t="s">
        <v>347</v>
      </c>
      <c r="E102" s="121">
        <f t="shared" si="16"/>
        <v>600</v>
      </c>
      <c r="F102" s="121" t="s">
        <v>347</v>
      </c>
      <c r="G102" s="118">
        <f t="shared" si="17"/>
        <v>600</v>
      </c>
      <c r="H102" s="118" t="s">
        <v>347</v>
      </c>
      <c r="I102" s="117">
        <f t="shared" si="28"/>
        <v>600</v>
      </c>
      <c r="J102" s="117" t="s">
        <v>347</v>
      </c>
      <c r="K102" s="118">
        <f t="shared" si="29"/>
        <v>600</v>
      </c>
      <c r="L102" s="118" t="s">
        <v>347</v>
      </c>
      <c r="M102" s="117">
        <f t="shared" si="20"/>
        <v>600</v>
      </c>
      <c r="N102" s="117" t="s">
        <v>347</v>
      </c>
      <c r="O102" s="118">
        <f t="shared" si="21"/>
        <v>600</v>
      </c>
      <c r="P102" s="118" t="s">
        <v>347</v>
      </c>
      <c r="Q102" s="116">
        <f t="shared" si="22"/>
        <v>600</v>
      </c>
      <c r="R102" s="116" t="s">
        <v>346</v>
      </c>
      <c r="S102" s="114">
        <f t="shared" si="23"/>
        <v>600</v>
      </c>
      <c r="T102" s="114" t="s">
        <v>346</v>
      </c>
      <c r="U102" s="120">
        <f t="shared" si="24"/>
        <v>600</v>
      </c>
      <c r="V102" s="120" t="s">
        <v>346</v>
      </c>
      <c r="W102" s="114">
        <f t="shared" si="25"/>
        <v>600</v>
      </c>
      <c r="X102" s="114" t="s">
        <v>346</v>
      </c>
      <c r="Y102" s="116">
        <f t="shared" si="26"/>
        <v>600</v>
      </c>
      <c r="Z102" s="116" t="s">
        <v>346</v>
      </c>
      <c r="AA102" s="114">
        <f t="shared" si="27"/>
        <v>600</v>
      </c>
      <c r="AB102" s="114" t="s">
        <v>346</v>
      </c>
    </row>
    <row r="103" spans="1:28" x14ac:dyDescent="0.25">
      <c r="A103" s="122"/>
      <c r="B103" s="122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3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15" width="19.140625" style="5" bestFit="1" customWidth="1"/>
    <col min="16" max="19" width="19.140625" style="5" customWidth="1"/>
    <col min="20" max="25" width="16.85546875" style="5" customWidth="1"/>
    <col min="26" max="26" width="18.85546875" style="5" customWidth="1"/>
    <col min="27" max="33" width="16.85546875" style="5" customWidth="1"/>
    <col min="34" max="35" width="18.7109375" style="5" customWidth="1"/>
    <col min="36" max="38" width="16.85546875" style="5" customWidth="1"/>
    <col min="39" max="51" width="9.140625" style="6"/>
    <col min="52" max="254" width="9.140625" style="4"/>
    <col min="255" max="255" width="3.7109375" style="4" bestFit="1" customWidth="1"/>
    <col min="256" max="256" width="21.140625" style="4" customWidth="1"/>
    <col min="257" max="257" width="7.28515625" style="4" customWidth="1"/>
    <col min="258" max="258" width="9.5703125" style="4" customWidth="1"/>
    <col min="259" max="260" width="9.28515625" style="4" customWidth="1"/>
    <col min="261" max="262" width="8.140625" style="4" customWidth="1"/>
    <col min="263" max="265" width="8.28515625" style="4" customWidth="1"/>
    <col min="266" max="266" width="8.42578125" style="4" customWidth="1"/>
    <col min="267" max="267" width="11" style="4" customWidth="1"/>
    <col min="268" max="268" width="1.85546875" style="4" customWidth="1"/>
    <col min="269" max="275" width="16.85546875" style="4" customWidth="1"/>
    <col min="276" max="281" width="15.7109375" style="4" customWidth="1"/>
    <col min="282" max="282" width="18.42578125" style="4" bestFit="1" customWidth="1"/>
    <col min="283" max="294" width="15.7109375" style="4" customWidth="1"/>
    <col min="295" max="510" width="9.140625" style="4"/>
    <col min="511" max="511" width="3.7109375" style="4" bestFit="1" customWidth="1"/>
    <col min="512" max="512" width="21.140625" style="4" customWidth="1"/>
    <col min="513" max="513" width="7.28515625" style="4" customWidth="1"/>
    <col min="514" max="514" width="9.5703125" style="4" customWidth="1"/>
    <col min="515" max="516" width="9.28515625" style="4" customWidth="1"/>
    <col min="517" max="518" width="8.140625" style="4" customWidth="1"/>
    <col min="519" max="521" width="8.28515625" style="4" customWidth="1"/>
    <col min="522" max="522" width="8.42578125" style="4" customWidth="1"/>
    <col min="523" max="523" width="11" style="4" customWidth="1"/>
    <col min="524" max="524" width="1.85546875" style="4" customWidth="1"/>
    <col min="525" max="531" width="16.85546875" style="4" customWidth="1"/>
    <col min="532" max="537" width="15.7109375" style="4" customWidth="1"/>
    <col min="538" max="538" width="18.42578125" style="4" bestFit="1" customWidth="1"/>
    <col min="539" max="550" width="15.7109375" style="4" customWidth="1"/>
    <col min="551" max="766" width="9.140625" style="4"/>
    <col min="767" max="767" width="3.7109375" style="4" bestFit="1" customWidth="1"/>
    <col min="768" max="768" width="21.140625" style="4" customWidth="1"/>
    <col min="769" max="769" width="7.28515625" style="4" customWidth="1"/>
    <col min="770" max="770" width="9.5703125" style="4" customWidth="1"/>
    <col min="771" max="772" width="9.28515625" style="4" customWidth="1"/>
    <col min="773" max="774" width="8.140625" style="4" customWidth="1"/>
    <col min="775" max="777" width="8.28515625" style="4" customWidth="1"/>
    <col min="778" max="778" width="8.42578125" style="4" customWidth="1"/>
    <col min="779" max="779" width="11" style="4" customWidth="1"/>
    <col min="780" max="780" width="1.85546875" style="4" customWidth="1"/>
    <col min="781" max="787" width="16.85546875" style="4" customWidth="1"/>
    <col min="788" max="793" width="15.7109375" style="4" customWidth="1"/>
    <col min="794" max="794" width="18.42578125" style="4" bestFit="1" customWidth="1"/>
    <col min="795" max="806" width="15.7109375" style="4" customWidth="1"/>
    <col min="807" max="1022" width="9.140625" style="4"/>
    <col min="1023" max="1023" width="3.7109375" style="4" bestFit="1" customWidth="1"/>
    <col min="1024" max="1024" width="21.140625" style="4" customWidth="1"/>
    <col min="1025" max="1025" width="7.28515625" style="4" customWidth="1"/>
    <col min="1026" max="1026" width="9.5703125" style="4" customWidth="1"/>
    <col min="1027" max="1028" width="9.28515625" style="4" customWidth="1"/>
    <col min="1029" max="1030" width="8.140625" style="4" customWidth="1"/>
    <col min="1031" max="1033" width="8.28515625" style="4" customWidth="1"/>
    <col min="1034" max="1034" width="8.42578125" style="4" customWidth="1"/>
    <col min="1035" max="1035" width="11" style="4" customWidth="1"/>
    <col min="1036" max="1036" width="1.85546875" style="4" customWidth="1"/>
    <col min="1037" max="1043" width="16.85546875" style="4" customWidth="1"/>
    <col min="1044" max="1049" width="15.7109375" style="4" customWidth="1"/>
    <col min="1050" max="1050" width="18.42578125" style="4" bestFit="1" customWidth="1"/>
    <col min="1051" max="1062" width="15.7109375" style="4" customWidth="1"/>
    <col min="1063" max="1278" width="9.140625" style="4"/>
    <col min="1279" max="1279" width="3.7109375" style="4" bestFit="1" customWidth="1"/>
    <col min="1280" max="1280" width="21.140625" style="4" customWidth="1"/>
    <col min="1281" max="1281" width="7.28515625" style="4" customWidth="1"/>
    <col min="1282" max="1282" width="9.5703125" style="4" customWidth="1"/>
    <col min="1283" max="1284" width="9.28515625" style="4" customWidth="1"/>
    <col min="1285" max="1286" width="8.140625" style="4" customWidth="1"/>
    <col min="1287" max="1289" width="8.28515625" style="4" customWidth="1"/>
    <col min="1290" max="1290" width="8.42578125" style="4" customWidth="1"/>
    <col min="1291" max="1291" width="11" style="4" customWidth="1"/>
    <col min="1292" max="1292" width="1.85546875" style="4" customWidth="1"/>
    <col min="1293" max="1299" width="16.85546875" style="4" customWidth="1"/>
    <col min="1300" max="1305" width="15.7109375" style="4" customWidth="1"/>
    <col min="1306" max="1306" width="18.42578125" style="4" bestFit="1" customWidth="1"/>
    <col min="1307" max="1318" width="15.7109375" style="4" customWidth="1"/>
    <col min="1319" max="1534" width="9.140625" style="4"/>
    <col min="1535" max="1535" width="3.7109375" style="4" bestFit="1" customWidth="1"/>
    <col min="1536" max="1536" width="21.140625" style="4" customWidth="1"/>
    <col min="1537" max="1537" width="7.28515625" style="4" customWidth="1"/>
    <col min="1538" max="1538" width="9.5703125" style="4" customWidth="1"/>
    <col min="1539" max="1540" width="9.28515625" style="4" customWidth="1"/>
    <col min="1541" max="1542" width="8.140625" style="4" customWidth="1"/>
    <col min="1543" max="1545" width="8.28515625" style="4" customWidth="1"/>
    <col min="1546" max="1546" width="8.42578125" style="4" customWidth="1"/>
    <col min="1547" max="1547" width="11" style="4" customWidth="1"/>
    <col min="1548" max="1548" width="1.85546875" style="4" customWidth="1"/>
    <col min="1549" max="1555" width="16.85546875" style="4" customWidth="1"/>
    <col min="1556" max="1561" width="15.7109375" style="4" customWidth="1"/>
    <col min="1562" max="1562" width="18.42578125" style="4" bestFit="1" customWidth="1"/>
    <col min="1563" max="1574" width="15.7109375" style="4" customWidth="1"/>
    <col min="1575" max="1790" width="9.140625" style="4"/>
    <col min="1791" max="1791" width="3.7109375" style="4" bestFit="1" customWidth="1"/>
    <col min="1792" max="1792" width="21.140625" style="4" customWidth="1"/>
    <col min="1793" max="1793" width="7.28515625" style="4" customWidth="1"/>
    <col min="1794" max="1794" width="9.5703125" style="4" customWidth="1"/>
    <col min="1795" max="1796" width="9.28515625" style="4" customWidth="1"/>
    <col min="1797" max="1798" width="8.140625" style="4" customWidth="1"/>
    <col min="1799" max="1801" width="8.28515625" style="4" customWidth="1"/>
    <col min="1802" max="1802" width="8.42578125" style="4" customWidth="1"/>
    <col min="1803" max="1803" width="11" style="4" customWidth="1"/>
    <col min="1804" max="1804" width="1.85546875" style="4" customWidth="1"/>
    <col min="1805" max="1811" width="16.85546875" style="4" customWidth="1"/>
    <col min="1812" max="1817" width="15.7109375" style="4" customWidth="1"/>
    <col min="1818" max="1818" width="18.42578125" style="4" bestFit="1" customWidth="1"/>
    <col min="1819" max="1830" width="15.7109375" style="4" customWidth="1"/>
    <col min="1831" max="2046" width="9.140625" style="4"/>
    <col min="2047" max="2047" width="3.7109375" style="4" bestFit="1" customWidth="1"/>
    <col min="2048" max="2048" width="21.140625" style="4" customWidth="1"/>
    <col min="2049" max="2049" width="7.28515625" style="4" customWidth="1"/>
    <col min="2050" max="2050" width="9.5703125" style="4" customWidth="1"/>
    <col min="2051" max="2052" width="9.28515625" style="4" customWidth="1"/>
    <col min="2053" max="2054" width="8.140625" style="4" customWidth="1"/>
    <col min="2055" max="2057" width="8.28515625" style="4" customWidth="1"/>
    <col min="2058" max="2058" width="8.42578125" style="4" customWidth="1"/>
    <col min="2059" max="2059" width="11" style="4" customWidth="1"/>
    <col min="2060" max="2060" width="1.85546875" style="4" customWidth="1"/>
    <col min="2061" max="2067" width="16.85546875" style="4" customWidth="1"/>
    <col min="2068" max="2073" width="15.7109375" style="4" customWidth="1"/>
    <col min="2074" max="2074" width="18.42578125" style="4" bestFit="1" customWidth="1"/>
    <col min="2075" max="2086" width="15.7109375" style="4" customWidth="1"/>
    <col min="2087" max="2302" width="9.140625" style="4"/>
    <col min="2303" max="2303" width="3.7109375" style="4" bestFit="1" customWidth="1"/>
    <col min="2304" max="2304" width="21.140625" style="4" customWidth="1"/>
    <col min="2305" max="2305" width="7.28515625" style="4" customWidth="1"/>
    <col min="2306" max="2306" width="9.5703125" style="4" customWidth="1"/>
    <col min="2307" max="2308" width="9.28515625" style="4" customWidth="1"/>
    <col min="2309" max="2310" width="8.140625" style="4" customWidth="1"/>
    <col min="2311" max="2313" width="8.28515625" style="4" customWidth="1"/>
    <col min="2314" max="2314" width="8.42578125" style="4" customWidth="1"/>
    <col min="2315" max="2315" width="11" style="4" customWidth="1"/>
    <col min="2316" max="2316" width="1.85546875" style="4" customWidth="1"/>
    <col min="2317" max="2323" width="16.85546875" style="4" customWidth="1"/>
    <col min="2324" max="2329" width="15.7109375" style="4" customWidth="1"/>
    <col min="2330" max="2330" width="18.42578125" style="4" bestFit="1" customWidth="1"/>
    <col min="2331" max="2342" width="15.7109375" style="4" customWidth="1"/>
    <col min="2343" max="2558" width="9.140625" style="4"/>
    <col min="2559" max="2559" width="3.7109375" style="4" bestFit="1" customWidth="1"/>
    <col min="2560" max="2560" width="21.140625" style="4" customWidth="1"/>
    <col min="2561" max="2561" width="7.28515625" style="4" customWidth="1"/>
    <col min="2562" max="2562" width="9.5703125" style="4" customWidth="1"/>
    <col min="2563" max="2564" width="9.28515625" style="4" customWidth="1"/>
    <col min="2565" max="2566" width="8.140625" style="4" customWidth="1"/>
    <col min="2567" max="2569" width="8.28515625" style="4" customWidth="1"/>
    <col min="2570" max="2570" width="8.42578125" style="4" customWidth="1"/>
    <col min="2571" max="2571" width="11" style="4" customWidth="1"/>
    <col min="2572" max="2572" width="1.85546875" style="4" customWidth="1"/>
    <col min="2573" max="2579" width="16.85546875" style="4" customWidth="1"/>
    <col min="2580" max="2585" width="15.7109375" style="4" customWidth="1"/>
    <col min="2586" max="2586" width="18.42578125" style="4" bestFit="1" customWidth="1"/>
    <col min="2587" max="2598" width="15.7109375" style="4" customWidth="1"/>
    <col min="2599" max="2814" width="9.140625" style="4"/>
    <col min="2815" max="2815" width="3.7109375" style="4" bestFit="1" customWidth="1"/>
    <col min="2816" max="2816" width="21.140625" style="4" customWidth="1"/>
    <col min="2817" max="2817" width="7.28515625" style="4" customWidth="1"/>
    <col min="2818" max="2818" width="9.5703125" style="4" customWidth="1"/>
    <col min="2819" max="2820" width="9.28515625" style="4" customWidth="1"/>
    <col min="2821" max="2822" width="8.140625" style="4" customWidth="1"/>
    <col min="2823" max="2825" width="8.28515625" style="4" customWidth="1"/>
    <col min="2826" max="2826" width="8.42578125" style="4" customWidth="1"/>
    <col min="2827" max="2827" width="11" style="4" customWidth="1"/>
    <col min="2828" max="2828" width="1.85546875" style="4" customWidth="1"/>
    <col min="2829" max="2835" width="16.85546875" style="4" customWidth="1"/>
    <col min="2836" max="2841" width="15.7109375" style="4" customWidth="1"/>
    <col min="2842" max="2842" width="18.42578125" style="4" bestFit="1" customWidth="1"/>
    <col min="2843" max="2854" width="15.7109375" style="4" customWidth="1"/>
    <col min="2855" max="3070" width="9.140625" style="4"/>
    <col min="3071" max="3071" width="3.7109375" style="4" bestFit="1" customWidth="1"/>
    <col min="3072" max="3072" width="21.140625" style="4" customWidth="1"/>
    <col min="3073" max="3073" width="7.28515625" style="4" customWidth="1"/>
    <col min="3074" max="3074" width="9.5703125" style="4" customWidth="1"/>
    <col min="3075" max="3076" width="9.28515625" style="4" customWidth="1"/>
    <col min="3077" max="3078" width="8.140625" style="4" customWidth="1"/>
    <col min="3079" max="3081" width="8.28515625" style="4" customWidth="1"/>
    <col min="3082" max="3082" width="8.42578125" style="4" customWidth="1"/>
    <col min="3083" max="3083" width="11" style="4" customWidth="1"/>
    <col min="3084" max="3084" width="1.85546875" style="4" customWidth="1"/>
    <col min="3085" max="3091" width="16.85546875" style="4" customWidth="1"/>
    <col min="3092" max="3097" width="15.7109375" style="4" customWidth="1"/>
    <col min="3098" max="3098" width="18.42578125" style="4" bestFit="1" customWidth="1"/>
    <col min="3099" max="3110" width="15.7109375" style="4" customWidth="1"/>
    <col min="3111" max="3326" width="9.140625" style="4"/>
    <col min="3327" max="3327" width="3.7109375" style="4" bestFit="1" customWidth="1"/>
    <col min="3328" max="3328" width="21.140625" style="4" customWidth="1"/>
    <col min="3329" max="3329" width="7.28515625" style="4" customWidth="1"/>
    <col min="3330" max="3330" width="9.5703125" style="4" customWidth="1"/>
    <col min="3331" max="3332" width="9.28515625" style="4" customWidth="1"/>
    <col min="3333" max="3334" width="8.140625" style="4" customWidth="1"/>
    <col min="3335" max="3337" width="8.28515625" style="4" customWidth="1"/>
    <col min="3338" max="3338" width="8.42578125" style="4" customWidth="1"/>
    <col min="3339" max="3339" width="11" style="4" customWidth="1"/>
    <col min="3340" max="3340" width="1.85546875" style="4" customWidth="1"/>
    <col min="3341" max="3347" width="16.85546875" style="4" customWidth="1"/>
    <col min="3348" max="3353" width="15.7109375" style="4" customWidth="1"/>
    <col min="3354" max="3354" width="18.42578125" style="4" bestFit="1" customWidth="1"/>
    <col min="3355" max="3366" width="15.7109375" style="4" customWidth="1"/>
    <col min="3367" max="3582" width="9.140625" style="4"/>
    <col min="3583" max="3583" width="3.7109375" style="4" bestFit="1" customWidth="1"/>
    <col min="3584" max="3584" width="21.140625" style="4" customWidth="1"/>
    <col min="3585" max="3585" width="7.28515625" style="4" customWidth="1"/>
    <col min="3586" max="3586" width="9.5703125" style="4" customWidth="1"/>
    <col min="3587" max="3588" width="9.28515625" style="4" customWidth="1"/>
    <col min="3589" max="3590" width="8.140625" style="4" customWidth="1"/>
    <col min="3591" max="3593" width="8.28515625" style="4" customWidth="1"/>
    <col min="3594" max="3594" width="8.42578125" style="4" customWidth="1"/>
    <col min="3595" max="3595" width="11" style="4" customWidth="1"/>
    <col min="3596" max="3596" width="1.85546875" style="4" customWidth="1"/>
    <col min="3597" max="3603" width="16.85546875" style="4" customWidth="1"/>
    <col min="3604" max="3609" width="15.7109375" style="4" customWidth="1"/>
    <col min="3610" max="3610" width="18.42578125" style="4" bestFit="1" customWidth="1"/>
    <col min="3611" max="3622" width="15.7109375" style="4" customWidth="1"/>
    <col min="3623" max="3838" width="9.140625" style="4"/>
    <col min="3839" max="3839" width="3.7109375" style="4" bestFit="1" customWidth="1"/>
    <col min="3840" max="3840" width="21.140625" style="4" customWidth="1"/>
    <col min="3841" max="3841" width="7.28515625" style="4" customWidth="1"/>
    <col min="3842" max="3842" width="9.5703125" style="4" customWidth="1"/>
    <col min="3843" max="3844" width="9.28515625" style="4" customWidth="1"/>
    <col min="3845" max="3846" width="8.140625" style="4" customWidth="1"/>
    <col min="3847" max="3849" width="8.28515625" style="4" customWidth="1"/>
    <col min="3850" max="3850" width="8.42578125" style="4" customWidth="1"/>
    <col min="3851" max="3851" width="11" style="4" customWidth="1"/>
    <col min="3852" max="3852" width="1.85546875" style="4" customWidth="1"/>
    <col min="3853" max="3859" width="16.85546875" style="4" customWidth="1"/>
    <col min="3860" max="3865" width="15.7109375" style="4" customWidth="1"/>
    <col min="3866" max="3866" width="18.42578125" style="4" bestFit="1" customWidth="1"/>
    <col min="3867" max="3878" width="15.7109375" style="4" customWidth="1"/>
    <col min="3879" max="4094" width="9.140625" style="4"/>
    <col min="4095" max="4095" width="3.7109375" style="4" bestFit="1" customWidth="1"/>
    <col min="4096" max="4096" width="21.140625" style="4" customWidth="1"/>
    <col min="4097" max="4097" width="7.28515625" style="4" customWidth="1"/>
    <col min="4098" max="4098" width="9.5703125" style="4" customWidth="1"/>
    <col min="4099" max="4100" width="9.28515625" style="4" customWidth="1"/>
    <col min="4101" max="4102" width="8.140625" style="4" customWidth="1"/>
    <col min="4103" max="4105" width="8.28515625" style="4" customWidth="1"/>
    <col min="4106" max="4106" width="8.42578125" style="4" customWidth="1"/>
    <col min="4107" max="4107" width="11" style="4" customWidth="1"/>
    <col min="4108" max="4108" width="1.85546875" style="4" customWidth="1"/>
    <col min="4109" max="4115" width="16.85546875" style="4" customWidth="1"/>
    <col min="4116" max="4121" width="15.7109375" style="4" customWidth="1"/>
    <col min="4122" max="4122" width="18.42578125" style="4" bestFit="1" customWidth="1"/>
    <col min="4123" max="4134" width="15.7109375" style="4" customWidth="1"/>
    <col min="4135" max="4350" width="9.140625" style="4"/>
    <col min="4351" max="4351" width="3.7109375" style="4" bestFit="1" customWidth="1"/>
    <col min="4352" max="4352" width="21.140625" style="4" customWidth="1"/>
    <col min="4353" max="4353" width="7.28515625" style="4" customWidth="1"/>
    <col min="4354" max="4354" width="9.5703125" style="4" customWidth="1"/>
    <col min="4355" max="4356" width="9.28515625" style="4" customWidth="1"/>
    <col min="4357" max="4358" width="8.140625" style="4" customWidth="1"/>
    <col min="4359" max="4361" width="8.28515625" style="4" customWidth="1"/>
    <col min="4362" max="4362" width="8.42578125" style="4" customWidth="1"/>
    <col min="4363" max="4363" width="11" style="4" customWidth="1"/>
    <col min="4364" max="4364" width="1.85546875" style="4" customWidth="1"/>
    <col min="4365" max="4371" width="16.85546875" style="4" customWidth="1"/>
    <col min="4372" max="4377" width="15.7109375" style="4" customWidth="1"/>
    <col min="4378" max="4378" width="18.42578125" style="4" bestFit="1" customWidth="1"/>
    <col min="4379" max="4390" width="15.7109375" style="4" customWidth="1"/>
    <col min="4391" max="4606" width="9.140625" style="4"/>
    <col min="4607" max="4607" width="3.7109375" style="4" bestFit="1" customWidth="1"/>
    <col min="4608" max="4608" width="21.140625" style="4" customWidth="1"/>
    <col min="4609" max="4609" width="7.28515625" style="4" customWidth="1"/>
    <col min="4610" max="4610" width="9.5703125" style="4" customWidth="1"/>
    <col min="4611" max="4612" width="9.28515625" style="4" customWidth="1"/>
    <col min="4613" max="4614" width="8.140625" style="4" customWidth="1"/>
    <col min="4615" max="4617" width="8.28515625" style="4" customWidth="1"/>
    <col min="4618" max="4618" width="8.42578125" style="4" customWidth="1"/>
    <col min="4619" max="4619" width="11" style="4" customWidth="1"/>
    <col min="4620" max="4620" width="1.85546875" style="4" customWidth="1"/>
    <col min="4621" max="4627" width="16.85546875" style="4" customWidth="1"/>
    <col min="4628" max="4633" width="15.7109375" style="4" customWidth="1"/>
    <col min="4634" max="4634" width="18.42578125" style="4" bestFit="1" customWidth="1"/>
    <col min="4635" max="4646" width="15.7109375" style="4" customWidth="1"/>
    <col min="4647" max="4862" width="9.140625" style="4"/>
    <col min="4863" max="4863" width="3.7109375" style="4" bestFit="1" customWidth="1"/>
    <col min="4864" max="4864" width="21.140625" style="4" customWidth="1"/>
    <col min="4865" max="4865" width="7.28515625" style="4" customWidth="1"/>
    <col min="4866" max="4866" width="9.5703125" style="4" customWidth="1"/>
    <col min="4867" max="4868" width="9.28515625" style="4" customWidth="1"/>
    <col min="4869" max="4870" width="8.140625" style="4" customWidth="1"/>
    <col min="4871" max="4873" width="8.28515625" style="4" customWidth="1"/>
    <col min="4874" max="4874" width="8.42578125" style="4" customWidth="1"/>
    <col min="4875" max="4875" width="11" style="4" customWidth="1"/>
    <col min="4876" max="4876" width="1.85546875" style="4" customWidth="1"/>
    <col min="4877" max="4883" width="16.85546875" style="4" customWidth="1"/>
    <col min="4884" max="4889" width="15.7109375" style="4" customWidth="1"/>
    <col min="4890" max="4890" width="18.42578125" style="4" bestFit="1" customWidth="1"/>
    <col min="4891" max="4902" width="15.7109375" style="4" customWidth="1"/>
    <col min="4903" max="5118" width="9.140625" style="4"/>
    <col min="5119" max="5119" width="3.7109375" style="4" bestFit="1" customWidth="1"/>
    <col min="5120" max="5120" width="21.140625" style="4" customWidth="1"/>
    <col min="5121" max="5121" width="7.28515625" style="4" customWidth="1"/>
    <col min="5122" max="5122" width="9.5703125" style="4" customWidth="1"/>
    <col min="5123" max="5124" width="9.28515625" style="4" customWidth="1"/>
    <col min="5125" max="5126" width="8.140625" style="4" customWidth="1"/>
    <col min="5127" max="5129" width="8.28515625" style="4" customWidth="1"/>
    <col min="5130" max="5130" width="8.42578125" style="4" customWidth="1"/>
    <col min="5131" max="5131" width="11" style="4" customWidth="1"/>
    <col min="5132" max="5132" width="1.85546875" style="4" customWidth="1"/>
    <col min="5133" max="5139" width="16.85546875" style="4" customWidth="1"/>
    <col min="5140" max="5145" width="15.7109375" style="4" customWidth="1"/>
    <col min="5146" max="5146" width="18.42578125" style="4" bestFit="1" customWidth="1"/>
    <col min="5147" max="5158" width="15.7109375" style="4" customWidth="1"/>
    <col min="5159" max="5374" width="9.140625" style="4"/>
    <col min="5375" max="5375" width="3.7109375" style="4" bestFit="1" customWidth="1"/>
    <col min="5376" max="5376" width="21.140625" style="4" customWidth="1"/>
    <col min="5377" max="5377" width="7.28515625" style="4" customWidth="1"/>
    <col min="5378" max="5378" width="9.5703125" style="4" customWidth="1"/>
    <col min="5379" max="5380" width="9.28515625" style="4" customWidth="1"/>
    <col min="5381" max="5382" width="8.140625" style="4" customWidth="1"/>
    <col min="5383" max="5385" width="8.28515625" style="4" customWidth="1"/>
    <col min="5386" max="5386" width="8.42578125" style="4" customWidth="1"/>
    <col min="5387" max="5387" width="11" style="4" customWidth="1"/>
    <col min="5388" max="5388" width="1.85546875" style="4" customWidth="1"/>
    <col min="5389" max="5395" width="16.85546875" style="4" customWidth="1"/>
    <col min="5396" max="5401" width="15.7109375" style="4" customWidth="1"/>
    <col min="5402" max="5402" width="18.42578125" style="4" bestFit="1" customWidth="1"/>
    <col min="5403" max="5414" width="15.7109375" style="4" customWidth="1"/>
    <col min="5415" max="5630" width="9.140625" style="4"/>
    <col min="5631" max="5631" width="3.7109375" style="4" bestFit="1" customWidth="1"/>
    <col min="5632" max="5632" width="21.140625" style="4" customWidth="1"/>
    <col min="5633" max="5633" width="7.28515625" style="4" customWidth="1"/>
    <col min="5634" max="5634" width="9.5703125" style="4" customWidth="1"/>
    <col min="5635" max="5636" width="9.28515625" style="4" customWidth="1"/>
    <col min="5637" max="5638" width="8.140625" style="4" customWidth="1"/>
    <col min="5639" max="5641" width="8.28515625" style="4" customWidth="1"/>
    <col min="5642" max="5642" width="8.42578125" style="4" customWidth="1"/>
    <col min="5643" max="5643" width="11" style="4" customWidth="1"/>
    <col min="5644" max="5644" width="1.85546875" style="4" customWidth="1"/>
    <col min="5645" max="5651" width="16.85546875" style="4" customWidth="1"/>
    <col min="5652" max="5657" width="15.7109375" style="4" customWidth="1"/>
    <col min="5658" max="5658" width="18.42578125" style="4" bestFit="1" customWidth="1"/>
    <col min="5659" max="5670" width="15.7109375" style="4" customWidth="1"/>
    <col min="5671" max="5886" width="9.140625" style="4"/>
    <col min="5887" max="5887" width="3.7109375" style="4" bestFit="1" customWidth="1"/>
    <col min="5888" max="5888" width="21.140625" style="4" customWidth="1"/>
    <col min="5889" max="5889" width="7.28515625" style="4" customWidth="1"/>
    <col min="5890" max="5890" width="9.5703125" style="4" customWidth="1"/>
    <col min="5891" max="5892" width="9.28515625" style="4" customWidth="1"/>
    <col min="5893" max="5894" width="8.140625" style="4" customWidth="1"/>
    <col min="5895" max="5897" width="8.28515625" style="4" customWidth="1"/>
    <col min="5898" max="5898" width="8.42578125" style="4" customWidth="1"/>
    <col min="5899" max="5899" width="11" style="4" customWidth="1"/>
    <col min="5900" max="5900" width="1.85546875" style="4" customWidth="1"/>
    <col min="5901" max="5907" width="16.85546875" style="4" customWidth="1"/>
    <col min="5908" max="5913" width="15.7109375" style="4" customWidth="1"/>
    <col min="5914" max="5914" width="18.42578125" style="4" bestFit="1" customWidth="1"/>
    <col min="5915" max="5926" width="15.7109375" style="4" customWidth="1"/>
    <col min="5927" max="6142" width="9.140625" style="4"/>
    <col min="6143" max="6143" width="3.7109375" style="4" bestFit="1" customWidth="1"/>
    <col min="6144" max="6144" width="21.140625" style="4" customWidth="1"/>
    <col min="6145" max="6145" width="7.28515625" style="4" customWidth="1"/>
    <col min="6146" max="6146" width="9.5703125" style="4" customWidth="1"/>
    <col min="6147" max="6148" width="9.28515625" style="4" customWidth="1"/>
    <col min="6149" max="6150" width="8.140625" style="4" customWidth="1"/>
    <col min="6151" max="6153" width="8.28515625" style="4" customWidth="1"/>
    <col min="6154" max="6154" width="8.42578125" style="4" customWidth="1"/>
    <col min="6155" max="6155" width="11" style="4" customWidth="1"/>
    <col min="6156" max="6156" width="1.85546875" style="4" customWidth="1"/>
    <col min="6157" max="6163" width="16.85546875" style="4" customWidth="1"/>
    <col min="6164" max="6169" width="15.7109375" style="4" customWidth="1"/>
    <col min="6170" max="6170" width="18.42578125" style="4" bestFit="1" customWidth="1"/>
    <col min="6171" max="6182" width="15.7109375" style="4" customWidth="1"/>
    <col min="6183" max="6398" width="9.140625" style="4"/>
    <col min="6399" max="6399" width="3.7109375" style="4" bestFit="1" customWidth="1"/>
    <col min="6400" max="6400" width="21.140625" style="4" customWidth="1"/>
    <col min="6401" max="6401" width="7.28515625" style="4" customWidth="1"/>
    <col min="6402" max="6402" width="9.5703125" style="4" customWidth="1"/>
    <col min="6403" max="6404" width="9.28515625" style="4" customWidth="1"/>
    <col min="6405" max="6406" width="8.140625" style="4" customWidth="1"/>
    <col min="6407" max="6409" width="8.28515625" style="4" customWidth="1"/>
    <col min="6410" max="6410" width="8.42578125" style="4" customWidth="1"/>
    <col min="6411" max="6411" width="11" style="4" customWidth="1"/>
    <col min="6412" max="6412" width="1.85546875" style="4" customWidth="1"/>
    <col min="6413" max="6419" width="16.85546875" style="4" customWidth="1"/>
    <col min="6420" max="6425" width="15.7109375" style="4" customWidth="1"/>
    <col min="6426" max="6426" width="18.42578125" style="4" bestFit="1" customWidth="1"/>
    <col min="6427" max="6438" width="15.7109375" style="4" customWidth="1"/>
    <col min="6439" max="6654" width="9.140625" style="4"/>
    <col min="6655" max="6655" width="3.7109375" style="4" bestFit="1" customWidth="1"/>
    <col min="6656" max="6656" width="21.140625" style="4" customWidth="1"/>
    <col min="6657" max="6657" width="7.28515625" style="4" customWidth="1"/>
    <col min="6658" max="6658" width="9.5703125" style="4" customWidth="1"/>
    <col min="6659" max="6660" width="9.28515625" style="4" customWidth="1"/>
    <col min="6661" max="6662" width="8.140625" style="4" customWidth="1"/>
    <col min="6663" max="6665" width="8.28515625" style="4" customWidth="1"/>
    <col min="6666" max="6666" width="8.42578125" style="4" customWidth="1"/>
    <col min="6667" max="6667" width="11" style="4" customWidth="1"/>
    <col min="6668" max="6668" width="1.85546875" style="4" customWidth="1"/>
    <col min="6669" max="6675" width="16.85546875" style="4" customWidth="1"/>
    <col min="6676" max="6681" width="15.7109375" style="4" customWidth="1"/>
    <col min="6682" max="6682" width="18.42578125" style="4" bestFit="1" customWidth="1"/>
    <col min="6683" max="6694" width="15.7109375" style="4" customWidth="1"/>
    <col min="6695" max="6910" width="9.140625" style="4"/>
    <col min="6911" max="6911" width="3.7109375" style="4" bestFit="1" customWidth="1"/>
    <col min="6912" max="6912" width="21.140625" style="4" customWidth="1"/>
    <col min="6913" max="6913" width="7.28515625" style="4" customWidth="1"/>
    <col min="6914" max="6914" width="9.5703125" style="4" customWidth="1"/>
    <col min="6915" max="6916" width="9.28515625" style="4" customWidth="1"/>
    <col min="6917" max="6918" width="8.140625" style="4" customWidth="1"/>
    <col min="6919" max="6921" width="8.28515625" style="4" customWidth="1"/>
    <col min="6922" max="6922" width="8.42578125" style="4" customWidth="1"/>
    <col min="6923" max="6923" width="11" style="4" customWidth="1"/>
    <col min="6924" max="6924" width="1.85546875" style="4" customWidth="1"/>
    <col min="6925" max="6931" width="16.85546875" style="4" customWidth="1"/>
    <col min="6932" max="6937" width="15.7109375" style="4" customWidth="1"/>
    <col min="6938" max="6938" width="18.42578125" style="4" bestFit="1" customWidth="1"/>
    <col min="6939" max="6950" width="15.7109375" style="4" customWidth="1"/>
    <col min="6951" max="7166" width="9.140625" style="4"/>
    <col min="7167" max="7167" width="3.7109375" style="4" bestFit="1" customWidth="1"/>
    <col min="7168" max="7168" width="21.140625" style="4" customWidth="1"/>
    <col min="7169" max="7169" width="7.28515625" style="4" customWidth="1"/>
    <col min="7170" max="7170" width="9.5703125" style="4" customWidth="1"/>
    <col min="7171" max="7172" width="9.28515625" style="4" customWidth="1"/>
    <col min="7173" max="7174" width="8.140625" style="4" customWidth="1"/>
    <col min="7175" max="7177" width="8.28515625" style="4" customWidth="1"/>
    <col min="7178" max="7178" width="8.42578125" style="4" customWidth="1"/>
    <col min="7179" max="7179" width="11" style="4" customWidth="1"/>
    <col min="7180" max="7180" width="1.85546875" style="4" customWidth="1"/>
    <col min="7181" max="7187" width="16.85546875" style="4" customWidth="1"/>
    <col min="7188" max="7193" width="15.7109375" style="4" customWidth="1"/>
    <col min="7194" max="7194" width="18.42578125" style="4" bestFit="1" customWidth="1"/>
    <col min="7195" max="7206" width="15.7109375" style="4" customWidth="1"/>
    <col min="7207" max="7422" width="9.140625" style="4"/>
    <col min="7423" max="7423" width="3.7109375" style="4" bestFit="1" customWidth="1"/>
    <col min="7424" max="7424" width="21.140625" style="4" customWidth="1"/>
    <col min="7425" max="7425" width="7.28515625" style="4" customWidth="1"/>
    <col min="7426" max="7426" width="9.5703125" style="4" customWidth="1"/>
    <col min="7427" max="7428" width="9.28515625" style="4" customWidth="1"/>
    <col min="7429" max="7430" width="8.140625" style="4" customWidth="1"/>
    <col min="7431" max="7433" width="8.28515625" style="4" customWidth="1"/>
    <col min="7434" max="7434" width="8.42578125" style="4" customWidth="1"/>
    <col min="7435" max="7435" width="11" style="4" customWidth="1"/>
    <col min="7436" max="7436" width="1.85546875" style="4" customWidth="1"/>
    <col min="7437" max="7443" width="16.85546875" style="4" customWidth="1"/>
    <col min="7444" max="7449" width="15.7109375" style="4" customWidth="1"/>
    <col min="7450" max="7450" width="18.42578125" style="4" bestFit="1" customWidth="1"/>
    <col min="7451" max="7462" width="15.7109375" style="4" customWidth="1"/>
    <col min="7463" max="7678" width="9.140625" style="4"/>
    <col min="7679" max="7679" width="3.7109375" style="4" bestFit="1" customWidth="1"/>
    <col min="7680" max="7680" width="21.140625" style="4" customWidth="1"/>
    <col min="7681" max="7681" width="7.28515625" style="4" customWidth="1"/>
    <col min="7682" max="7682" width="9.5703125" style="4" customWidth="1"/>
    <col min="7683" max="7684" width="9.28515625" style="4" customWidth="1"/>
    <col min="7685" max="7686" width="8.140625" style="4" customWidth="1"/>
    <col min="7687" max="7689" width="8.28515625" style="4" customWidth="1"/>
    <col min="7690" max="7690" width="8.42578125" style="4" customWidth="1"/>
    <col min="7691" max="7691" width="11" style="4" customWidth="1"/>
    <col min="7692" max="7692" width="1.85546875" style="4" customWidth="1"/>
    <col min="7693" max="7699" width="16.85546875" style="4" customWidth="1"/>
    <col min="7700" max="7705" width="15.7109375" style="4" customWidth="1"/>
    <col min="7706" max="7706" width="18.42578125" style="4" bestFit="1" customWidth="1"/>
    <col min="7707" max="7718" width="15.7109375" style="4" customWidth="1"/>
    <col min="7719" max="7934" width="9.140625" style="4"/>
    <col min="7935" max="7935" width="3.7109375" style="4" bestFit="1" customWidth="1"/>
    <col min="7936" max="7936" width="21.140625" style="4" customWidth="1"/>
    <col min="7937" max="7937" width="7.28515625" style="4" customWidth="1"/>
    <col min="7938" max="7938" width="9.5703125" style="4" customWidth="1"/>
    <col min="7939" max="7940" width="9.28515625" style="4" customWidth="1"/>
    <col min="7941" max="7942" width="8.140625" style="4" customWidth="1"/>
    <col min="7943" max="7945" width="8.28515625" style="4" customWidth="1"/>
    <col min="7946" max="7946" width="8.42578125" style="4" customWidth="1"/>
    <col min="7947" max="7947" width="11" style="4" customWidth="1"/>
    <col min="7948" max="7948" width="1.85546875" style="4" customWidth="1"/>
    <col min="7949" max="7955" width="16.85546875" style="4" customWidth="1"/>
    <col min="7956" max="7961" width="15.7109375" style="4" customWidth="1"/>
    <col min="7962" max="7962" width="18.42578125" style="4" bestFit="1" customWidth="1"/>
    <col min="7963" max="7974" width="15.7109375" style="4" customWidth="1"/>
    <col min="7975" max="8190" width="9.140625" style="4"/>
    <col min="8191" max="8191" width="3.7109375" style="4" bestFit="1" customWidth="1"/>
    <col min="8192" max="8192" width="21.140625" style="4" customWidth="1"/>
    <col min="8193" max="8193" width="7.28515625" style="4" customWidth="1"/>
    <col min="8194" max="8194" width="9.5703125" style="4" customWidth="1"/>
    <col min="8195" max="8196" width="9.28515625" style="4" customWidth="1"/>
    <col min="8197" max="8198" width="8.140625" style="4" customWidth="1"/>
    <col min="8199" max="8201" width="8.28515625" style="4" customWidth="1"/>
    <col min="8202" max="8202" width="8.42578125" style="4" customWidth="1"/>
    <col min="8203" max="8203" width="11" style="4" customWidth="1"/>
    <col min="8204" max="8204" width="1.85546875" style="4" customWidth="1"/>
    <col min="8205" max="8211" width="16.85546875" style="4" customWidth="1"/>
    <col min="8212" max="8217" width="15.7109375" style="4" customWidth="1"/>
    <col min="8218" max="8218" width="18.42578125" style="4" bestFit="1" customWidth="1"/>
    <col min="8219" max="8230" width="15.7109375" style="4" customWidth="1"/>
    <col min="8231" max="8446" width="9.140625" style="4"/>
    <col min="8447" max="8447" width="3.7109375" style="4" bestFit="1" customWidth="1"/>
    <col min="8448" max="8448" width="21.140625" style="4" customWidth="1"/>
    <col min="8449" max="8449" width="7.28515625" style="4" customWidth="1"/>
    <col min="8450" max="8450" width="9.5703125" style="4" customWidth="1"/>
    <col min="8451" max="8452" width="9.28515625" style="4" customWidth="1"/>
    <col min="8453" max="8454" width="8.140625" style="4" customWidth="1"/>
    <col min="8455" max="8457" width="8.28515625" style="4" customWidth="1"/>
    <col min="8458" max="8458" width="8.42578125" style="4" customWidth="1"/>
    <col min="8459" max="8459" width="11" style="4" customWidth="1"/>
    <col min="8460" max="8460" width="1.85546875" style="4" customWidth="1"/>
    <col min="8461" max="8467" width="16.85546875" style="4" customWidth="1"/>
    <col min="8468" max="8473" width="15.7109375" style="4" customWidth="1"/>
    <col min="8474" max="8474" width="18.42578125" style="4" bestFit="1" customWidth="1"/>
    <col min="8475" max="8486" width="15.7109375" style="4" customWidth="1"/>
    <col min="8487" max="8702" width="9.140625" style="4"/>
    <col min="8703" max="8703" width="3.7109375" style="4" bestFit="1" customWidth="1"/>
    <col min="8704" max="8704" width="21.140625" style="4" customWidth="1"/>
    <col min="8705" max="8705" width="7.28515625" style="4" customWidth="1"/>
    <col min="8706" max="8706" width="9.5703125" style="4" customWidth="1"/>
    <col min="8707" max="8708" width="9.28515625" style="4" customWidth="1"/>
    <col min="8709" max="8710" width="8.140625" style="4" customWidth="1"/>
    <col min="8711" max="8713" width="8.28515625" style="4" customWidth="1"/>
    <col min="8714" max="8714" width="8.42578125" style="4" customWidth="1"/>
    <col min="8715" max="8715" width="11" style="4" customWidth="1"/>
    <col min="8716" max="8716" width="1.85546875" style="4" customWidth="1"/>
    <col min="8717" max="8723" width="16.85546875" style="4" customWidth="1"/>
    <col min="8724" max="8729" width="15.7109375" style="4" customWidth="1"/>
    <col min="8730" max="8730" width="18.42578125" style="4" bestFit="1" customWidth="1"/>
    <col min="8731" max="8742" width="15.7109375" style="4" customWidth="1"/>
    <col min="8743" max="8958" width="9.140625" style="4"/>
    <col min="8959" max="8959" width="3.7109375" style="4" bestFit="1" customWidth="1"/>
    <col min="8960" max="8960" width="21.140625" style="4" customWidth="1"/>
    <col min="8961" max="8961" width="7.28515625" style="4" customWidth="1"/>
    <col min="8962" max="8962" width="9.5703125" style="4" customWidth="1"/>
    <col min="8963" max="8964" width="9.28515625" style="4" customWidth="1"/>
    <col min="8965" max="8966" width="8.140625" style="4" customWidth="1"/>
    <col min="8967" max="8969" width="8.28515625" style="4" customWidth="1"/>
    <col min="8970" max="8970" width="8.42578125" style="4" customWidth="1"/>
    <col min="8971" max="8971" width="11" style="4" customWidth="1"/>
    <col min="8972" max="8972" width="1.85546875" style="4" customWidth="1"/>
    <col min="8973" max="8979" width="16.85546875" style="4" customWidth="1"/>
    <col min="8980" max="8985" width="15.7109375" style="4" customWidth="1"/>
    <col min="8986" max="8986" width="18.42578125" style="4" bestFit="1" customWidth="1"/>
    <col min="8987" max="8998" width="15.7109375" style="4" customWidth="1"/>
    <col min="8999" max="9214" width="9.140625" style="4"/>
    <col min="9215" max="9215" width="3.7109375" style="4" bestFit="1" customWidth="1"/>
    <col min="9216" max="9216" width="21.140625" style="4" customWidth="1"/>
    <col min="9217" max="9217" width="7.28515625" style="4" customWidth="1"/>
    <col min="9218" max="9218" width="9.5703125" style="4" customWidth="1"/>
    <col min="9219" max="9220" width="9.28515625" style="4" customWidth="1"/>
    <col min="9221" max="9222" width="8.140625" style="4" customWidth="1"/>
    <col min="9223" max="9225" width="8.28515625" style="4" customWidth="1"/>
    <col min="9226" max="9226" width="8.42578125" style="4" customWidth="1"/>
    <col min="9227" max="9227" width="11" style="4" customWidth="1"/>
    <col min="9228" max="9228" width="1.85546875" style="4" customWidth="1"/>
    <col min="9229" max="9235" width="16.85546875" style="4" customWidth="1"/>
    <col min="9236" max="9241" width="15.7109375" style="4" customWidth="1"/>
    <col min="9242" max="9242" width="18.42578125" style="4" bestFit="1" customWidth="1"/>
    <col min="9243" max="9254" width="15.7109375" style="4" customWidth="1"/>
    <col min="9255" max="9470" width="9.140625" style="4"/>
    <col min="9471" max="9471" width="3.7109375" style="4" bestFit="1" customWidth="1"/>
    <col min="9472" max="9472" width="21.140625" style="4" customWidth="1"/>
    <col min="9473" max="9473" width="7.28515625" style="4" customWidth="1"/>
    <col min="9474" max="9474" width="9.5703125" style="4" customWidth="1"/>
    <col min="9475" max="9476" width="9.28515625" style="4" customWidth="1"/>
    <col min="9477" max="9478" width="8.140625" style="4" customWidth="1"/>
    <col min="9479" max="9481" width="8.28515625" style="4" customWidth="1"/>
    <col min="9482" max="9482" width="8.42578125" style="4" customWidth="1"/>
    <col min="9483" max="9483" width="11" style="4" customWidth="1"/>
    <col min="9484" max="9484" width="1.85546875" style="4" customWidth="1"/>
    <col min="9485" max="9491" width="16.85546875" style="4" customWidth="1"/>
    <col min="9492" max="9497" width="15.7109375" style="4" customWidth="1"/>
    <col min="9498" max="9498" width="18.42578125" style="4" bestFit="1" customWidth="1"/>
    <col min="9499" max="9510" width="15.7109375" style="4" customWidth="1"/>
    <col min="9511" max="9726" width="9.140625" style="4"/>
    <col min="9727" max="9727" width="3.7109375" style="4" bestFit="1" customWidth="1"/>
    <col min="9728" max="9728" width="21.140625" style="4" customWidth="1"/>
    <col min="9729" max="9729" width="7.28515625" style="4" customWidth="1"/>
    <col min="9730" max="9730" width="9.5703125" style="4" customWidth="1"/>
    <col min="9731" max="9732" width="9.28515625" style="4" customWidth="1"/>
    <col min="9733" max="9734" width="8.140625" style="4" customWidth="1"/>
    <col min="9735" max="9737" width="8.28515625" style="4" customWidth="1"/>
    <col min="9738" max="9738" width="8.42578125" style="4" customWidth="1"/>
    <col min="9739" max="9739" width="11" style="4" customWidth="1"/>
    <col min="9740" max="9740" width="1.85546875" style="4" customWidth="1"/>
    <col min="9741" max="9747" width="16.85546875" style="4" customWidth="1"/>
    <col min="9748" max="9753" width="15.7109375" style="4" customWidth="1"/>
    <col min="9754" max="9754" width="18.42578125" style="4" bestFit="1" customWidth="1"/>
    <col min="9755" max="9766" width="15.7109375" style="4" customWidth="1"/>
    <col min="9767" max="9982" width="9.140625" style="4"/>
    <col min="9983" max="9983" width="3.7109375" style="4" bestFit="1" customWidth="1"/>
    <col min="9984" max="9984" width="21.140625" style="4" customWidth="1"/>
    <col min="9985" max="9985" width="7.28515625" style="4" customWidth="1"/>
    <col min="9986" max="9986" width="9.5703125" style="4" customWidth="1"/>
    <col min="9987" max="9988" width="9.28515625" style="4" customWidth="1"/>
    <col min="9989" max="9990" width="8.140625" style="4" customWidth="1"/>
    <col min="9991" max="9993" width="8.28515625" style="4" customWidth="1"/>
    <col min="9994" max="9994" width="8.42578125" style="4" customWidth="1"/>
    <col min="9995" max="9995" width="11" style="4" customWidth="1"/>
    <col min="9996" max="9996" width="1.85546875" style="4" customWidth="1"/>
    <col min="9997" max="10003" width="16.85546875" style="4" customWidth="1"/>
    <col min="10004" max="10009" width="15.7109375" style="4" customWidth="1"/>
    <col min="10010" max="10010" width="18.42578125" style="4" bestFit="1" customWidth="1"/>
    <col min="10011" max="10022" width="15.7109375" style="4" customWidth="1"/>
    <col min="10023" max="10238" width="9.140625" style="4"/>
    <col min="10239" max="10239" width="3.7109375" style="4" bestFit="1" customWidth="1"/>
    <col min="10240" max="10240" width="21.140625" style="4" customWidth="1"/>
    <col min="10241" max="10241" width="7.28515625" style="4" customWidth="1"/>
    <col min="10242" max="10242" width="9.5703125" style="4" customWidth="1"/>
    <col min="10243" max="10244" width="9.28515625" style="4" customWidth="1"/>
    <col min="10245" max="10246" width="8.140625" style="4" customWidth="1"/>
    <col min="10247" max="10249" width="8.28515625" style="4" customWidth="1"/>
    <col min="10250" max="10250" width="8.42578125" style="4" customWidth="1"/>
    <col min="10251" max="10251" width="11" style="4" customWidth="1"/>
    <col min="10252" max="10252" width="1.85546875" style="4" customWidth="1"/>
    <col min="10253" max="10259" width="16.85546875" style="4" customWidth="1"/>
    <col min="10260" max="10265" width="15.7109375" style="4" customWidth="1"/>
    <col min="10266" max="10266" width="18.42578125" style="4" bestFit="1" customWidth="1"/>
    <col min="10267" max="10278" width="15.7109375" style="4" customWidth="1"/>
    <col min="10279" max="10494" width="9.140625" style="4"/>
    <col min="10495" max="10495" width="3.7109375" style="4" bestFit="1" customWidth="1"/>
    <col min="10496" max="10496" width="21.140625" style="4" customWidth="1"/>
    <col min="10497" max="10497" width="7.28515625" style="4" customWidth="1"/>
    <col min="10498" max="10498" width="9.5703125" style="4" customWidth="1"/>
    <col min="10499" max="10500" width="9.28515625" style="4" customWidth="1"/>
    <col min="10501" max="10502" width="8.140625" style="4" customWidth="1"/>
    <col min="10503" max="10505" width="8.28515625" style="4" customWidth="1"/>
    <col min="10506" max="10506" width="8.42578125" style="4" customWidth="1"/>
    <col min="10507" max="10507" width="11" style="4" customWidth="1"/>
    <col min="10508" max="10508" width="1.85546875" style="4" customWidth="1"/>
    <col min="10509" max="10515" width="16.85546875" style="4" customWidth="1"/>
    <col min="10516" max="10521" width="15.7109375" style="4" customWidth="1"/>
    <col min="10522" max="10522" width="18.42578125" style="4" bestFit="1" customWidth="1"/>
    <col min="10523" max="10534" width="15.7109375" style="4" customWidth="1"/>
    <col min="10535" max="10750" width="9.140625" style="4"/>
    <col min="10751" max="10751" width="3.7109375" style="4" bestFit="1" customWidth="1"/>
    <col min="10752" max="10752" width="21.140625" style="4" customWidth="1"/>
    <col min="10753" max="10753" width="7.28515625" style="4" customWidth="1"/>
    <col min="10754" max="10754" width="9.5703125" style="4" customWidth="1"/>
    <col min="10755" max="10756" width="9.28515625" style="4" customWidth="1"/>
    <col min="10757" max="10758" width="8.140625" style="4" customWidth="1"/>
    <col min="10759" max="10761" width="8.28515625" style="4" customWidth="1"/>
    <col min="10762" max="10762" width="8.42578125" style="4" customWidth="1"/>
    <col min="10763" max="10763" width="11" style="4" customWidth="1"/>
    <col min="10764" max="10764" width="1.85546875" style="4" customWidth="1"/>
    <col min="10765" max="10771" width="16.85546875" style="4" customWidth="1"/>
    <col min="10772" max="10777" width="15.7109375" style="4" customWidth="1"/>
    <col min="10778" max="10778" width="18.42578125" style="4" bestFit="1" customWidth="1"/>
    <col min="10779" max="10790" width="15.7109375" style="4" customWidth="1"/>
    <col min="10791" max="11006" width="9.140625" style="4"/>
    <col min="11007" max="11007" width="3.7109375" style="4" bestFit="1" customWidth="1"/>
    <col min="11008" max="11008" width="21.140625" style="4" customWidth="1"/>
    <col min="11009" max="11009" width="7.28515625" style="4" customWidth="1"/>
    <col min="11010" max="11010" width="9.5703125" style="4" customWidth="1"/>
    <col min="11011" max="11012" width="9.28515625" style="4" customWidth="1"/>
    <col min="11013" max="11014" width="8.140625" style="4" customWidth="1"/>
    <col min="11015" max="11017" width="8.28515625" style="4" customWidth="1"/>
    <col min="11018" max="11018" width="8.42578125" style="4" customWidth="1"/>
    <col min="11019" max="11019" width="11" style="4" customWidth="1"/>
    <col min="11020" max="11020" width="1.85546875" style="4" customWidth="1"/>
    <col min="11021" max="11027" width="16.85546875" style="4" customWidth="1"/>
    <col min="11028" max="11033" width="15.7109375" style="4" customWidth="1"/>
    <col min="11034" max="11034" width="18.42578125" style="4" bestFit="1" customWidth="1"/>
    <col min="11035" max="11046" width="15.7109375" style="4" customWidth="1"/>
    <col min="11047" max="11262" width="9.140625" style="4"/>
    <col min="11263" max="11263" width="3.7109375" style="4" bestFit="1" customWidth="1"/>
    <col min="11264" max="11264" width="21.140625" style="4" customWidth="1"/>
    <col min="11265" max="11265" width="7.28515625" style="4" customWidth="1"/>
    <col min="11266" max="11266" width="9.5703125" style="4" customWidth="1"/>
    <col min="11267" max="11268" width="9.28515625" style="4" customWidth="1"/>
    <col min="11269" max="11270" width="8.140625" style="4" customWidth="1"/>
    <col min="11271" max="11273" width="8.28515625" style="4" customWidth="1"/>
    <col min="11274" max="11274" width="8.42578125" style="4" customWidth="1"/>
    <col min="11275" max="11275" width="11" style="4" customWidth="1"/>
    <col min="11276" max="11276" width="1.85546875" style="4" customWidth="1"/>
    <col min="11277" max="11283" width="16.85546875" style="4" customWidth="1"/>
    <col min="11284" max="11289" width="15.7109375" style="4" customWidth="1"/>
    <col min="11290" max="11290" width="18.42578125" style="4" bestFit="1" customWidth="1"/>
    <col min="11291" max="11302" width="15.7109375" style="4" customWidth="1"/>
    <col min="11303" max="11518" width="9.140625" style="4"/>
    <col min="11519" max="11519" width="3.7109375" style="4" bestFit="1" customWidth="1"/>
    <col min="11520" max="11520" width="21.140625" style="4" customWidth="1"/>
    <col min="11521" max="11521" width="7.28515625" style="4" customWidth="1"/>
    <col min="11522" max="11522" width="9.5703125" style="4" customWidth="1"/>
    <col min="11523" max="11524" width="9.28515625" style="4" customWidth="1"/>
    <col min="11525" max="11526" width="8.140625" style="4" customWidth="1"/>
    <col min="11527" max="11529" width="8.28515625" style="4" customWidth="1"/>
    <col min="11530" max="11530" width="8.42578125" style="4" customWidth="1"/>
    <col min="11531" max="11531" width="11" style="4" customWidth="1"/>
    <col min="11532" max="11532" width="1.85546875" style="4" customWidth="1"/>
    <col min="11533" max="11539" width="16.85546875" style="4" customWidth="1"/>
    <col min="11540" max="11545" width="15.7109375" style="4" customWidth="1"/>
    <col min="11546" max="11546" width="18.42578125" style="4" bestFit="1" customWidth="1"/>
    <col min="11547" max="11558" width="15.7109375" style="4" customWidth="1"/>
    <col min="11559" max="11774" width="9.140625" style="4"/>
    <col min="11775" max="11775" width="3.7109375" style="4" bestFit="1" customWidth="1"/>
    <col min="11776" max="11776" width="21.140625" style="4" customWidth="1"/>
    <col min="11777" max="11777" width="7.28515625" style="4" customWidth="1"/>
    <col min="11778" max="11778" width="9.5703125" style="4" customWidth="1"/>
    <col min="11779" max="11780" width="9.28515625" style="4" customWidth="1"/>
    <col min="11781" max="11782" width="8.140625" style="4" customWidth="1"/>
    <col min="11783" max="11785" width="8.28515625" style="4" customWidth="1"/>
    <col min="11786" max="11786" width="8.42578125" style="4" customWidth="1"/>
    <col min="11787" max="11787" width="11" style="4" customWidth="1"/>
    <col min="11788" max="11788" width="1.85546875" style="4" customWidth="1"/>
    <col min="11789" max="11795" width="16.85546875" style="4" customWidth="1"/>
    <col min="11796" max="11801" width="15.7109375" style="4" customWidth="1"/>
    <col min="11802" max="11802" width="18.42578125" style="4" bestFit="1" customWidth="1"/>
    <col min="11803" max="11814" width="15.7109375" style="4" customWidth="1"/>
    <col min="11815" max="12030" width="9.140625" style="4"/>
    <col min="12031" max="12031" width="3.7109375" style="4" bestFit="1" customWidth="1"/>
    <col min="12032" max="12032" width="21.140625" style="4" customWidth="1"/>
    <col min="12033" max="12033" width="7.28515625" style="4" customWidth="1"/>
    <col min="12034" max="12034" width="9.5703125" style="4" customWidth="1"/>
    <col min="12035" max="12036" width="9.28515625" style="4" customWidth="1"/>
    <col min="12037" max="12038" width="8.140625" style="4" customWidth="1"/>
    <col min="12039" max="12041" width="8.28515625" style="4" customWidth="1"/>
    <col min="12042" max="12042" width="8.42578125" style="4" customWidth="1"/>
    <col min="12043" max="12043" width="11" style="4" customWidth="1"/>
    <col min="12044" max="12044" width="1.85546875" style="4" customWidth="1"/>
    <col min="12045" max="12051" width="16.85546875" style="4" customWidth="1"/>
    <col min="12052" max="12057" width="15.7109375" style="4" customWidth="1"/>
    <col min="12058" max="12058" width="18.42578125" style="4" bestFit="1" customWidth="1"/>
    <col min="12059" max="12070" width="15.7109375" style="4" customWidth="1"/>
    <col min="12071" max="12286" width="9.140625" style="4"/>
    <col min="12287" max="12287" width="3.7109375" style="4" bestFit="1" customWidth="1"/>
    <col min="12288" max="12288" width="21.140625" style="4" customWidth="1"/>
    <col min="12289" max="12289" width="7.28515625" style="4" customWidth="1"/>
    <col min="12290" max="12290" width="9.5703125" style="4" customWidth="1"/>
    <col min="12291" max="12292" width="9.28515625" style="4" customWidth="1"/>
    <col min="12293" max="12294" width="8.140625" style="4" customWidth="1"/>
    <col min="12295" max="12297" width="8.28515625" style="4" customWidth="1"/>
    <col min="12298" max="12298" width="8.42578125" style="4" customWidth="1"/>
    <col min="12299" max="12299" width="11" style="4" customWidth="1"/>
    <col min="12300" max="12300" width="1.85546875" style="4" customWidth="1"/>
    <col min="12301" max="12307" width="16.85546875" style="4" customWidth="1"/>
    <col min="12308" max="12313" width="15.7109375" style="4" customWidth="1"/>
    <col min="12314" max="12314" width="18.42578125" style="4" bestFit="1" customWidth="1"/>
    <col min="12315" max="12326" width="15.7109375" style="4" customWidth="1"/>
    <col min="12327" max="12542" width="9.140625" style="4"/>
    <col min="12543" max="12543" width="3.7109375" style="4" bestFit="1" customWidth="1"/>
    <col min="12544" max="12544" width="21.140625" style="4" customWidth="1"/>
    <col min="12545" max="12545" width="7.28515625" style="4" customWidth="1"/>
    <col min="12546" max="12546" width="9.5703125" style="4" customWidth="1"/>
    <col min="12547" max="12548" width="9.28515625" style="4" customWidth="1"/>
    <col min="12549" max="12550" width="8.140625" style="4" customWidth="1"/>
    <col min="12551" max="12553" width="8.28515625" style="4" customWidth="1"/>
    <col min="12554" max="12554" width="8.42578125" style="4" customWidth="1"/>
    <col min="12555" max="12555" width="11" style="4" customWidth="1"/>
    <col min="12556" max="12556" width="1.85546875" style="4" customWidth="1"/>
    <col min="12557" max="12563" width="16.85546875" style="4" customWidth="1"/>
    <col min="12564" max="12569" width="15.7109375" style="4" customWidth="1"/>
    <col min="12570" max="12570" width="18.42578125" style="4" bestFit="1" customWidth="1"/>
    <col min="12571" max="12582" width="15.7109375" style="4" customWidth="1"/>
    <col min="12583" max="12798" width="9.140625" style="4"/>
    <col min="12799" max="12799" width="3.7109375" style="4" bestFit="1" customWidth="1"/>
    <col min="12800" max="12800" width="21.140625" style="4" customWidth="1"/>
    <col min="12801" max="12801" width="7.28515625" style="4" customWidth="1"/>
    <col min="12802" max="12802" width="9.5703125" style="4" customWidth="1"/>
    <col min="12803" max="12804" width="9.28515625" style="4" customWidth="1"/>
    <col min="12805" max="12806" width="8.140625" style="4" customWidth="1"/>
    <col min="12807" max="12809" width="8.28515625" style="4" customWidth="1"/>
    <col min="12810" max="12810" width="8.42578125" style="4" customWidth="1"/>
    <col min="12811" max="12811" width="11" style="4" customWidth="1"/>
    <col min="12812" max="12812" width="1.85546875" style="4" customWidth="1"/>
    <col min="12813" max="12819" width="16.85546875" style="4" customWidth="1"/>
    <col min="12820" max="12825" width="15.7109375" style="4" customWidth="1"/>
    <col min="12826" max="12826" width="18.42578125" style="4" bestFit="1" customWidth="1"/>
    <col min="12827" max="12838" width="15.7109375" style="4" customWidth="1"/>
    <col min="12839" max="13054" width="9.140625" style="4"/>
    <col min="13055" max="13055" width="3.7109375" style="4" bestFit="1" customWidth="1"/>
    <col min="13056" max="13056" width="21.140625" style="4" customWidth="1"/>
    <col min="13057" max="13057" width="7.28515625" style="4" customWidth="1"/>
    <col min="13058" max="13058" width="9.5703125" style="4" customWidth="1"/>
    <col min="13059" max="13060" width="9.28515625" style="4" customWidth="1"/>
    <col min="13061" max="13062" width="8.140625" style="4" customWidth="1"/>
    <col min="13063" max="13065" width="8.28515625" style="4" customWidth="1"/>
    <col min="13066" max="13066" width="8.42578125" style="4" customWidth="1"/>
    <col min="13067" max="13067" width="11" style="4" customWidth="1"/>
    <col min="13068" max="13068" width="1.85546875" style="4" customWidth="1"/>
    <col min="13069" max="13075" width="16.85546875" style="4" customWidth="1"/>
    <col min="13076" max="13081" width="15.7109375" style="4" customWidth="1"/>
    <col min="13082" max="13082" width="18.42578125" style="4" bestFit="1" customWidth="1"/>
    <col min="13083" max="13094" width="15.7109375" style="4" customWidth="1"/>
    <col min="13095" max="13310" width="9.140625" style="4"/>
    <col min="13311" max="13311" width="3.7109375" style="4" bestFit="1" customWidth="1"/>
    <col min="13312" max="13312" width="21.140625" style="4" customWidth="1"/>
    <col min="13313" max="13313" width="7.28515625" style="4" customWidth="1"/>
    <col min="13314" max="13314" width="9.5703125" style="4" customWidth="1"/>
    <col min="13315" max="13316" width="9.28515625" style="4" customWidth="1"/>
    <col min="13317" max="13318" width="8.140625" style="4" customWidth="1"/>
    <col min="13319" max="13321" width="8.28515625" style="4" customWidth="1"/>
    <col min="13322" max="13322" width="8.42578125" style="4" customWidth="1"/>
    <col min="13323" max="13323" width="11" style="4" customWidth="1"/>
    <col min="13324" max="13324" width="1.85546875" style="4" customWidth="1"/>
    <col min="13325" max="13331" width="16.85546875" style="4" customWidth="1"/>
    <col min="13332" max="13337" width="15.7109375" style="4" customWidth="1"/>
    <col min="13338" max="13338" width="18.42578125" style="4" bestFit="1" customWidth="1"/>
    <col min="13339" max="13350" width="15.7109375" style="4" customWidth="1"/>
    <col min="13351" max="13566" width="9.140625" style="4"/>
    <col min="13567" max="13567" width="3.7109375" style="4" bestFit="1" customWidth="1"/>
    <col min="13568" max="13568" width="21.140625" style="4" customWidth="1"/>
    <col min="13569" max="13569" width="7.28515625" style="4" customWidth="1"/>
    <col min="13570" max="13570" width="9.5703125" style="4" customWidth="1"/>
    <col min="13571" max="13572" width="9.28515625" style="4" customWidth="1"/>
    <col min="13573" max="13574" width="8.140625" style="4" customWidth="1"/>
    <col min="13575" max="13577" width="8.28515625" style="4" customWidth="1"/>
    <col min="13578" max="13578" width="8.42578125" style="4" customWidth="1"/>
    <col min="13579" max="13579" width="11" style="4" customWidth="1"/>
    <col min="13580" max="13580" width="1.85546875" style="4" customWidth="1"/>
    <col min="13581" max="13587" width="16.85546875" style="4" customWidth="1"/>
    <col min="13588" max="13593" width="15.7109375" style="4" customWidth="1"/>
    <col min="13594" max="13594" width="18.42578125" style="4" bestFit="1" customWidth="1"/>
    <col min="13595" max="13606" width="15.7109375" style="4" customWidth="1"/>
    <col min="13607" max="13822" width="9.140625" style="4"/>
    <col min="13823" max="13823" width="3.7109375" style="4" bestFit="1" customWidth="1"/>
    <col min="13824" max="13824" width="21.140625" style="4" customWidth="1"/>
    <col min="13825" max="13825" width="7.28515625" style="4" customWidth="1"/>
    <col min="13826" max="13826" width="9.5703125" style="4" customWidth="1"/>
    <col min="13827" max="13828" width="9.28515625" style="4" customWidth="1"/>
    <col min="13829" max="13830" width="8.140625" style="4" customWidth="1"/>
    <col min="13831" max="13833" width="8.28515625" style="4" customWidth="1"/>
    <col min="13834" max="13834" width="8.42578125" style="4" customWidth="1"/>
    <col min="13835" max="13835" width="11" style="4" customWidth="1"/>
    <col min="13836" max="13836" width="1.85546875" style="4" customWidth="1"/>
    <col min="13837" max="13843" width="16.85546875" style="4" customWidth="1"/>
    <col min="13844" max="13849" width="15.7109375" style="4" customWidth="1"/>
    <col min="13850" max="13850" width="18.42578125" style="4" bestFit="1" customWidth="1"/>
    <col min="13851" max="13862" width="15.7109375" style="4" customWidth="1"/>
    <col min="13863" max="14078" width="9.140625" style="4"/>
    <col min="14079" max="14079" width="3.7109375" style="4" bestFit="1" customWidth="1"/>
    <col min="14080" max="14080" width="21.140625" style="4" customWidth="1"/>
    <col min="14081" max="14081" width="7.28515625" style="4" customWidth="1"/>
    <col min="14082" max="14082" width="9.5703125" style="4" customWidth="1"/>
    <col min="14083" max="14084" width="9.28515625" style="4" customWidth="1"/>
    <col min="14085" max="14086" width="8.140625" style="4" customWidth="1"/>
    <col min="14087" max="14089" width="8.28515625" style="4" customWidth="1"/>
    <col min="14090" max="14090" width="8.42578125" style="4" customWidth="1"/>
    <col min="14091" max="14091" width="11" style="4" customWidth="1"/>
    <col min="14092" max="14092" width="1.85546875" style="4" customWidth="1"/>
    <col min="14093" max="14099" width="16.85546875" style="4" customWidth="1"/>
    <col min="14100" max="14105" width="15.7109375" style="4" customWidth="1"/>
    <col min="14106" max="14106" width="18.42578125" style="4" bestFit="1" customWidth="1"/>
    <col min="14107" max="14118" width="15.7109375" style="4" customWidth="1"/>
    <col min="14119" max="14334" width="9.140625" style="4"/>
    <col min="14335" max="14335" width="3.7109375" style="4" bestFit="1" customWidth="1"/>
    <col min="14336" max="14336" width="21.140625" style="4" customWidth="1"/>
    <col min="14337" max="14337" width="7.28515625" style="4" customWidth="1"/>
    <col min="14338" max="14338" width="9.5703125" style="4" customWidth="1"/>
    <col min="14339" max="14340" width="9.28515625" style="4" customWidth="1"/>
    <col min="14341" max="14342" width="8.140625" style="4" customWidth="1"/>
    <col min="14343" max="14345" width="8.28515625" style="4" customWidth="1"/>
    <col min="14346" max="14346" width="8.42578125" style="4" customWidth="1"/>
    <col min="14347" max="14347" width="11" style="4" customWidth="1"/>
    <col min="14348" max="14348" width="1.85546875" style="4" customWidth="1"/>
    <col min="14349" max="14355" width="16.85546875" style="4" customWidth="1"/>
    <col min="14356" max="14361" width="15.7109375" style="4" customWidth="1"/>
    <col min="14362" max="14362" width="18.42578125" style="4" bestFit="1" customWidth="1"/>
    <col min="14363" max="14374" width="15.7109375" style="4" customWidth="1"/>
    <col min="14375" max="14590" width="9.140625" style="4"/>
    <col min="14591" max="14591" width="3.7109375" style="4" bestFit="1" customWidth="1"/>
    <col min="14592" max="14592" width="21.140625" style="4" customWidth="1"/>
    <col min="14593" max="14593" width="7.28515625" style="4" customWidth="1"/>
    <col min="14594" max="14594" width="9.5703125" style="4" customWidth="1"/>
    <col min="14595" max="14596" width="9.28515625" style="4" customWidth="1"/>
    <col min="14597" max="14598" width="8.140625" style="4" customWidth="1"/>
    <col min="14599" max="14601" width="8.28515625" style="4" customWidth="1"/>
    <col min="14602" max="14602" width="8.42578125" style="4" customWidth="1"/>
    <col min="14603" max="14603" width="11" style="4" customWidth="1"/>
    <col min="14604" max="14604" width="1.85546875" style="4" customWidth="1"/>
    <col min="14605" max="14611" width="16.85546875" style="4" customWidth="1"/>
    <col min="14612" max="14617" width="15.7109375" style="4" customWidth="1"/>
    <col min="14618" max="14618" width="18.42578125" style="4" bestFit="1" customWidth="1"/>
    <col min="14619" max="14630" width="15.7109375" style="4" customWidth="1"/>
    <col min="14631" max="14846" width="9.140625" style="4"/>
    <col min="14847" max="14847" width="3.7109375" style="4" bestFit="1" customWidth="1"/>
    <col min="14848" max="14848" width="21.140625" style="4" customWidth="1"/>
    <col min="14849" max="14849" width="7.28515625" style="4" customWidth="1"/>
    <col min="14850" max="14850" width="9.5703125" style="4" customWidth="1"/>
    <col min="14851" max="14852" width="9.28515625" style="4" customWidth="1"/>
    <col min="14853" max="14854" width="8.140625" style="4" customWidth="1"/>
    <col min="14855" max="14857" width="8.28515625" style="4" customWidth="1"/>
    <col min="14858" max="14858" width="8.42578125" style="4" customWidth="1"/>
    <col min="14859" max="14859" width="11" style="4" customWidth="1"/>
    <col min="14860" max="14860" width="1.85546875" style="4" customWidth="1"/>
    <col min="14861" max="14867" width="16.85546875" style="4" customWidth="1"/>
    <col min="14868" max="14873" width="15.7109375" style="4" customWidth="1"/>
    <col min="14874" max="14874" width="18.42578125" style="4" bestFit="1" customWidth="1"/>
    <col min="14875" max="14886" width="15.7109375" style="4" customWidth="1"/>
    <col min="14887" max="15102" width="9.140625" style="4"/>
    <col min="15103" max="15103" width="3.7109375" style="4" bestFit="1" customWidth="1"/>
    <col min="15104" max="15104" width="21.140625" style="4" customWidth="1"/>
    <col min="15105" max="15105" width="7.28515625" style="4" customWidth="1"/>
    <col min="15106" max="15106" width="9.5703125" style="4" customWidth="1"/>
    <col min="15107" max="15108" width="9.28515625" style="4" customWidth="1"/>
    <col min="15109" max="15110" width="8.140625" style="4" customWidth="1"/>
    <col min="15111" max="15113" width="8.28515625" style="4" customWidth="1"/>
    <col min="15114" max="15114" width="8.42578125" style="4" customWidth="1"/>
    <col min="15115" max="15115" width="11" style="4" customWidth="1"/>
    <col min="15116" max="15116" width="1.85546875" style="4" customWidth="1"/>
    <col min="15117" max="15123" width="16.85546875" style="4" customWidth="1"/>
    <col min="15124" max="15129" width="15.7109375" style="4" customWidth="1"/>
    <col min="15130" max="15130" width="18.42578125" style="4" bestFit="1" customWidth="1"/>
    <col min="15131" max="15142" width="15.7109375" style="4" customWidth="1"/>
    <col min="15143" max="15358" width="9.140625" style="4"/>
    <col min="15359" max="15359" width="3.7109375" style="4" bestFit="1" customWidth="1"/>
    <col min="15360" max="15360" width="21.140625" style="4" customWidth="1"/>
    <col min="15361" max="15361" width="7.28515625" style="4" customWidth="1"/>
    <col min="15362" max="15362" width="9.5703125" style="4" customWidth="1"/>
    <col min="15363" max="15364" width="9.28515625" style="4" customWidth="1"/>
    <col min="15365" max="15366" width="8.140625" style="4" customWidth="1"/>
    <col min="15367" max="15369" width="8.28515625" style="4" customWidth="1"/>
    <col min="15370" max="15370" width="8.42578125" style="4" customWidth="1"/>
    <col min="15371" max="15371" width="11" style="4" customWidth="1"/>
    <col min="15372" max="15372" width="1.85546875" style="4" customWidth="1"/>
    <col min="15373" max="15379" width="16.85546875" style="4" customWidth="1"/>
    <col min="15380" max="15385" width="15.7109375" style="4" customWidth="1"/>
    <col min="15386" max="15386" width="18.42578125" style="4" bestFit="1" customWidth="1"/>
    <col min="15387" max="15398" width="15.7109375" style="4" customWidth="1"/>
    <col min="15399" max="15614" width="9.140625" style="4"/>
    <col min="15615" max="15615" width="3.7109375" style="4" bestFit="1" customWidth="1"/>
    <col min="15616" max="15616" width="21.140625" style="4" customWidth="1"/>
    <col min="15617" max="15617" width="7.28515625" style="4" customWidth="1"/>
    <col min="15618" max="15618" width="9.5703125" style="4" customWidth="1"/>
    <col min="15619" max="15620" width="9.28515625" style="4" customWidth="1"/>
    <col min="15621" max="15622" width="8.140625" style="4" customWidth="1"/>
    <col min="15623" max="15625" width="8.28515625" style="4" customWidth="1"/>
    <col min="15626" max="15626" width="8.42578125" style="4" customWidth="1"/>
    <col min="15627" max="15627" width="11" style="4" customWidth="1"/>
    <col min="15628" max="15628" width="1.85546875" style="4" customWidth="1"/>
    <col min="15629" max="15635" width="16.85546875" style="4" customWidth="1"/>
    <col min="15636" max="15641" width="15.7109375" style="4" customWidth="1"/>
    <col min="15642" max="15642" width="18.42578125" style="4" bestFit="1" customWidth="1"/>
    <col min="15643" max="15654" width="15.7109375" style="4" customWidth="1"/>
    <col min="15655" max="15870" width="9.140625" style="4"/>
    <col min="15871" max="15871" width="3.7109375" style="4" bestFit="1" customWidth="1"/>
    <col min="15872" max="15872" width="21.140625" style="4" customWidth="1"/>
    <col min="15873" max="15873" width="7.28515625" style="4" customWidth="1"/>
    <col min="15874" max="15874" width="9.5703125" style="4" customWidth="1"/>
    <col min="15875" max="15876" width="9.28515625" style="4" customWidth="1"/>
    <col min="15877" max="15878" width="8.140625" style="4" customWidth="1"/>
    <col min="15879" max="15881" width="8.28515625" style="4" customWidth="1"/>
    <col min="15882" max="15882" width="8.42578125" style="4" customWidth="1"/>
    <col min="15883" max="15883" width="11" style="4" customWidth="1"/>
    <col min="15884" max="15884" width="1.85546875" style="4" customWidth="1"/>
    <col min="15885" max="15891" width="16.85546875" style="4" customWidth="1"/>
    <col min="15892" max="15897" width="15.7109375" style="4" customWidth="1"/>
    <col min="15898" max="15898" width="18.42578125" style="4" bestFit="1" customWidth="1"/>
    <col min="15899" max="15910" width="15.7109375" style="4" customWidth="1"/>
    <col min="15911" max="16126" width="9.140625" style="4"/>
    <col min="16127" max="16127" width="3.7109375" style="4" bestFit="1" customWidth="1"/>
    <col min="16128" max="16128" width="21.140625" style="4" customWidth="1"/>
    <col min="16129" max="16129" width="7.28515625" style="4" customWidth="1"/>
    <col min="16130" max="16130" width="9.5703125" style="4" customWidth="1"/>
    <col min="16131" max="16132" width="9.28515625" style="4" customWidth="1"/>
    <col min="16133" max="16134" width="8.140625" style="4" customWidth="1"/>
    <col min="16135" max="16137" width="8.28515625" style="4" customWidth="1"/>
    <col min="16138" max="16138" width="8.42578125" style="4" customWidth="1"/>
    <col min="16139" max="16139" width="11" style="4" customWidth="1"/>
    <col min="16140" max="16140" width="1.85546875" style="4" customWidth="1"/>
    <col min="16141" max="16147" width="16.85546875" style="4" customWidth="1"/>
    <col min="16148" max="16153" width="15.7109375" style="4" customWidth="1"/>
    <col min="16154" max="16154" width="18.42578125" style="4" bestFit="1" customWidth="1"/>
    <col min="16155" max="16166" width="15.7109375" style="4" customWidth="1"/>
    <col min="16167" max="16384" width="9.140625" style="4"/>
  </cols>
  <sheetData>
    <row r="2" spans="1:38" x14ac:dyDescent="0.2">
      <c r="A2" s="4"/>
      <c r="B2" s="4"/>
    </row>
    <row r="5" spans="1:38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9" spans="1:38" s="10" customFormat="1" ht="24.75" customHeight="1" x14ac:dyDescent="0.25">
      <c r="A9" s="220" t="s">
        <v>458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9"/>
      <c r="O9" s="214">
        <v>2019</v>
      </c>
      <c r="P9" s="215"/>
      <c r="Q9" s="215"/>
      <c r="R9" s="215"/>
      <c r="S9" s="215"/>
      <c r="T9" s="215"/>
      <c r="U9" s="215"/>
      <c r="V9" s="215"/>
      <c r="W9" s="215"/>
      <c r="X9" s="216"/>
      <c r="Y9" s="217">
        <v>2018</v>
      </c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8"/>
    </row>
    <row r="10" spans="1:38" s="10" customFormat="1" ht="12.75" customHeight="1" x14ac:dyDescent="0.25">
      <c r="A10" s="229" t="s">
        <v>1</v>
      </c>
      <c r="B10" s="229" t="s">
        <v>2</v>
      </c>
      <c r="C10" s="229" t="s">
        <v>3</v>
      </c>
      <c r="D10" s="229" t="s">
        <v>4</v>
      </c>
      <c r="E10" s="222" t="s">
        <v>5</v>
      </c>
      <c r="F10" s="223"/>
      <c r="G10" s="229" t="s">
        <v>6</v>
      </c>
      <c r="H10" s="229"/>
      <c r="I10" s="229"/>
      <c r="J10" s="229"/>
      <c r="K10" s="229"/>
      <c r="L10" s="57" t="s">
        <v>7</v>
      </c>
      <c r="M10" s="12" t="s">
        <v>8</v>
      </c>
      <c r="N10" s="13"/>
      <c r="O10" s="136">
        <v>43625</v>
      </c>
      <c r="P10" s="136">
        <v>43603</v>
      </c>
      <c r="Q10" s="136">
        <v>43590</v>
      </c>
      <c r="R10" s="136">
        <v>43540</v>
      </c>
      <c r="S10" s="136">
        <v>43519</v>
      </c>
      <c r="T10" s="125">
        <v>43506</v>
      </c>
      <c r="U10" s="125">
        <v>43505</v>
      </c>
      <c r="V10" s="125">
        <v>43485</v>
      </c>
      <c r="W10" s="125">
        <v>43484</v>
      </c>
      <c r="X10" s="159">
        <v>43478</v>
      </c>
      <c r="Y10" s="135">
        <v>43442</v>
      </c>
      <c r="Z10" s="125">
        <v>43429</v>
      </c>
      <c r="AA10" s="125">
        <v>43428</v>
      </c>
      <c r="AB10" s="125">
        <v>43421</v>
      </c>
      <c r="AC10" s="125">
        <v>43421</v>
      </c>
      <c r="AD10" s="125">
        <v>43415</v>
      </c>
      <c r="AE10" s="125">
        <v>43415</v>
      </c>
      <c r="AF10" s="136">
        <v>43407</v>
      </c>
      <c r="AG10" s="125">
        <v>43407</v>
      </c>
      <c r="AH10" s="125">
        <v>43401</v>
      </c>
      <c r="AI10" s="125">
        <v>43394</v>
      </c>
      <c r="AJ10" s="125">
        <v>43393</v>
      </c>
      <c r="AK10" s="125">
        <v>43380</v>
      </c>
      <c r="AL10" s="125">
        <v>43372</v>
      </c>
    </row>
    <row r="11" spans="1:38" s="10" customFormat="1" x14ac:dyDescent="0.25">
      <c r="A11" s="229"/>
      <c r="B11" s="229"/>
      <c r="C11" s="229"/>
      <c r="D11" s="229"/>
      <c r="E11" s="224"/>
      <c r="F11" s="225"/>
      <c r="G11" s="229">
        <v>1</v>
      </c>
      <c r="H11" s="229">
        <v>2</v>
      </c>
      <c r="I11" s="229">
        <v>3</v>
      </c>
      <c r="J11" s="229">
        <v>4</v>
      </c>
      <c r="K11" s="229">
        <v>5</v>
      </c>
      <c r="L11" s="11" t="s">
        <v>9</v>
      </c>
      <c r="M11" s="15" t="s">
        <v>10</v>
      </c>
      <c r="N11" s="13"/>
      <c r="O11" s="137" t="s">
        <v>14</v>
      </c>
      <c r="P11" s="137" t="s">
        <v>609</v>
      </c>
      <c r="Q11" s="137" t="s">
        <v>402</v>
      </c>
      <c r="R11" s="137" t="s">
        <v>15</v>
      </c>
      <c r="S11" s="137" t="s">
        <v>12</v>
      </c>
      <c r="T11" s="137" t="s">
        <v>12</v>
      </c>
      <c r="U11" s="137" t="s">
        <v>15</v>
      </c>
      <c r="V11" s="137" t="s">
        <v>365</v>
      </c>
      <c r="W11" s="137" t="s">
        <v>12</v>
      </c>
      <c r="X11" s="160" t="s">
        <v>539</v>
      </c>
      <c r="Y11" s="156" t="s">
        <v>14</v>
      </c>
      <c r="Z11" s="137" t="s">
        <v>509</v>
      </c>
      <c r="AA11" s="137" t="s">
        <v>12</v>
      </c>
      <c r="AB11" s="137" t="s">
        <v>16</v>
      </c>
      <c r="AC11" s="137" t="s">
        <v>517</v>
      </c>
      <c r="AD11" s="137" t="s">
        <v>12</v>
      </c>
      <c r="AE11" s="137" t="s">
        <v>16</v>
      </c>
      <c r="AF11" s="137" t="s">
        <v>473</v>
      </c>
      <c r="AG11" s="126" t="s">
        <v>16</v>
      </c>
      <c r="AH11" s="126" t="s">
        <v>487</v>
      </c>
      <c r="AI11" s="126" t="s">
        <v>491</v>
      </c>
      <c r="AJ11" s="126" t="s">
        <v>492</v>
      </c>
      <c r="AK11" s="137" t="s">
        <v>11</v>
      </c>
      <c r="AL11" s="131" t="s">
        <v>12</v>
      </c>
    </row>
    <row r="12" spans="1:38" s="10" customFormat="1" x14ac:dyDescent="0.25">
      <c r="A12" s="229"/>
      <c r="B12" s="229"/>
      <c r="C12" s="229"/>
      <c r="D12" s="229"/>
      <c r="E12" s="226"/>
      <c r="F12" s="227"/>
      <c r="G12" s="229"/>
      <c r="H12" s="229"/>
      <c r="I12" s="229"/>
      <c r="J12" s="229"/>
      <c r="K12" s="229"/>
      <c r="L12" s="18" t="s">
        <v>10</v>
      </c>
      <c r="M12" s="19" t="s">
        <v>18</v>
      </c>
      <c r="N12" s="20"/>
      <c r="O12" s="138" t="s">
        <v>616</v>
      </c>
      <c r="P12" s="138" t="s">
        <v>413</v>
      </c>
      <c r="Q12" s="138" t="s">
        <v>400</v>
      </c>
      <c r="R12" s="138" t="s">
        <v>562</v>
      </c>
      <c r="S12" s="138" t="s">
        <v>551</v>
      </c>
      <c r="T12" s="138" t="s">
        <v>25</v>
      </c>
      <c r="U12" s="138" t="s">
        <v>375</v>
      </c>
      <c r="V12" s="138" t="s">
        <v>366</v>
      </c>
      <c r="W12" s="138" t="s">
        <v>28</v>
      </c>
      <c r="X12" s="161" t="s">
        <v>72</v>
      </c>
      <c r="Y12" s="157" t="s">
        <v>29</v>
      </c>
      <c r="Z12" s="138" t="s">
        <v>27</v>
      </c>
      <c r="AA12" s="138" t="s">
        <v>30</v>
      </c>
      <c r="AB12" s="138" t="s">
        <v>33</v>
      </c>
      <c r="AC12" s="138" t="s">
        <v>518</v>
      </c>
      <c r="AD12" s="138" t="s">
        <v>470</v>
      </c>
      <c r="AE12" s="138" t="s">
        <v>34</v>
      </c>
      <c r="AF12" s="138" t="s">
        <v>32</v>
      </c>
      <c r="AG12" s="133" t="s">
        <v>31</v>
      </c>
      <c r="AH12" s="133" t="s">
        <v>488</v>
      </c>
      <c r="AI12" s="133" t="s">
        <v>366</v>
      </c>
      <c r="AJ12" s="133" t="s">
        <v>493</v>
      </c>
      <c r="AK12" s="138" t="s">
        <v>35</v>
      </c>
      <c r="AL12" s="132" t="s">
        <v>438</v>
      </c>
    </row>
    <row r="13" spans="1:38" x14ac:dyDescent="0.2">
      <c r="O13" s="58"/>
      <c r="P13" s="58"/>
      <c r="Q13" s="58"/>
      <c r="R13" s="58"/>
      <c r="S13" s="58"/>
      <c r="T13" s="58"/>
      <c r="U13" s="58"/>
      <c r="V13" s="58"/>
      <c r="W13" s="58"/>
      <c r="X13" s="165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ht="14.1" customHeight="1" x14ac:dyDescent="0.25">
      <c r="A14" s="24">
        <f t="shared" ref="A14:A23" si="0">A13+1</f>
        <v>1</v>
      </c>
      <c r="B14" s="35" t="s">
        <v>471</v>
      </c>
      <c r="C14" s="36">
        <v>14686</v>
      </c>
      <c r="D14" s="37" t="s">
        <v>40</v>
      </c>
      <c r="E14" s="28">
        <f>MAX(O14:R14)</f>
        <v>536</v>
      </c>
      <c r="F14" s="28" t="str">
        <f>VLOOKUP(E14,Tab!$C$2:$D$255,2,TRUE)</f>
        <v>Não</v>
      </c>
      <c r="G14" s="29">
        <f>LARGE(O14:AL14,1)</f>
        <v>536</v>
      </c>
      <c r="H14" s="29">
        <f>LARGE(O14:AL14,2)</f>
        <v>536</v>
      </c>
      <c r="I14" s="29">
        <f>LARGE(O14:AL14,3)</f>
        <v>531</v>
      </c>
      <c r="J14" s="29">
        <f>LARGE(O14:AL14,4)</f>
        <v>528</v>
      </c>
      <c r="K14" s="29">
        <f>LARGE(O14:AL14,5)</f>
        <v>527</v>
      </c>
      <c r="L14" s="30">
        <f>SUM(G14:K14)</f>
        <v>2658</v>
      </c>
      <c r="M14" s="31">
        <f>L14/5</f>
        <v>531.6</v>
      </c>
      <c r="N14" s="32"/>
      <c r="O14" s="34">
        <v>516</v>
      </c>
      <c r="P14" s="34">
        <v>536</v>
      </c>
      <c r="Q14" s="34">
        <v>536</v>
      </c>
      <c r="R14" s="34">
        <v>531</v>
      </c>
      <c r="S14" s="34">
        <v>508</v>
      </c>
      <c r="T14" s="34">
        <v>498</v>
      </c>
      <c r="U14" s="34">
        <v>522</v>
      </c>
      <c r="V14" s="34">
        <v>527</v>
      </c>
      <c r="W14" s="34">
        <v>519</v>
      </c>
      <c r="X14" s="163">
        <v>528</v>
      </c>
      <c r="Y14" s="164">
        <v>509</v>
      </c>
      <c r="Z14" s="34">
        <v>0</v>
      </c>
      <c r="AA14" s="34">
        <v>514</v>
      </c>
      <c r="AB14" s="34">
        <v>0</v>
      </c>
      <c r="AC14" s="34">
        <v>0</v>
      </c>
      <c r="AD14" s="34">
        <v>491</v>
      </c>
      <c r="AE14" s="34">
        <v>0</v>
      </c>
      <c r="AF14" s="34">
        <v>512</v>
      </c>
      <c r="AG14" s="34">
        <v>498</v>
      </c>
      <c r="AH14" s="34">
        <v>498</v>
      </c>
      <c r="AI14" s="34">
        <v>486</v>
      </c>
      <c r="AJ14" s="34">
        <v>472</v>
      </c>
      <c r="AK14" s="34">
        <v>0</v>
      </c>
      <c r="AL14" s="34">
        <v>0</v>
      </c>
    </row>
    <row r="15" spans="1:38" ht="14.1" customHeight="1" x14ac:dyDescent="0.25">
      <c r="A15" s="24">
        <f t="shared" si="0"/>
        <v>2</v>
      </c>
      <c r="B15" s="61" t="s">
        <v>235</v>
      </c>
      <c r="C15" s="59">
        <v>14031</v>
      </c>
      <c r="D15" s="47" t="s">
        <v>70</v>
      </c>
      <c r="E15" s="28">
        <f>MAX(O15:R15)</f>
        <v>528</v>
      </c>
      <c r="F15" s="28" t="str">
        <f>VLOOKUP(E15,Tab!$C$2:$D$255,2,TRUE)</f>
        <v>Não</v>
      </c>
      <c r="G15" s="29">
        <f>LARGE(O15:AL15,1)</f>
        <v>528</v>
      </c>
      <c r="H15" s="29">
        <f>LARGE(O15:AL15,2)</f>
        <v>521</v>
      </c>
      <c r="I15" s="29">
        <f>LARGE(O15:AL15,3)</f>
        <v>520</v>
      </c>
      <c r="J15" s="29">
        <f>LARGE(O15:AL15,4)</f>
        <v>514</v>
      </c>
      <c r="K15" s="29">
        <f>LARGE(O15:AL15,5)</f>
        <v>509</v>
      </c>
      <c r="L15" s="30">
        <f>SUM(G15:K15)</f>
        <v>2592</v>
      </c>
      <c r="M15" s="31">
        <f>L15/5</f>
        <v>518.4</v>
      </c>
      <c r="N15" s="32"/>
      <c r="O15" s="34">
        <v>528</v>
      </c>
      <c r="P15" s="34">
        <v>0</v>
      </c>
      <c r="Q15" s="34">
        <v>0</v>
      </c>
      <c r="R15" s="34">
        <v>0</v>
      </c>
      <c r="S15" s="34">
        <v>521</v>
      </c>
      <c r="T15" s="34">
        <v>514</v>
      </c>
      <c r="U15" s="34">
        <v>520</v>
      </c>
      <c r="V15" s="34">
        <v>0</v>
      </c>
      <c r="W15" s="34">
        <v>506</v>
      </c>
      <c r="X15" s="163">
        <v>497</v>
      </c>
      <c r="Y15" s="164">
        <v>495</v>
      </c>
      <c r="Z15" s="34">
        <v>0</v>
      </c>
      <c r="AA15" s="34">
        <v>506</v>
      </c>
      <c r="AB15" s="34">
        <v>0</v>
      </c>
      <c r="AC15" s="34">
        <v>0</v>
      </c>
      <c r="AD15" s="34">
        <v>509</v>
      </c>
      <c r="AE15" s="34">
        <v>0</v>
      </c>
      <c r="AF15" s="34">
        <v>0</v>
      </c>
      <c r="AG15" s="34">
        <v>484</v>
      </c>
      <c r="AH15" s="34">
        <v>497</v>
      </c>
      <c r="AI15" s="34">
        <v>486</v>
      </c>
      <c r="AJ15" s="34">
        <v>494</v>
      </c>
      <c r="AK15" s="34">
        <v>0</v>
      </c>
      <c r="AL15" s="34">
        <v>508</v>
      </c>
    </row>
    <row r="16" spans="1:38" ht="14.1" customHeight="1" x14ac:dyDescent="0.25">
      <c r="A16" s="24">
        <f t="shared" si="0"/>
        <v>3</v>
      </c>
      <c r="B16" s="61" t="s">
        <v>66</v>
      </c>
      <c r="C16" s="59">
        <v>13851</v>
      </c>
      <c r="D16" s="47" t="s">
        <v>65</v>
      </c>
      <c r="E16" s="28">
        <f>MAX(O16:R16)</f>
        <v>0</v>
      </c>
      <c r="F16" s="28" t="e">
        <f>VLOOKUP(E16,Tab!$C$2:$D$255,2,TRUE)</f>
        <v>#N/A</v>
      </c>
      <c r="G16" s="29">
        <f>LARGE(O16:AL16,1)</f>
        <v>517</v>
      </c>
      <c r="H16" s="29">
        <f>LARGE(O16:AL16,2)</f>
        <v>516</v>
      </c>
      <c r="I16" s="29">
        <f>LARGE(O16:AL16,3)</f>
        <v>511</v>
      </c>
      <c r="J16" s="29">
        <f>LARGE(O16:AL16,4)</f>
        <v>506</v>
      </c>
      <c r="K16" s="29">
        <f>LARGE(O16:AL16,5)</f>
        <v>499</v>
      </c>
      <c r="L16" s="30">
        <f>SUM(G16:K16)</f>
        <v>2549</v>
      </c>
      <c r="M16" s="31">
        <f>L16/5</f>
        <v>509.8</v>
      </c>
      <c r="N16" s="32"/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517</v>
      </c>
      <c r="U16" s="34">
        <v>506</v>
      </c>
      <c r="V16" s="34">
        <v>0</v>
      </c>
      <c r="W16" s="34">
        <v>489</v>
      </c>
      <c r="X16" s="163">
        <v>0</v>
      </c>
      <c r="Y16" s="164">
        <v>511</v>
      </c>
      <c r="Z16" s="34">
        <v>0</v>
      </c>
      <c r="AA16" s="34">
        <v>494</v>
      </c>
      <c r="AB16" s="34">
        <v>0</v>
      </c>
      <c r="AC16" s="34">
        <v>0</v>
      </c>
      <c r="AD16" s="34">
        <v>516</v>
      </c>
      <c r="AE16" s="34">
        <v>0</v>
      </c>
      <c r="AF16" s="34">
        <v>0</v>
      </c>
      <c r="AG16" s="34">
        <v>499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51" s="5" customFormat="1" ht="14.1" customHeight="1" x14ac:dyDescent="0.25">
      <c r="A17" s="24">
        <f t="shared" si="0"/>
        <v>4</v>
      </c>
      <c r="B17" s="61" t="s">
        <v>237</v>
      </c>
      <c r="C17" s="59">
        <v>14030</v>
      </c>
      <c r="D17" s="47" t="s">
        <v>70</v>
      </c>
      <c r="E17" s="28">
        <f>MAX(O17:R17)</f>
        <v>0</v>
      </c>
      <c r="F17" s="28" t="e">
        <f>VLOOKUP(E17,Tab!$C$2:$D$255,2,TRUE)</f>
        <v>#N/A</v>
      </c>
      <c r="G17" s="29">
        <f>LARGE(O17:AL17,1)</f>
        <v>452</v>
      </c>
      <c r="H17" s="29">
        <f>LARGE(O17:AL17,2)</f>
        <v>438</v>
      </c>
      <c r="I17" s="29">
        <f>LARGE(O17:AL17,3)</f>
        <v>425</v>
      </c>
      <c r="J17" s="29">
        <f>LARGE(O17:AL17,4)</f>
        <v>421</v>
      </c>
      <c r="K17" s="29">
        <f>LARGE(O17:AL17,5)</f>
        <v>413</v>
      </c>
      <c r="L17" s="30">
        <f>SUM(G17:K17)</f>
        <v>2149</v>
      </c>
      <c r="M17" s="31">
        <f>L17/5</f>
        <v>429.8</v>
      </c>
      <c r="N17" s="32"/>
      <c r="O17" s="34">
        <v>0</v>
      </c>
      <c r="P17" s="34">
        <v>0</v>
      </c>
      <c r="Q17" s="34">
        <v>0</v>
      </c>
      <c r="R17" s="34">
        <v>0</v>
      </c>
      <c r="S17" s="34">
        <v>413</v>
      </c>
      <c r="T17" s="34">
        <v>0</v>
      </c>
      <c r="U17" s="34">
        <v>0</v>
      </c>
      <c r="V17" s="34">
        <v>0</v>
      </c>
      <c r="W17" s="34">
        <v>0</v>
      </c>
      <c r="X17" s="163">
        <v>0</v>
      </c>
      <c r="Y17" s="164">
        <v>425</v>
      </c>
      <c r="Z17" s="34">
        <v>0</v>
      </c>
      <c r="AA17" s="34">
        <v>421</v>
      </c>
      <c r="AB17" s="34">
        <v>0</v>
      </c>
      <c r="AC17" s="34">
        <v>0</v>
      </c>
      <c r="AD17" s="34">
        <v>452</v>
      </c>
      <c r="AE17" s="34">
        <v>0</v>
      </c>
      <c r="AF17" s="34">
        <v>0</v>
      </c>
      <c r="AG17" s="34">
        <v>438</v>
      </c>
      <c r="AH17" s="34">
        <v>0</v>
      </c>
      <c r="AI17" s="34">
        <v>0</v>
      </c>
      <c r="AJ17" s="34">
        <v>0</v>
      </c>
      <c r="AK17" s="34">
        <v>0</v>
      </c>
      <c r="AL17" s="34">
        <v>325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4.1" customHeight="1" x14ac:dyDescent="0.25">
      <c r="A18" s="24">
        <f t="shared" si="0"/>
        <v>5</v>
      </c>
      <c r="B18" s="55" t="s">
        <v>414</v>
      </c>
      <c r="C18" s="36">
        <v>13833</v>
      </c>
      <c r="D18" s="37" t="s">
        <v>157</v>
      </c>
      <c r="E18" s="28">
        <f>MAX(O18:R18)</f>
        <v>506</v>
      </c>
      <c r="F18" s="28" t="str">
        <f>VLOOKUP(E18,Tab!$C$2:$D$255,2,TRUE)</f>
        <v>Não</v>
      </c>
      <c r="G18" s="29">
        <f>LARGE(O18:AL18,1)</f>
        <v>537</v>
      </c>
      <c r="H18" s="29">
        <f>LARGE(O18:AL18,2)</f>
        <v>513</v>
      </c>
      <c r="I18" s="29">
        <f>LARGE(O18:AL18,3)</f>
        <v>506</v>
      </c>
      <c r="J18" s="29">
        <f>LARGE(O18:AL18,4)</f>
        <v>0</v>
      </c>
      <c r="K18" s="29">
        <f>LARGE(O18:AL18,5)</f>
        <v>0</v>
      </c>
      <c r="L18" s="30">
        <f>SUM(G18:K18)</f>
        <v>1556</v>
      </c>
      <c r="M18" s="31">
        <f>L18/5</f>
        <v>311.2</v>
      </c>
      <c r="N18" s="32"/>
      <c r="O18" s="34">
        <v>0</v>
      </c>
      <c r="P18" s="34">
        <v>0</v>
      </c>
      <c r="Q18" s="34">
        <v>506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163">
        <v>0</v>
      </c>
      <c r="Y18" s="164">
        <v>537</v>
      </c>
      <c r="Z18" s="34">
        <v>0</v>
      </c>
      <c r="AA18" s="34">
        <v>0</v>
      </c>
      <c r="AB18" s="34">
        <v>0</v>
      </c>
      <c r="AC18" s="34">
        <v>513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</row>
    <row r="19" spans="1:51" ht="14.1" customHeight="1" x14ac:dyDescent="0.25">
      <c r="A19" s="24">
        <f t="shared" si="0"/>
        <v>6</v>
      </c>
      <c r="B19" s="60" t="s">
        <v>234</v>
      </c>
      <c r="C19" s="59">
        <v>13338</v>
      </c>
      <c r="D19" s="43" t="s">
        <v>94</v>
      </c>
      <c r="E19" s="28">
        <f>MAX(O19:R19)</f>
        <v>0</v>
      </c>
      <c r="F19" s="28" t="e">
        <f>VLOOKUP(E19,Tab!$C$2:$D$255,2,TRUE)</f>
        <v>#N/A</v>
      </c>
      <c r="G19" s="29">
        <f>LARGE(O19:AL19,1)</f>
        <v>506</v>
      </c>
      <c r="H19" s="29">
        <f>LARGE(O19:AL19,2)</f>
        <v>449</v>
      </c>
      <c r="I19" s="29">
        <f>LARGE(O19:AL19,3)</f>
        <v>423</v>
      </c>
      <c r="J19" s="29">
        <f>LARGE(O19:AL19,4)</f>
        <v>0</v>
      </c>
      <c r="K19" s="29">
        <f>LARGE(O19:AL19,5)</f>
        <v>0</v>
      </c>
      <c r="L19" s="30">
        <f>SUM(G19:K19)</f>
        <v>1378</v>
      </c>
      <c r="M19" s="31">
        <f>L19/5</f>
        <v>275.60000000000002</v>
      </c>
      <c r="N19" s="32"/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163">
        <v>0</v>
      </c>
      <c r="Y19" s="164">
        <v>423</v>
      </c>
      <c r="Z19" s="34">
        <v>0</v>
      </c>
      <c r="AA19" s="34">
        <v>449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506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51" ht="14.1" customHeight="1" x14ac:dyDescent="0.25">
      <c r="A20" s="24">
        <f t="shared" si="0"/>
        <v>7</v>
      </c>
      <c r="B20" s="62" t="s">
        <v>236</v>
      </c>
      <c r="C20" s="36">
        <v>12365</v>
      </c>
      <c r="D20" s="41" t="s">
        <v>85</v>
      </c>
      <c r="E20" s="28">
        <f>MAX(O20:R20)</f>
        <v>0</v>
      </c>
      <c r="F20" s="28" t="e">
        <f>VLOOKUP(E20,Tab!$C$2:$D$255,2,TRUE)</f>
        <v>#N/A</v>
      </c>
      <c r="G20" s="40">
        <f>LARGE(O20:AL20,1)</f>
        <v>529</v>
      </c>
      <c r="H20" s="40">
        <f>LARGE(O20:AL20,2)</f>
        <v>525</v>
      </c>
      <c r="I20" s="40">
        <f>LARGE(O20:AL20,3)</f>
        <v>0</v>
      </c>
      <c r="J20" s="40">
        <f>LARGE(O20:AL20,4)</f>
        <v>0</v>
      </c>
      <c r="K20" s="40">
        <f>LARGE(O20:AL20,5)</f>
        <v>0</v>
      </c>
      <c r="L20" s="30">
        <f>SUM(G20:K20)</f>
        <v>1054</v>
      </c>
      <c r="M20" s="31">
        <f>L20/5</f>
        <v>210.8</v>
      </c>
      <c r="N20" s="32"/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163">
        <v>0</v>
      </c>
      <c r="Y20" s="164">
        <v>529</v>
      </c>
      <c r="Z20" s="34">
        <v>0</v>
      </c>
      <c r="AA20" s="34">
        <v>0</v>
      </c>
      <c r="AB20" s="34">
        <v>525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51" ht="14.1" customHeight="1" x14ac:dyDescent="0.25">
      <c r="A21" s="24">
        <f t="shared" si="0"/>
        <v>8</v>
      </c>
      <c r="B21" s="61" t="s">
        <v>508</v>
      </c>
      <c r="C21" s="59">
        <v>14397</v>
      </c>
      <c r="D21" s="47" t="s">
        <v>241</v>
      </c>
      <c r="E21" s="28">
        <f>MAX(O21:R21)</f>
        <v>0</v>
      </c>
      <c r="F21" s="28" t="e">
        <f>VLOOKUP(E21,Tab!$C$2:$D$255,2,TRUE)</f>
        <v>#N/A</v>
      </c>
      <c r="G21" s="29">
        <f>LARGE(O21:AL21,1)</f>
        <v>301</v>
      </c>
      <c r="H21" s="29">
        <f>LARGE(O21:AL21,2)</f>
        <v>0</v>
      </c>
      <c r="I21" s="29">
        <f>LARGE(O21:AL21,3)</f>
        <v>0</v>
      </c>
      <c r="J21" s="29">
        <f>LARGE(O21:AL21,4)</f>
        <v>0</v>
      </c>
      <c r="K21" s="29">
        <f>LARGE(O21:AL21,5)</f>
        <v>0</v>
      </c>
      <c r="L21" s="30">
        <f>SUM(G21:K21)</f>
        <v>301</v>
      </c>
      <c r="M21" s="31">
        <f>L21/5</f>
        <v>60.2</v>
      </c>
      <c r="N21" s="32"/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163">
        <v>0</v>
      </c>
      <c r="Y21" s="164">
        <v>301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51" ht="14.1" customHeight="1" x14ac:dyDescent="0.25">
      <c r="A22" s="24">
        <f t="shared" si="0"/>
        <v>9</v>
      </c>
      <c r="B22" s="61" t="s">
        <v>472</v>
      </c>
      <c r="C22" s="59">
        <v>14721</v>
      </c>
      <c r="D22" s="47" t="s">
        <v>105</v>
      </c>
      <c r="E22" s="28">
        <f>MAX(O22:R22)</f>
        <v>0</v>
      </c>
      <c r="F22" s="28" t="e">
        <f>VLOOKUP(E22,Tab!$C$2:$D$255,2,TRUE)</f>
        <v>#N/A</v>
      </c>
      <c r="G22" s="29">
        <f>LARGE(O22:AL22,1)</f>
        <v>288</v>
      </c>
      <c r="H22" s="29">
        <f>LARGE(O22:AL22,2)</f>
        <v>0</v>
      </c>
      <c r="I22" s="29">
        <f>LARGE(O22:AL22,3)</f>
        <v>0</v>
      </c>
      <c r="J22" s="29">
        <f>LARGE(O22:AL22,4)</f>
        <v>0</v>
      </c>
      <c r="K22" s="29">
        <f>LARGE(O22:AL22,5)</f>
        <v>0</v>
      </c>
      <c r="L22" s="30">
        <f>SUM(G22:K22)</f>
        <v>288</v>
      </c>
      <c r="M22" s="31">
        <f>L22/5</f>
        <v>57.6</v>
      </c>
      <c r="N22" s="32"/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163">
        <v>0</v>
      </c>
      <c r="Y22" s="16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288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</row>
    <row r="23" spans="1:51" ht="13.5" customHeight="1" x14ac:dyDescent="0.25">
      <c r="A23" s="24">
        <f t="shared" si="0"/>
        <v>10</v>
      </c>
      <c r="B23" s="61"/>
      <c r="C23" s="59"/>
      <c r="D23" s="47"/>
      <c r="E23" s="28">
        <f>MAX(O23:R23)</f>
        <v>0</v>
      </c>
      <c r="F23" s="28" t="e">
        <f>VLOOKUP(E23,Tab!$C$2:$D$255,2,TRUE)</f>
        <v>#N/A</v>
      </c>
      <c r="G23" s="29">
        <f>LARGE(O23:AL23,1)</f>
        <v>0</v>
      </c>
      <c r="H23" s="29">
        <f>LARGE(O23:AL23,2)</f>
        <v>0</v>
      </c>
      <c r="I23" s="29">
        <f>LARGE(O23:AL23,3)</f>
        <v>0</v>
      </c>
      <c r="J23" s="29">
        <f>LARGE(O23:AL23,4)</f>
        <v>0</v>
      </c>
      <c r="K23" s="29">
        <f>LARGE(O23:AL23,5)</f>
        <v>0</v>
      </c>
      <c r="L23" s="30">
        <f>SUM(G23:K23)</f>
        <v>0</v>
      </c>
      <c r="M23" s="31">
        <f>L23/5</f>
        <v>0</v>
      </c>
      <c r="N23" s="32"/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163">
        <v>0</v>
      </c>
      <c r="Y23" s="16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</sheetData>
  <sortState ref="B14:AL23">
    <sortCondition descending="1" ref="L14:L23"/>
    <sortCondition descending="1" ref="E14:E23"/>
  </sortState>
  <mergeCells count="15">
    <mergeCell ref="O9:X9"/>
    <mergeCell ref="Y9:AL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23">
    <cfRule type="cellIs" dxfId="86" priority="4" stopIfTrue="1" operator="between">
      <formula>563</formula>
      <formula>600</formula>
    </cfRule>
  </conditionalFormatting>
  <conditionalFormatting sqref="F14:F23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28" width="18.85546875" style="5" customWidth="1"/>
    <col min="29" max="29" width="20.140625" style="5" customWidth="1"/>
    <col min="30" max="44" width="18.85546875" style="5" customWidth="1"/>
    <col min="45" max="46" width="19.5703125" style="5" customWidth="1"/>
    <col min="47" max="59" width="18.85546875" style="5" customWidth="1"/>
    <col min="60" max="60" width="19" style="5" customWidth="1"/>
    <col min="61" max="66" width="16.85546875" style="5" customWidth="1"/>
    <col min="67" max="67" width="19" style="5" customWidth="1"/>
    <col min="68" max="90" width="9.140625" style="6"/>
    <col min="91" max="261" width="9.140625" style="4"/>
    <col min="262" max="262" width="3.7109375" style="4" bestFit="1" customWidth="1"/>
    <col min="263" max="263" width="21.140625" style="4" customWidth="1"/>
    <col min="264" max="264" width="7.28515625" style="4" customWidth="1"/>
    <col min="265" max="265" width="9.5703125" style="4" customWidth="1"/>
    <col min="266" max="267" width="9.28515625" style="4" customWidth="1"/>
    <col min="268" max="269" width="8.140625" style="4" customWidth="1"/>
    <col min="270" max="272" width="8.28515625" style="4" customWidth="1"/>
    <col min="273" max="273" width="10" style="4" customWidth="1"/>
    <col min="274" max="274" width="11" style="4" customWidth="1"/>
    <col min="275" max="275" width="1.42578125" style="4" customWidth="1"/>
    <col min="276" max="284" width="16.85546875" style="4" customWidth="1"/>
    <col min="285" max="291" width="15.5703125" style="4" customWidth="1"/>
    <col min="292" max="293" width="10.7109375" style="4" customWidth="1"/>
    <col min="294" max="296" width="15.5703125" style="4" customWidth="1"/>
    <col min="297" max="297" width="18.42578125" style="4" bestFit="1" customWidth="1"/>
    <col min="298" max="304" width="15.5703125" style="4" customWidth="1"/>
    <col min="305" max="305" width="17.85546875" style="4" bestFit="1" customWidth="1"/>
    <col min="306" max="315" width="18" style="4" customWidth="1"/>
    <col min="316" max="319" width="15.5703125" style="4" customWidth="1"/>
    <col min="320" max="321" width="15.7109375" style="4" customWidth="1"/>
    <col min="322" max="323" width="17" style="4" customWidth="1"/>
    <col min="324" max="517" width="9.140625" style="4"/>
    <col min="518" max="518" width="3.7109375" style="4" bestFit="1" customWidth="1"/>
    <col min="519" max="519" width="21.140625" style="4" customWidth="1"/>
    <col min="520" max="520" width="7.28515625" style="4" customWidth="1"/>
    <col min="521" max="521" width="9.5703125" style="4" customWidth="1"/>
    <col min="522" max="523" width="9.28515625" style="4" customWidth="1"/>
    <col min="524" max="525" width="8.140625" style="4" customWidth="1"/>
    <col min="526" max="528" width="8.28515625" style="4" customWidth="1"/>
    <col min="529" max="529" width="10" style="4" customWidth="1"/>
    <col min="530" max="530" width="11" style="4" customWidth="1"/>
    <col min="531" max="531" width="1.42578125" style="4" customWidth="1"/>
    <col min="532" max="540" width="16.85546875" style="4" customWidth="1"/>
    <col min="541" max="547" width="15.5703125" style="4" customWidth="1"/>
    <col min="548" max="549" width="10.7109375" style="4" customWidth="1"/>
    <col min="550" max="552" width="15.5703125" style="4" customWidth="1"/>
    <col min="553" max="553" width="18.42578125" style="4" bestFit="1" customWidth="1"/>
    <col min="554" max="560" width="15.5703125" style="4" customWidth="1"/>
    <col min="561" max="561" width="17.85546875" style="4" bestFit="1" customWidth="1"/>
    <col min="562" max="571" width="18" style="4" customWidth="1"/>
    <col min="572" max="575" width="15.5703125" style="4" customWidth="1"/>
    <col min="576" max="577" width="15.7109375" style="4" customWidth="1"/>
    <col min="578" max="579" width="17" style="4" customWidth="1"/>
    <col min="580" max="773" width="9.140625" style="4"/>
    <col min="774" max="774" width="3.7109375" style="4" bestFit="1" customWidth="1"/>
    <col min="775" max="775" width="21.140625" style="4" customWidth="1"/>
    <col min="776" max="776" width="7.28515625" style="4" customWidth="1"/>
    <col min="777" max="777" width="9.5703125" style="4" customWidth="1"/>
    <col min="778" max="779" width="9.28515625" style="4" customWidth="1"/>
    <col min="780" max="781" width="8.140625" style="4" customWidth="1"/>
    <col min="782" max="784" width="8.28515625" style="4" customWidth="1"/>
    <col min="785" max="785" width="10" style="4" customWidth="1"/>
    <col min="786" max="786" width="11" style="4" customWidth="1"/>
    <col min="787" max="787" width="1.42578125" style="4" customWidth="1"/>
    <col min="788" max="796" width="16.85546875" style="4" customWidth="1"/>
    <col min="797" max="803" width="15.5703125" style="4" customWidth="1"/>
    <col min="804" max="805" width="10.7109375" style="4" customWidth="1"/>
    <col min="806" max="808" width="15.5703125" style="4" customWidth="1"/>
    <col min="809" max="809" width="18.42578125" style="4" bestFit="1" customWidth="1"/>
    <col min="810" max="816" width="15.5703125" style="4" customWidth="1"/>
    <col min="817" max="817" width="17.85546875" style="4" bestFit="1" customWidth="1"/>
    <col min="818" max="827" width="18" style="4" customWidth="1"/>
    <col min="828" max="831" width="15.5703125" style="4" customWidth="1"/>
    <col min="832" max="833" width="15.7109375" style="4" customWidth="1"/>
    <col min="834" max="835" width="17" style="4" customWidth="1"/>
    <col min="836" max="1029" width="9.140625" style="4"/>
    <col min="1030" max="1030" width="3.7109375" style="4" bestFit="1" customWidth="1"/>
    <col min="1031" max="1031" width="21.140625" style="4" customWidth="1"/>
    <col min="1032" max="1032" width="7.28515625" style="4" customWidth="1"/>
    <col min="1033" max="1033" width="9.5703125" style="4" customWidth="1"/>
    <col min="1034" max="1035" width="9.28515625" style="4" customWidth="1"/>
    <col min="1036" max="1037" width="8.140625" style="4" customWidth="1"/>
    <col min="1038" max="1040" width="8.28515625" style="4" customWidth="1"/>
    <col min="1041" max="1041" width="10" style="4" customWidth="1"/>
    <col min="1042" max="1042" width="11" style="4" customWidth="1"/>
    <col min="1043" max="1043" width="1.42578125" style="4" customWidth="1"/>
    <col min="1044" max="1052" width="16.85546875" style="4" customWidth="1"/>
    <col min="1053" max="1059" width="15.5703125" style="4" customWidth="1"/>
    <col min="1060" max="1061" width="10.7109375" style="4" customWidth="1"/>
    <col min="1062" max="1064" width="15.5703125" style="4" customWidth="1"/>
    <col min="1065" max="1065" width="18.42578125" style="4" bestFit="1" customWidth="1"/>
    <col min="1066" max="1072" width="15.5703125" style="4" customWidth="1"/>
    <col min="1073" max="1073" width="17.85546875" style="4" bestFit="1" customWidth="1"/>
    <col min="1074" max="1083" width="18" style="4" customWidth="1"/>
    <col min="1084" max="1087" width="15.5703125" style="4" customWidth="1"/>
    <col min="1088" max="1089" width="15.7109375" style="4" customWidth="1"/>
    <col min="1090" max="1091" width="17" style="4" customWidth="1"/>
    <col min="1092" max="1285" width="9.140625" style="4"/>
    <col min="1286" max="1286" width="3.7109375" style="4" bestFit="1" customWidth="1"/>
    <col min="1287" max="1287" width="21.140625" style="4" customWidth="1"/>
    <col min="1288" max="1288" width="7.28515625" style="4" customWidth="1"/>
    <col min="1289" max="1289" width="9.5703125" style="4" customWidth="1"/>
    <col min="1290" max="1291" width="9.28515625" style="4" customWidth="1"/>
    <col min="1292" max="1293" width="8.140625" style="4" customWidth="1"/>
    <col min="1294" max="1296" width="8.28515625" style="4" customWidth="1"/>
    <col min="1297" max="1297" width="10" style="4" customWidth="1"/>
    <col min="1298" max="1298" width="11" style="4" customWidth="1"/>
    <col min="1299" max="1299" width="1.42578125" style="4" customWidth="1"/>
    <col min="1300" max="1308" width="16.85546875" style="4" customWidth="1"/>
    <col min="1309" max="1315" width="15.5703125" style="4" customWidth="1"/>
    <col min="1316" max="1317" width="10.7109375" style="4" customWidth="1"/>
    <col min="1318" max="1320" width="15.5703125" style="4" customWidth="1"/>
    <col min="1321" max="1321" width="18.42578125" style="4" bestFit="1" customWidth="1"/>
    <col min="1322" max="1328" width="15.5703125" style="4" customWidth="1"/>
    <col min="1329" max="1329" width="17.85546875" style="4" bestFit="1" customWidth="1"/>
    <col min="1330" max="1339" width="18" style="4" customWidth="1"/>
    <col min="1340" max="1343" width="15.5703125" style="4" customWidth="1"/>
    <col min="1344" max="1345" width="15.7109375" style="4" customWidth="1"/>
    <col min="1346" max="1347" width="17" style="4" customWidth="1"/>
    <col min="1348" max="1541" width="9.140625" style="4"/>
    <col min="1542" max="1542" width="3.7109375" style="4" bestFit="1" customWidth="1"/>
    <col min="1543" max="1543" width="21.140625" style="4" customWidth="1"/>
    <col min="1544" max="1544" width="7.28515625" style="4" customWidth="1"/>
    <col min="1545" max="1545" width="9.5703125" style="4" customWidth="1"/>
    <col min="1546" max="1547" width="9.28515625" style="4" customWidth="1"/>
    <col min="1548" max="1549" width="8.140625" style="4" customWidth="1"/>
    <col min="1550" max="1552" width="8.28515625" style="4" customWidth="1"/>
    <col min="1553" max="1553" width="10" style="4" customWidth="1"/>
    <col min="1554" max="1554" width="11" style="4" customWidth="1"/>
    <col min="1555" max="1555" width="1.42578125" style="4" customWidth="1"/>
    <col min="1556" max="1564" width="16.85546875" style="4" customWidth="1"/>
    <col min="1565" max="1571" width="15.5703125" style="4" customWidth="1"/>
    <col min="1572" max="1573" width="10.7109375" style="4" customWidth="1"/>
    <col min="1574" max="1576" width="15.5703125" style="4" customWidth="1"/>
    <col min="1577" max="1577" width="18.42578125" style="4" bestFit="1" customWidth="1"/>
    <col min="1578" max="1584" width="15.5703125" style="4" customWidth="1"/>
    <col min="1585" max="1585" width="17.85546875" style="4" bestFit="1" customWidth="1"/>
    <col min="1586" max="1595" width="18" style="4" customWidth="1"/>
    <col min="1596" max="1599" width="15.5703125" style="4" customWidth="1"/>
    <col min="1600" max="1601" width="15.7109375" style="4" customWidth="1"/>
    <col min="1602" max="1603" width="17" style="4" customWidth="1"/>
    <col min="1604" max="1797" width="9.140625" style="4"/>
    <col min="1798" max="1798" width="3.7109375" style="4" bestFit="1" customWidth="1"/>
    <col min="1799" max="1799" width="21.140625" style="4" customWidth="1"/>
    <col min="1800" max="1800" width="7.28515625" style="4" customWidth="1"/>
    <col min="1801" max="1801" width="9.5703125" style="4" customWidth="1"/>
    <col min="1802" max="1803" width="9.28515625" style="4" customWidth="1"/>
    <col min="1804" max="1805" width="8.140625" style="4" customWidth="1"/>
    <col min="1806" max="1808" width="8.28515625" style="4" customWidth="1"/>
    <col min="1809" max="1809" width="10" style="4" customWidth="1"/>
    <col min="1810" max="1810" width="11" style="4" customWidth="1"/>
    <col min="1811" max="1811" width="1.42578125" style="4" customWidth="1"/>
    <col min="1812" max="1820" width="16.85546875" style="4" customWidth="1"/>
    <col min="1821" max="1827" width="15.5703125" style="4" customWidth="1"/>
    <col min="1828" max="1829" width="10.7109375" style="4" customWidth="1"/>
    <col min="1830" max="1832" width="15.5703125" style="4" customWidth="1"/>
    <col min="1833" max="1833" width="18.42578125" style="4" bestFit="1" customWidth="1"/>
    <col min="1834" max="1840" width="15.5703125" style="4" customWidth="1"/>
    <col min="1841" max="1841" width="17.85546875" style="4" bestFit="1" customWidth="1"/>
    <col min="1842" max="1851" width="18" style="4" customWidth="1"/>
    <col min="1852" max="1855" width="15.5703125" style="4" customWidth="1"/>
    <col min="1856" max="1857" width="15.7109375" style="4" customWidth="1"/>
    <col min="1858" max="1859" width="17" style="4" customWidth="1"/>
    <col min="1860" max="2053" width="9.140625" style="4"/>
    <col min="2054" max="2054" width="3.7109375" style="4" bestFit="1" customWidth="1"/>
    <col min="2055" max="2055" width="21.140625" style="4" customWidth="1"/>
    <col min="2056" max="2056" width="7.28515625" style="4" customWidth="1"/>
    <col min="2057" max="2057" width="9.5703125" style="4" customWidth="1"/>
    <col min="2058" max="2059" width="9.28515625" style="4" customWidth="1"/>
    <col min="2060" max="2061" width="8.140625" style="4" customWidth="1"/>
    <col min="2062" max="2064" width="8.28515625" style="4" customWidth="1"/>
    <col min="2065" max="2065" width="10" style="4" customWidth="1"/>
    <col min="2066" max="2066" width="11" style="4" customWidth="1"/>
    <col min="2067" max="2067" width="1.42578125" style="4" customWidth="1"/>
    <col min="2068" max="2076" width="16.85546875" style="4" customWidth="1"/>
    <col min="2077" max="2083" width="15.5703125" style="4" customWidth="1"/>
    <col min="2084" max="2085" width="10.7109375" style="4" customWidth="1"/>
    <col min="2086" max="2088" width="15.5703125" style="4" customWidth="1"/>
    <col min="2089" max="2089" width="18.42578125" style="4" bestFit="1" customWidth="1"/>
    <col min="2090" max="2096" width="15.5703125" style="4" customWidth="1"/>
    <col min="2097" max="2097" width="17.85546875" style="4" bestFit="1" customWidth="1"/>
    <col min="2098" max="2107" width="18" style="4" customWidth="1"/>
    <col min="2108" max="2111" width="15.5703125" style="4" customWidth="1"/>
    <col min="2112" max="2113" width="15.7109375" style="4" customWidth="1"/>
    <col min="2114" max="2115" width="17" style="4" customWidth="1"/>
    <col min="2116" max="2309" width="9.140625" style="4"/>
    <col min="2310" max="2310" width="3.7109375" style="4" bestFit="1" customWidth="1"/>
    <col min="2311" max="2311" width="21.140625" style="4" customWidth="1"/>
    <col min="2312" max="2312" width="7.28515625" style="4" customWidth="1"/>
    <col min="2313" max="2313" width="9.5703125" style="4" customWidth="1"/>
    <col min="2314" max="2315" width="9.28515625" style="4" customWidth="1"/>
    <col min="2316" max="2317" width="8.140625" style="4" customWidth="1"/>
    <col min="2318" max="2320" width="8.28515625" style="4" customWidth="1"/>
    <col min="2321" max="2321" width="10" style="4" customWidth="1"/>
    <col min="2322" max="2322" width="11" style="4" customWidth="1"/>
    <col min="2323" max="2323" width="1.42578125" style="4" customWidth="1"/>
    <col min="2324" max="2332" width="16.85546875" style="4" customWidth="1"/>
    <col min="2333" max="2339" width="15.5703125" style="4" customWidth="1"/>
    <col min="2340" max="2341" width="10.7109375" style="4" customWidth="1"/>
    <col min="2342" max="2344" width="15.5703125" style="4" customWidth="1"/>
    <col min="2345" max="2345" width="18.42578125" style="4" bestFit="1" customWidth="1"/>
    <col min="2346" max="2352" width="15.5703125" style="4" customWidth="1"/>
    <col min="2353" max="2353" width="17.85546875" style="4" bestFit="1" customWidth="1"/>
    <col min="2354" max="2363" width="18" style="4" customWidth="1"/>
    <col min="2364" max="2367" width="15.5703125" style="4" customWidth="1"/>
    <col min="2368" max="2369" width="15.7109375" style="4" customWidth="1"/>
    <col min="2370" max="2371" width="17" style="4" customWidth="1"/>
    <col min="2372" max="2565" width="9.140625" style="4"/>
    <col min="2566" max="2566" width="3.7109375" style="4" bestFit="1" customWidth="1"/>
    <col min="2567" max="2567" width="21.140625" style="4" customWidth="1"/>
    <col min="2568" max="2568" width="7.28515625" style="4" customWidth="1"/>
    <col min="2569" max="2569" width="9.5703125" style="4" customWidth="1"/>
    <col min="2570" max="2571" width="9.28515625" style="4" customWidth="1"/>
    <col min="2572" max="2573" width="8.140625" style="4" customWidth="1"/>
    <col min="2574" max="2576" width="8.28515625" style="4" customWidth="1"/>
    <col min="2577" max="2577" width="10" style="4" customWidth="1"/>
    <col min="2578" max="2578" width="11" style="4" customWidth="1"/>
    <col min="2579" max="2579" width="1.42578125" style="4" customWidth="1"/>
    <col min="2580" max="2588" width="16.85546875" style="4" customWidth="1"/>
    <col min="2589" max="2595" width="15.5703125" style="4" customWidth="1"/>
    <col min="2596" max="2597" width="10.7109375" style="4" customWidth="1"/>
    <col min="2598" max="2600" width="15.5703125" style="4" customWidth="1"/>
    <col min="2601" max="2601" width="18.42578125" style="4" bestFit="1" customWidth="1"/>
    <col min="2602" max="2608" width="15.5703125" style="4" customWidth="1"/>
    <col min="2609" max="2609" width="17.85546875" style="4" bestFit="1" customWidth="1"/>
    <col min="2610" max="2619" width="18" style="4" customWidth="1"/>
    <col min="2620" max="2623" width="15.5703125" style="4" customWidth="1"/>
    <col min="2624" max="2625" width="15.7109375" style="4" customWidth="1"/>
    <col min="2626" max="2627" width="17" style="4" customWidth="1"/>
    <col min="2628" max="2821" width="9.140625" style="4"/>
    <col min="2822" max="2822" width="3.7109375" style="4" bestFit="1" customWidth="1"/>
    <col min="2823" max="2823" width="21.140625" style="4" customWidth="1"/>
    <col min="2824" max="2824" width="7.28515625" style="4" customWidth="1"/>
    <col min="2825" max="2825" width="9.5703125" style="4" customWidth="1"/>
    <col min="2826" max="2827" width="9.28515625" style="4" customWidth="1"/>
    <col min="2828" max="2829" width="8.140625" style="4" customWidth="1"/>
    <col min="2830" max="2832" width="8.28515625" style="4" customWidth="1"/>
    <col min="2833" max="2833" width="10" style="4" customWidth="1"/>
    <col min="2834" max="2834" width="11" style="4" customWidth="1"/>
    <col min="2835" max="2835" width="1.42578125" style="4" customWidth="1"/>
    <col min="2836" max="2844" width="16.85546875" style="4" customWidth="1"/>
    <col min="2845" max="2851" width="15.5703125" style="4" customWidth="1"/>
    <col min="2852" max="2853" width="10.7109375" style="4" customWidth="1"/>
    <col min="2854" max="2856" width="15.5703125" style="4" customWidth="1"/>
    <col min="2857" max="2857" width="18.42578125" style="4" bestFit="1" customWidth="1"/>
    <col min="2858" max="2864" width="15.5703125" style="4" customWidth="1"/>
    <col min="2865" max="2865" width="17.85546875" style="4" bestFit="1" customWidth="1"/>
    <col min="2866" max="2875" width="18" style="4" customWidth="1"/>
    <col min="2876" max="2879" width="15.5703125" style="4" customWidth="1"/>
    <col min="2880" max="2881" width="15.7109375" style="4" customWidth="1"/>
    <col min="2882" max="2883" width="17" style="4" customWidth="1"/>
    <col min="2884" max="3077" width="9.140625" style="4"/>
    <col min="3078" max="3078" width="3.7109375" style="4" bestFit="1" customWidth="1"/>
    <col min="3079" max="3079" width="21.140625" style="4" customWidth="1"/>
    <col min="3080" max="3080" width="7.28515625" style="4" customWidth="1"/>
    <col min="3081" max="3081" width="9.5703125" style="4" customWidth="1"/>
    <col min="3082" max="3083" width="9.28515625" style="4" customWidth="1"/>
    <col min="3084" max="3085" width="8.140625" style="4" customWidth="1"/>
    <col min="3086" max="3088" width="8.28515625" style="4" customWidth="1"/>
    <col min="3089" max="3089" width="10" style="4" customWidth="1"/>
    <col min="3090" max="3090" width="11" style="4" customWidth="1"/>
    <col min="3091" max="3091" width="1.42578125" style="4" customWidth="1"/>
    <col min="3092" max="3100" width="16.85546875" style="4" customWidth="1"/>
    <col min="3101" max="3107" width="15.5703125" style="4" customWidth="1"/>
    <col min="3108" max="3109" width="10.7109375" style="4" customWidth="1"/>
    <col min="3110" max="3112" width="15.5703125" style="4" customWidth="1"/>
    <col min="3113" max="3113" width="18.42578125" style="4" bestFit="1" customWidth="1"/>
    <col min="3114" max="3120" width="15.5703125" style="4" customWidth="1"/>
    <col min="3121" max="3121" width="17.85546875" style="4" bestFit="1" customWidth="1"/>
    <col min="3122" max="3131" width="18" style="4" customWidth="1"/>
    <col min="3132" max="3135" width="15.5703125" style="4" customWidth="1"/>
    <col min="3136" max="3137" width="15.7109375" style="4" customWidth="1"/>
    <col min="3138" max="3139" width="17" style="4" customWidth="1"/>
    <col min="3140" max="3333" width="9.140625" style="4"/>
    <col min="3334" max="3334" width="3.7109375" style="4" bestFit="1" customWidth="1"/>
    <col min="3335" max="3335" width="21.140625" style="4" customWidth="1"/>
    <col min="3336" max="3336" width="7.28515625" style="4" customWidth="1"/>
    <col min="3337" max="3337" width="9.5703125" style="4" customWidth="1"/>
    <col min="3338" max="3339" width="9.28515625" style="4" customWidth="1"/>
    <col min="3340" max="3341" width="8.140625" style="4" customWidth="1"/>
    <col min="3342" max="3344" width="8.28515625" style="4" customWidth="1"/>
    <col min="3345" max="3345" width="10" style="4" customWidth="1"/>
    <col min="3346" max="3346" width="11" style="4" customWidth="1"/>
    <col min="3347" max="3347" width="1.42578125" style="4" customWidth="1"/>
    <col min="3348" max="3356" width="16.85546875" style="4" customWidth="1"/>
    <col min="3357" max="3363" width="15.5703125" style="4" customWidth="1"/>
    <col min="3364" max="3365" width="10.7109375" style="4" customWidth="1"/>
    <col min="3366" max="3368" width="15.5703125" style="4" customWidth="1"/>
    <col min="3369" max="3369" width="18.42578125" style="4" bestFit="1" customWidth="1"/>
    <col min="3370" max="3376" width="15.5703125" style="4" customWidth="1"/>
    <col min="3377" max="3377" width="17.85546875" style="4" bestFit="1" customWidth="1"/>
    <col min="3378" max="3387" width="18" style="4" customWidth="1"/>
    <col min="3388" max="3391" width="15.5703125" style="4" customWidth="1"/>
    <col min="3392" max="3393" width="15.7109375" style="4" customWidth="1"/>
    <col min="3394" max="3395" width="17" style="4" customWidth="1"/>
    <col min="3396" max="3589" width="9.140625" style="4"/>
    <col min="3590" max="3590" width="3.7109375" style="4" bestFit="1" customWidth="1"/>
    <col min="3591" max="3591" width="21.140625" style="4" customWidth="1"/>
    <col min="3592" max="3592" width="7.28515625" style="4" customWidth="1"/>
    <col min="3593" max="3593" width="9.5703125" style="4" customWidth="1"/>
    <col min="3594" max="3595" width="9.28515625" style="4" customWidth="1"/>
    <col min="3596" max="3597" width="8.140625" style="4" customWidth="1"/>
    <col min="3598" max="3600" width="8.28515625" style="4" customWidth="1"/>
    <col min="3601" max="3601" width="10" style="4" customWidth="1"/>
    <col min="3602" max="3602" width="11" style="4" customWidth="1"/>
    <col min="3603" max="3603" width="1.42578125" style="4" customWidth="1"/>
    <col min="3604" max="3612" width="16.85546875" style="4" customWidth="1"/>
    <col min="3613" max="3619" width="15.5703125" style="4" customWidth="1"/>
    <col min="3620" max="3621" width="10.7109375" style="4" customWidth="1"/>
    <col min="3622" max="3624" width="15.5703125" style="4" customWidth="1"/>
    <col min="3625" max="3625" width="18.42578125" style="4" bestFit="1" customWidth="1"/>
    <col min="3626" max="3632" width="15.5703125" style="4" customWidth="1"/>
    <col min="3633" max="3633" width="17.85546875" style="4" bestFit="1" customWidth="1"/>
    <col min="3634" max="3643" width="18" style="4" customWidth="1"/>
    <col min="3644" max="3647" width="15.5703125" style="4" customWidth="1"/>
    <col min="3648" max="3649" width="15.7109375" style="4" customWidth="1"/>
    <col min="3650" max="3651" width="17" style="4" customWidth="1"/>
    <col min="3652" max="3845" width="9.140625" style="4"/>
    <col min="3846" max="3846" width="3.7109375" style="4" bestFit="1" customWidth="1"/>
    <col min="3847" max="3847" width="21.140625" style="4" customWidth="1"/>
    <col min="3848" max="3848" width="7.28515625" style="4" customWidth="1"/>
    <col min="3849" max="3849" width="9.5703125" style="4" customWidth="1"/>
    <col min="3850" max="3851" width="9.28515625" style="4" customWidth="1"/>
    <col min="3852" max="3853" width="8.140625" style="4" customWidth="1"/>
    <col min="3854" max="3856" width="8.28515625" style="4" customWidth="1"/>
    <col min="3857" max="3857" width="10" style="4" customWidth="1"/>
    <col min="3858" max="3858" width="11" style="4" customWidth="1"/>
    <col min="3859" max="3859" width="1.42578125" style="4" customWidth="1"/>
    <col min="3860" max="3868" width="16.85546875" style="4" customWidth="1"/>
    <col min="3869" max="3875" width="15.5703125" style="4" customWidth="1"/>
    <col min="3876" max="3877" width="10.7109375" style="4" customWidth="1"/>
    <col min="3878" max="3880" width="15.5703125" style="4" customWidth="1"/>
    <col min="3881" max="3881" width="18.42578125" style="4" bestFit="1" customWidth="1"/>
    <col min="3882" max="3888" width="15.5703125" style="4" customWidth="1"/>
    <col min="3889" max="3889" width="17.85546875" style="4" bestFit="1" customWidth="1"/>
    <col min="3890" max="3899" width="18" style="4" customWidth="1"/>
    <col min="3900" max="3903" width="15.5703125" style="4" customWidth="1"/>
    <col min="3904" max="3905" width="15.7109375" style="4" customWidth="1"/>
    <col min="3906" max="3907" width="17" style="4" customWidth="1"/>
    <col min="3908" max="4101" width="9.140625" style="4"/>
    <col min="4102" max="4102" width="3.7109375" style="4" bestFit="1" customWidth="1"/>
    <col min="4103" max="4103" width="21.140625" style="4" customWidth="1"/>
    <col min="4104" max="4104" width="7.28515625" style="4" customWidth="1"/>
    <col min="4105" max="4105" width="9.5703125" style="4" customWidth="1"/>
    <col min="4106" max="4107" width="9.28515625" style="4" customWidth="1"/>
    <col min="4108" max="4109" width="8.140625" style="4" customWidth="1"/>
    <col min="4110" max="4112" width="8.28515625" style="4" customWidth="1"/>
    <col min="4113" max="4113" width="10" style="4" customWidth="1"/>
    <col min="4114" max="4114" width="11" style="4" customWidth="1"/>
    <col min="4115" max="4115" width="1.42578125" style="4" customWidth="1"/>
    <col min="4116" max="4124" width="16.85546875" style="4" customWidth="1"/>
    <col min="4125" max="4131" width="15.5703125" style="4" customWidth="1"/>
    <col min="4132" max="4133" width="10.7109375" style="4" customWidth="1"/>
    <col min="4134" max="4136" width="15.5703125" style="4" customWidth="1"/>
    <col min="4137" max="4137" width="18.42578125" style="4" bestFit="1" customWidth="1"/>
    <col min="4138" max="4144" width="15.5703125" style="4" customWidth="1"/>
    <col min="4145" max="4145" width="17.85546875" style="4" bestFit="1" customWidth="1"/>
    <col min="4146" max="4155" width="18" style="4" customWidth="1"/>
    <col min="4156" max="4159" width="15.5703125" style="4" customWidth="1"/>
    <col min="4160" max="4161" width="15.7109375" style="4" customWidth="1"/>
    <col min="4162" max="4163" width="17" style="4" customWidth="1"/>
    <col min="4164" max="4357" width="9.140625" style="4"/>
    <col min="4358" max="4358" width="3.7109375" style="4" bestFit="1" customWidth="1"/>
    <col min="4359" max="4359" width="21.140625" style="4" customWidth="1"/>
    <col min="4360" max="4360" width="7.28515625" style="4" customWidth="1"/>
    <col min="4361" max="4361" width="9.5703125" style="4" customWidth="1"/>
    <col min="4362" max="4363" width="9.28515625" style="4" customWidth="1"/>
    <col min="4364" max="4365" width="8.140625" style="4" customWidth="1"/>
    <col min="4366" max="4368" width="8.28515625" style="4" customWidth="1"/>
    <col min="4369" max="4369" width="10" style="4" customWidth="1"/>
    <col min="4370" max="4370" width="11" style="4" customWidth="1"/>
    <col min="4371" max="4371" width="1.42578125" style="4" customWidth="1"/>
    <col min="4372" max="4380" width="16.85546875" style="4" customWidth="1"/>
    <col min="4381" max="4387" width="15.5703125" style="4" customWidth="1"/>
    <col min="4388" max="4389" width="10.7109375" style="4" customWidth="1"/>
    <col min="4390" max="4392" width="15.5703125" style="4" customWidth="1"/>
    <col min="4393" max="4393" width="18.42578125" style="4" bestFit="1" customWidth="1"/>
    <col min="4394" max="4400" width="15.5703125" style="4" customWidth="1"/>
    <col min="4401" max="4401" width="17.85546875" style="4" bestFit="1" customWidth="1"/>
    <col min="4402" max="4411" width="18" style="4" customWidth="1"/>
    <col min="4412" max="4415" width="15.5703125" style="4" customWidth="1"/>
    <col min="4416" max="4417" width="15.7109375" style="4" customWidth="1"/>
    <col min="4418" max="4419" width="17" style="4" customWidth="1"/>
    <col min="4420" max="4613" width="9.140625" style="4"/>
    <col min="4614" max="4614" width="3.7109375" style="4" bestFit="1" customWidth="1"/>
    <col min="4615" max="4615" width="21.140625" style="4" customWidth="1"/>
    <col min="4616" max="4616" width="7.28515625" style="4" customWidth="1"/>
    <col min="4617" max="4617" width="9.5703125" style="4" customWidth="1"/>
    <col min="4618" max="4619" width="9.28515625" style="4" customWidth="1"/>
    <col min="4620" max="4621" width="8.140625" style="4" customWidth="1"/>
    <col min="4622" max="4624" width="8.28515625" style="4" customWidth="1"/>
    <col min="4625" max="4625" width="10" style="4" customWidth="1"/>
    <col min="4626" max="4626" width="11" style="4" customWidth="1"/>
    <col min="4627" max="4627" width="1.42578125" style="4" customWidth="1"/>
    <col min="4628" max="4636" width="16.85546875" style="4" customWidth="1"/>
    <col min="4637" max="4643" width="15.5703125" style="4" customWidth="1"/>
    <col min="4644" max="4645" width="10.7109375" style="4" customWidth="1"/>
    <col min="4646" max="4648" width="15.5703125" style="4" customWidth="1"/>
    <col min="4649" max="4649" width="18.42578125" style="4" bestFit="1" customWidth="1"/>
    <col min="4650" max="4656" width="15.5703125" style="4" customWidth="1"/>
    <col min="4657" max="4657" width="17.85546875" style="4" bestFit="1" customWidth="1"/>
    <col min="4658" max="4667" width="18" style="4" customWidth="1"/>
    <col min="4668" max="4671" width="15.5703125" style="4" customWidth="1"/>
    <col min="4672" max="4673" width="15.7109375" style="4" customWidth="1"/>
    <col min="4674" max="4675" width="17" style="4" customWidth="1"/>
    <col min="4676" max="4869" width="9.140625" style="4"/>
    <col min="4870" max="4870" width="3.7109375" style="4" bestFit="1" customWidth="1"/>
    <col min="4871" max="4871" width="21.140625" style="4" customWidth="1"/>
    <col min="4872" max="4872" width="7.28515625" style="4" customWidth="1"/>
    <col min="4873" max="4873" width="9.5703125" style="4" customWidth="1"/>
    <col min="4874" max="4875" width="9.28515625" style="4" customWidth="1"/>
    <col min="4876" max="4877" width="8.140625" style="4" customWidth="1"/>
    <col min="4878" max="4880" width="8.28515625" style="4" customWidth="1"/>
    <col min="4881" max="4881" width="10" style="4" customWidth="1"/>
    <col min="4882" max="4882" width="11" style="4" customWidth="1"/>
    <col min="4883" max="4883" width="1.42578125" style="4" customWidth="1"/>
    <col min="4884" max="4892" width="16.85546875" style="4" customWidth="1"/>
    <col min="4893" max="4899" width="15.5703125" style="4" customWidth="1"/>
    <col min="4900" max="4901" width="10.7109375" style="4" customWidth="1"/>
    <col min="4902" max="4904" width="15.5703125" style="4" customWidth="1"/>
    <col min="4905" max="4905" width="18.42578125" style="4" bestFit="1" customWidth="1"/>
    <col min="4906" max="4912" width="15.5703125" style="4" customWidth="1"/>
    <col min="4913" max="4913" width="17.85546875" style="4" bestFit="1" customWidth="1"/>
    <col min="4914" max="4923" width="18" style="4" customWidth="1"/>
    <col min="4924" max="4927" width="15.5703125" style="4" customWidth="1"/>
    <col min="4928" max="4929" width="15.7109375" style="4" customWidth="1"/>
    <col min="4930" max="4931" width="17" style="4" customWidth="1"/>
    <col min="4932" max="5125" width="9.140625" style="4"/>
    <col min="5126" max="5126" width="3.7109375" style="4" bestFit="1" customWidth="1"/>
    <col min="5127" max="5127" width="21.140625" style="4" customWidth="1"/>
    <col min="5128" max="5128" width="7.28515625" style="4" customWidth="1"/>
    <col min="5129" max="5129" width="9.5703125" style="4" customWidth="1"/>
    <col min="5130" max="5131" width="9.28515625" style="4" customWidth="1"/>
    <col min="5132" max="5133" width="8.140625" style="4" customWidth="1"/>
    <col min="5134" max="5136" width="8.28515625" style="4" customWidth="1"/>
    <col min="5137" max="5137" width="10" style="4" customWidth="1"/>
    <col min="5138" max="5138" width="11" style="4" customWidth="1"/>
    <col min="5139" max="5139" width="1.42578125" style="4" customWidth="1"/>
    <col min="5140" max="5148" width="16.85546875" style="4" customWidth="1"/>
    <col min="5149" max="5155" width="15.5703125" style="4" customWidth="1"/>
    <col min="5156" max="5157" width="10.7109375" style="4" customWidth="1"/>
    <col min="5158" max="5160" width="15.5703125" style="4" customWidth="1"/>
    <col min="5161" max="5161" width="18.42578125" style="4" bestFit="1" customWidth="1"/>
    <col min="5162" max="5168" width="15.5703125" style="4" customWidth="1"/>
    <col min="5169" max="5169" width="17.85546875" style="4" bestFit="1" customWidth="1"/>
    <col min="5170" max="5179" width="18" style="4" customWidth="1"/>
    <col min="5180" max="5183" width="15.5703125" style="4" customWidth="1"/>
    <col min="5184" max="5185" width="15.7109375" style="4" customWidth="1"/>
    <col min="5186" max="5187" width="17" style="4" customWidth="1"/>
    <col min="5188" max="5381" width="9.140625" style="4"/>
    <col min="5382" max="5382" width="3.7109375" style="4" bestFit="1" customWidth="1"/>
    <col min="5383" max="5383" width="21.140625" style="4" customWidth="1"/>
    <col min="5384" max="5384" width="7.28515625" style="4" customWidth="1"/>
    <col min="5385" max="5385" width="9.5703125" style="4" customWidth="1"/>
    <col min="5386" max="5387" width="9.28515625" style="4" customWidth="1"/>
    <col min="5388" max="5389" width="8.140625" style="4" customWidth="1"/>
    <col min="5390" max="5392" width="8.28515625" style="4" customWidth="1"/>
    <col min="5393" max="5393" width="10" style="4" customWidth="1"/>
    <col min="5394" max="5394" width="11" style="4" customWidth="1"/>
    <col min="5395" max="5395" width="1.42578125" style="4" customWidth="1"/>
    <col min="5396" max="5404" width="16.85546875" style="4" customWidth="1"/>
    <col min="5405" max="5411" width="15.5703125" style="4" customWidth="1"/>
    <col min="5412" max="5413" width="10.7109375" style="4" customWidth="1"/>
    <col min="5414" max="5416" width="15.5703125" style="4" customWidth="1"/>
    <col min="5417" max="5417" width="18.42578125" style="4" bestFit="1" customWidth="1"/>
    <col min="5418" max="5424" width="15.5703125" style="4" customWidth="1"/>
    <col min="5425" max="5425" width="17.85546875" style="4" bestFit="1" customWidth="1"/>
    <col min="5426" max="5435" width="18" style="4" customWidth="1"/>
    <col min="5436" max="5439" width="15.5703125" style="4" customWidth="1"/>
    <col min="5440" max="5441" width="15.7109375" style="4" customWidth="1"/>
    <col min="5442" max="5443" width="17" style="4" customWidth="1"/>
    <col min="5444" max="5637" width="9.140625" style="4"/>
    <col min="5638" max="5638" width="3.7109375" style="4" bestFit="1" customWidth="1"/>
    <col min="5639" max="5639" width="21.140625" style="4" customWidth="1"/>
    <col min="5640" max="5640" width="7.28515625" style="4" customWidth="1"/>
    <col min="5641" max="5641" width="9.5703125" style="4" customWidth="1"/>
    <col min="5642" max="5643" width="9.28515625" style="4" customWidth="1"/>
    <col min="5644" max="5645" width="8.140625" style="4" customWidth="1"/>
    <col min="5646" max="5648" width="8.28515625" style="4" customWidth="1"/>
    <col min="5649" max="5649" width="10" style="4" customWidth="1"/>
    <col min="5650" max="5650" width="11" style="4" customWidth="1"/>
    <col min="5651" max="5651" width="1.42578125" style="4" customWidth="1"/>
    <col min="5652" max="5660" width="16.85546875" style="4" customWidth="1"/>
    <col min="5661" max="5667" width="15.5703125" style="4" customWidth="1"/>
    <col min="5668" max="5669" width="10.7109375" style="4" customWidth="1"/>
    <col min="5670" max="5672" width="15.5703125" style="4" customWidth="1"/>
    <col min="5673" max="5673" width="18.42578125" style="4" bestFit="1" customWidth="1"/>
    <col min="5674" max="5680" width="15.5703125" style="4" customWidth="1"/>
    <col min="5681" max="5681" width="17.85546875" style="4" bestFit="1" customWidth="1"/>
    <col min="5682" max="5691" width="18" style="4" customWidth="1"/>
    <col min="5692" max="5695" width="15.5703125" style="4" customWidth="1"/>
    <col min="5696" max="5697" width="15.7109375" style="4" customWidth="1"/>
    <col min="5698" max="5699" width="17" style="4" customWidth="1"/>
    <col min="5700" max="5893" width="9.140625" style="4"/>
    <col min="5894" max="5894" width="3.7109375" style="4" bestFit="1" customWidth="1"/>
    <col min="5895" max="5895" width="21.140625" style="4" customWidth="1"/>
    <col min="5896" max="5896" width="7.28515625" style="4" customWidth="1"/>
    <col min="5897" max="5897" width="9.5703125" style="4" customWidth="1"/>
    <col min="5898" max="5899" width="9.28515625" style="4" customWidth="1"/>
    <col min="5900" max="5901" width="8.140625" style="4" customWidth="1"/>
    <col min="5902" max="5904" width="8.28515625" style="4" customWidth="1"/>
    <col min="5905" max="5905" width="10" style="4" customWidth="1"/>
    <col min="5906" max="5906" width="11" style="4" customWidth="1"/>
    <col min="5907" max="5907" width="1.42578125" style="4" customWidth="1"/>
    <col min="5908" max="5916" width="16.85546875" style="4" customWidth="1"/>
    <col min="5917" max="5923" width="15.5703125" style="4" customWidth="1"/>
    <col min="5924" max="5925" width="10.7109375" style="4" customWidth="1"/>
    <col min="5926" max="5928" width="15.5703125" style="4" customWidth="1"/>
    <col min="5929" max="5929" width="18.42578125" style="4" bestFit="1" customWidth="1"/>
    <col min="5930" max="5936" width="15.5703125" style="4" customWidth="1"/>
    <col min="5937" max="5937" width="17.85546875" style="4" bestFit="1" customWidth="1"/>
    <col min="5938" max="5947" width="18" style="4" customWidth="1"/>
    <col min="5948" max="5951" width="15.5703125" style="4" customWidth="1"/>
    <col min="5952" max="5953" width="15.7109375" style="4" customWidth="1"/>
    <col min="5954" max="5955" width="17" style="4" customWidth="1"/>
    <col min="5956" max="6149" width="9.140625" style="4"/>
    <col min="6150" max="6150" width="3.7109375" style="4" bestFit="1" customWidth="1"/>
    <col min="6151" max="6151" width="21.140625" style="4" customWidth="1"/>
    <col min="6152" max="6152" width="7.28515625" style="4" customWidth="1"/>
    <col min="6153" max="6153" width="9.5703125" style="4" customWidth="1"/>
    <col min="6154" max="6155" width="9.28515625" style="4" customWidth="1"/>
    <col min="6156" max="6157" width="8.140625" style="4" customWidth="1"/>
    <col min="6158" max="6160" width="8.28515625" style="4" customWidth="1"/>
    <col min="6161" max="6161" width="10" style="4" customWidth="1"/>
    <col min="6162" max="6162" width="11" style="4" customWidth="1"/>
    <col min="6163" max="6163" width="1.42578125" style="4" customWidth="1"/>
    <col min="6164" max="6172" width="16.85546875" style="4" customWidth="1"/>
    <col min="6173" max="6179" width="15.5703125" style="4" customWidth="1"/>
    <col min="6180" max="6181" width="10.7109375" style="4" customWidth="1"/>
    <col min="6182" max="6184" width="15.5703125" style="4" customWidth="1"/>
    <col min="6185" max="6185" width="18.42578125" style="4" bestFit="1" customWidth="1"/>
    <col min="6186" max="6192" width="15.5703125" style="4" customWidth="1"/>
    <col min="6193" max="6193" width="17.85546875" style="4" bestFit="1" customWidth="1"/>
    <col min="6194" max="6203" width="18" style="4" customWidth="1"/>
    <col min="6204" max="6207" width="15.5703125" style="4" customWidth="1"/>
    <col min="6208" max="6209" width="15.7109375" style="4" customWidth="1"/>
    <col min="6210" max="6211" width="17" style="4" customWidth="1"/>
    <col min="6212" max="6405" width="9.140625" style="4"/>
    <col min="6406" max="6406" width="3.7109375" style="4" bestFit="1" customWidth="1"/>
    <col min="6407" max="6407" width="21.140625" style="4" customWidth="1"/>
    <col min="6408" max="6408" width="7.28515625" style="4" customWidth="1"/>
    <col min="6409" max="6409" width="9.5703125" style="4" customWidth="1"/>
    <col min="6410" max="6411" width="9.28515625" style="4" customWidth="1"/>
    <col min="6412" max="6413" width="8.140625" style="4" customWidth="1"/>
    <col min="6414" max="6416" width="8.28515625" style="4" customWidth="1"/>
    <col min="6417" max="6417" width="10" style="4" customWidth="1"/>
    <col min="6418" max="6418" width="11" style="4" customWidth="1"/>
    <col min="6419" max="6419" width="1.42578125" style="4" customWidth="1"/>
    <col min="6420" max="6428" width="16.85546875" style="4" customWidth="1"/>
    <col min="6429" max="6435" width="15.5703125" style="4" customWidth="1"/>
    <col min="6436" max="6437" width="10.7109375" style="4" customWidth="1"/>
    <col min="6438" max="6440" width="15.5703125" style="4" customWidth="1"/>
    <col min="6441" max="6441" width="18.42578125" style="4" bestFit="1" customWidth="1"/>
    <col min="6442" max="6448" width="15.5703125" style="4" customWidth="1"/>
    <col min="6449" max="6449" width="17.85546875" style="4" bestFit="1" customWidth="1"/>
    <col min="6450" max="6459" width="18" style="4" customWidth="1"/>
    <col min="6460" max="6463" width="15.5703125" style="4" customWidth="1"/>
    <col min="6464" max="6465" width="15.7109375" style="4" customWidth="1"/>
    <col min="6466" max="6467" width="17" style="4" customWidth="1"/>
    <col min="6468" max="6661" width="9.140625" style="4"/>
    <col min="6662" max="6662" width="3.7109375" style="4" bestFit="1" customWidth="1"/>
    <col min="6663" max="6663" width="21.140625" style="4" customWidth="1"/>
    <col min="6664" max="6664" width="7.28515625" style="4" customWidth="1"/>
    <col min="6665" max="6665" width="9.5703125" style="4" customWidth="1"/>
    <col min="6666" max="6667" width="9.28515625" style="4" customWidth="1"/>
    <col min="6668" max="6669" width="8.140625" style="4" customWidth="1"/>
    <col min="6670" max="6672" width="8.28515625" style="4" customWidth="1"/>
    <col min="6673" max="6673" width="10" style="4" customWidth="1"/>
    <col min="6674" max="6674" width="11" style="4" customWidth="1"/>
    <col min="6675" max="6675" width="1.42578125" style="4" customWidth="1"/>
    <col min="6676" max="6684" width="16.85546875" style="4" customWidth="1"/>
    <col min="6685" max="6691" width="15.5703125" style="4" customWidth="1"/>
    <col min="6692" max="6693" width="10.7109375" style="4" customWidth="1"/>
    <col min="6694" max="6696" width="15.5703125" style="4" customWidth="1"/>
    <col min="6697" max="6697" width="18.42578125" style="4" bestFit="1" customWidth="1"/>
    <col min="6698" max="6704" width="15.5703125" style="4" customWidth="1"/>
    <col min="6705" max="6705" width="17.85546875" style="4" bestFit="1" customWidth="1"/>
    <col min="6706" max="6715" width="18" style="4" customWidth="1"/>
    <col min="6716" max="6719" width="15.5703125" style="4" customWidth="1"/>
    <col min="6720" max="6721" width="15.7109375" style="4" customWidth="1"/>
    <col min="6722" max="6723" width="17" style="4" customWidth="1"/>
    <col min="6724" max="6917" width="9.140625" style="4"/>
    <col min="6918" max="6918" width="3.7109375" style="4" bestFit="1" customWidth="1"/>
    <col min="6919" max="6919" width="21.140625" style="4" customWidth="1"/>
    <col min="6920" max="6920" width="7.28515625" style="4" customWidth="1"/>
    <col min="6921" max="6921" width="9.5703125" style="4" customWidth="1"/>
    <col min="6922" max="6923" width="9.28515625" style="4" customWidth="1"/>
    <col min="6924" max="6925" width="8.140625" style="4" customWidth="1"/>
    <col min="6926" max="6928" width="8.28515625" style="4" customWidth="1"/>
    <col min="6929" max="6929" width="10" style="4" customWidth="1"/>
    <col min="6930" max="6930" width="11" style="4" customWidth="1"/>
    <col min="6931" max="6931" width="1.42578125" style="4" customWidth="1"/>
    <col min="6932" max="6940" width="16.85546875" style="4" customWidth="1"/>
    <col min="6941" max="6947" width="15.5703125" style="4" customWidth="1"/>
    <col min="6948" max="6949" width="10.7109375" style="4" customWidth="1"/>
    <col min="6950" max="6952" width="15.5703125" style="4" customWidth="1"/>
    <col min="6953" max="6953" width="18.42578125" style="4" bestFit="1" customWidth="1"/>
    <col min="6954" max="6960" width="15.5703125" style="4" customWidth="1"/>
    <col min="6961" max="6961" width="17.85546875" style="4" bestFit="1" customWidth="1"/>
    <col min="6962" max="6971" width="18" style="4" customWidth="1"/>
    <col min="6972" max="6975" width="15.5703125" style="4" customWidth="1"/>
    <col min="6976" max="6977" width="15.7109375" style="4" customWidth="1"/>
    <col min="6978" max="6979" width="17" style="4" customWidth="1"/>
    <col min="6980" max="7173" width="9.140625" style="4"/>
    <col min="7174" max="7174" width="3.7109375" style="4" bestFit="1" customWidth="1"/>
    <col min="7175" max="7175" width="21.140625" style="4" customWidth="1"/>
    <col min="7176" max="7176" width="7.28515625" style="4" customWidth="1"/>
    <col min="7177" max="7177" width="9.5703125" style="4" customWidth="1"/>
    <col min="7178" max="7179" width="9.28515625" style="4" customWidth="1"/>
    <col min="7180" max="7181" width="8.140625" style="4" customWidth="1"/>
    <col min="7182" max="7184" width="8.28515625" style="4" customWidth="1"/>
    <col min="7185" max="7185" width="10" style="4" customWidth="1"/>
    <col min="7186" max="7186" width="11" style="4" customWidth="1"/>
    <col min="7187" max="7187" width="1.42578125" style="4" customWidth="1"/>
    <col min="7188" max="7196" width="16.85546875" style="4" customWidth="1"/>
    <col min="7197" max="7203" width="15.5703125" style="4" customWidth="1"/>
    <col min="7204" max="7205" width="10.7109375" style="4" customWidth="1"/>
    <col min="7206" max="7208" width="15.5703125" style="4" customWidth="1"/>
    <col min="7209" max="7209" width="18.42578125" style="4" bestFit="1" customWidth="1"/>
    <col min="7210" max="7216" width="15.5703125" style="4" customWidth="1"/>
    <col min="7217" max="7217" width="17.85546875" style="4" bestFit="1" customWidth="1"/>
    <col min="7218" max="7227" width="18" style="4" customWidth="1"/>
    <col min="7228" max="7231" width="15.5703125" style="4" customWidth="1"/>
    <col min="7232" max="7233" width="15.7109375" style="4" customWidth="1"/>
    <col min="7234" max="7235" width="17" style="4" customWidth="1"/>
    <col min="7236" max="7429" width="9.140625" style="4"/>
    <col min="7430" max="7430" width="3.7109375" style="4" bestFit="1" customWidth="1"/>
    <col min="7431" max="7431" width="21.140625" style="4" customWidth="1"/>
    <col min="7432" max="7432" width="7.28515625" style="4" customWidth="1"/>
    <col min="7433" max="7433" width="9.5703125" style="4" customWidth="1"/>
    <col min="7434" max="7435" width="9.28515625" style="4" customWidth="1"/>
    <col min="7436" max="7437" width="8.140625" style="4" customWidth="1"/>
    <col min="7438" max="7440" width="8.28515625" style="4" customWidth="1"/>
    <col min="7441" max="7441" width="10" style="4" customWidth="1"/>
    <col min="7442" max="7442" width="11" style="4" customWidth="1"/>
    <col min="7443" max="7443" width="1.42578125" style="4" customWidth="1"/>
    <col min="7444" max="7452" width="16.85546875" style="4" customWidth="1"/>
    <col min="7453" max="7459" width="15.5703125" style="4" customWidth="1"/>
    <col min="7460" max="7461" width="10.7109375" style="4" customWidth="1"/>
    <col min="7462" max="7464" width="15.5703125" style="4" customWidth="1"/>
    <col min="7465" max="7465" width="18.42578125" style="4" bestFit="1" customWidth="1"/>
    <col min="7466" max="7472" width="15.5703125" style="4" customWidth="1"/>
    <col min="7473" max="7473" width="17.85546875" style="4" bestFit="1" customWidth="1"/>
    <col min="7474" max="7483" width="18" style="4" customWidth="1"/>
    <col min="7484" max="7487" width="15.5703125" style="4" customWidth="1"/>
    <col min="7488" max="7489" width="15.7109375" style="4" customWidth="1"/>
    <col min="7490" max="7491" width="17" style="4" customWidth="1"/>
    <col min="7492" max="7685" width="9.140625" style="4"/>
    <col min="7686" max="7686" width="3.7109375" style="4" bestFit="1" customWidth="1"/>
    <col min="7687" max="7687" width="21.140625" style="4" customWidth="1"/>
    <col min="7688" max="7688" width="7.28515625" style="4" customWidth="1"/>
    <col min="7689" max="7689" width="9.5703125" style="4" customWidth="1"/>
    <col min="7690" max="7691" width="9.28515625" style="4" customWidth="1"/>
    <col min="7692" max="7693" width="8.140625" style="4" customWidth="1"/>
    <col min="7694" max="7696" width="8.28515625" style="4" customWidth="1"/>
    <col min="7697" max="7697" width="10" style="4" customWidth="1"/>
    <col min="7698" max="7698" width="11" style="4" customWidth="1"/>
    <col min="7699" max="7699" width="1.42578125" style="4" customWidth="1"/>
    <col min="7700" max="7708" width="16.85546875" style="4" customWidth="1"/>
    <col min="7709" max="7715" width="15.5703125" style="4" customWidth="1"/>
    <col min="7716" max="7717" width="10.7109375" style="4" customWidth="1"/>
    <col min="7718" max="7720" width="15.5703125" style="4" customWidth="1"/>
    <col min="7721" max="7721" width="18.42578125" style="4" bestFit="1" customWidth="1"/>
    <col min="7722" max="7728" width="15.5703125" style="4" customWidth="1"/>
    <col min="7729" max="7729" width="17.85546875" style="4" bestFit="1" customWidth="1"/>
    <col min="7730" max="7739" width="18" style="4" customWidth="1"/>
    <col min="7740" max="7743" width="15.5703125" style="4" customWidth="1"/>
    <col min="7744" max="7745" width="15.7109375" style="4" customWidth="1"/>
    <col min="7746" max="7747" width="17" style="4" customWidth="1"/>
    <col min="7748" max="7941" width="9.140625" style="4"/>
    <col min="7942" max="7942" width="3.7109375" style="4" bestFit="1" customWidth="1"/>
    <col min="7943" max="7943" width="21.140625" style="4" customWidth="1"/>
    <col min="7944" max="7944" width="7.28515625" style="4" customWidth="1"/>
    <col min="7945" max="7945" width="9.5703125" style="4" customWidth="1"/>
    <col min="7946" max="7947" width="9.28515625" style="4" customWidth="1"/>
    <col min="7948" max="7949" width="8.140625" style="4" customWidth="1"/>
    <col min="7950" max="7952" width="8.28515625" style="4" customWidth="1"/>
    <col min="7953" max="7953" width="10" style="4" customWidth="1"/>
    <col min="7954" max="7954" width="11" style="4" customWidth="1"/>
    <col min="7955" max="7955" width="1.42578125" style="4" customWidth="1"/>
    <col min="7956" max="7964" width="16.85546875" style="4" customWidth="1"/>
    <col min="7965" max="7971" width="15.5703125" style="4" customWidth="1"/>
    <col min="7972" max="7973" width="10.7109375" style="4" customWidth="1"/>
    <col min="7974" max="7976" width="15.5703125" style="4" customWidth="1"/>
    <col min="7977" max="7977" width="18.42578125" style="4" bestFit="1" customWidth="1"/>
    <col min="7978" max="7984" width="15.5703125" style="4" customWidth="1"/>
    <col min="7985" max="7985" width="17.85546875" style="4" bestFit="1" customWidth="1"/>
    <col min="7986" max="7995" width="18" style="4" customWidth="1"/>
    <col min="7996" max="7999" width="15.5703125" style="4" customWidth="1"/>
    <col min="8000" max="8001" width="15.7109375" style="4" customWidth="1"/>
    <col min="8002" max="8003" width="17" style="4" customWidth="1"/>
    <col min="8004" max="8197" width="9.140625" style="4"/>
    <col min="8198" max="8198" width="3.7109375" style="4" bestFit="1" customWidth="1"/>
    <col min="8199" max="8199" width="21.140625" style="4" customWidth="1"/>
    <col min="8200" max="8200" width="7.28515625" style="4" customWidth="1"/>
    <col min="8201" max="8201" width="9.5703125" style="4" customWidth="1"/>
    <col min="8202" max="8203" width="9.28515625" style="4" customWidth="1"/>
    <col min="8204" max="8205" width="8.140625" style="4" customWidth="1"/>
    <col min="8206" max="8208" width="8.28515625" style="4" customWidth="1"/>
    <col min="8209" max="8209" width="10" style="4" customWidth="1"/>
    <col min="8210" max="8210" width="11" style="4" customWidth="1"/>
    <col min="8211" max="8211" width="1.42578125" style="4" customWidth="1"/>
    <col min="8212" max="8220" width="16.85546875" style="4" customWidth="1"/>
    <col min="8221" max="8227" width="15.5703125" style="4" customWidth="1"/>
    <col min="8228" max="8229" width="10.7109375" style="4" customWidth="1"/>
    <col min="8230" max="8232" width="15.5703125" style="4" customWidth="1"/>
    <col min="8233" max="8233" width="18.42578125" style="4" bestFit="1" customWidth="1"/>
    <col min="8234" max="8240" width="15.5703125" style="4" customWidth="1"/>
    <col min="8241" max="8241" width="17.85546875" style="4" bestFit="1" customWidth="1"/>
    <col min="8242" max="8251" width="18" style="4" customWidth="1"/>
    <col min="8252" max="8255" width="15.5703125" style="4" customWidth="1"/>
    <col min="8256" max="8257" width="15.7109375" style="4" customWidth="1"/>
    <col min="8258" max="8259" width="17" style="4" customWidth="1"/>
    <col min="8260" max="8453" width="9.140625" style="4"/>
    <col min="8454" max="8454" width="3.7109375" style="4" bestFit="1" customWidth="1"/>
    <col min="8455" max="8455" width="21.140625" style="4" customWidth="1"/>
    <col min="8456" max="8456" width="7.28515625" style="4" customWidth="1"/>
    <col min="8457" max="8457" width="9.5703125" style="4" customWidth="1"/>
    <col min="8458" max="8459" width="9.28515625" style="4" customWidth="1"/>
    <col min="8460" max="8461" width="8.140625" style="4" customWidth="1"/>
    <col min="8462" max="8464" width="8.28515625" style="4" customWidth="1"/>
    <col min="8465" max="8465" width="10" style="4" customWidth="1"/>
    <col min="8466" max="8466" width="11" style="4" customWidth="1"/>
    <col min="8467" max="8467" width="1.42578125" style="4" customWidth="1"/>
    <col min="8468" max="8476" width="16.85546875" style="4" customWidth="1"/>
    <col min="8477" max="8483" width="15.5703125" style="4" customWidth="1"/>
    <col min="8484" max="8485" width="10.7109375" style="4" customWidth="1"/>
    <col min="8486" max="8488" width="15.5703125" style="4" customWidth="1"/>
    <col min="8489" max="8489" width="18.42578125" style="4" bestFit="1" customWidth="1"/>
    <col min="8490" max="8496" width="15.5703125" style="4" customWidth="1"/>
    <col min="8497" max="8497" width="17.85546875" style="4" bestFit="1" customWidth="1"/>
    <col min="8498" max="8507" width="18" style="4" customWidth="1"/>
    <col min="8508" max="8511" width="15.5703125" style="4" customWidth="1"/>
    <col min="8512" max="8513" width="15.7109375" style="4" customWidth="1"/>
    <col min="8514" max="8515" width="17" style="4" customWidth="1"/>
    <col min="8516" max="8709" width="9.140625" style="4"/>
    <col min="8710" max="8710" width="3.7109375" style="4" bestFit="1" customWidth="1"/>
    <col min="8711" max="8711" width="21.140625" style="4" customWidth="1"/>
    <col min="8712" max="8712" width="7.28515625" style="4" customWidth="1"/>
    <col min="8713" max="8713" width="9.5703125" style="4" customWidth="1"/>
    <col min="8714" max="8715" width="9.28515625" style="4" customWidth="1"/>
    <col min="8716" max="8717" width="8.140625" style="4" customWidth="1"/>
    <col min="8718" max="8720" width="8.28515625" style="4" customWidth="1"/>
    <col min="8721" max="8721" width="10" style="4" customWidth="1"/>
    <col min="8722" max="8722" width="11" style="4" customWidth="1"/>
    <col min="8723" max="8723" width="1.42578125" style="4" customWidth="1"/>
    <col min="8724" max="8732" width="16.85546875" style="4" customWidth="1"/>
    <col min="8733" max="8739" width="15.5703125" style="4" customWidth="1"/>
    <col min="8740" max="8741" width="10.7109375" style="4" customWidth="1"/>
    <col min="8742" max="8744" width="15.5703125" style="4" customWidth="1"/>
    <col min="8745" max="8745" width="18.42578125" style="4" bestFit="1" customWidth="1"/>
    <col min="8746" max="8752" width="15.5703125" style="4" customWidth="1"/>
    <col min="8753" max="8753" width="17.85546875" style="4" bestFit="1" customWidth="1"/>
    <col min="8754" max="8763" width="18" style="4" customWidth="1"/>
    <col min="8764" max="8767" width="15.5703125" style="4" customWidth="1"/>
    <col min="8768" max="8769" width="15.7109375" style="4" customWidth="1"/>
    <col min="8770" max="8771" width="17" style="4" customWidth="1"/>
    <col min="8772" max="8965" width="9.140625" style="4"/>
    <col min="8966" max="8966" width="3.7109375" style="4" bestFit="1" customWidth="1"/>
    <col min="8967" max="8967" width="21.140625" style="4" customWidth="1"/>
    <col min="8968" max="8968" width="7.28515625" style="4" customWidth="1"/>
    <col min="8969" max="8969" width="9.5703125" style="4" customWidth="1"/>
    <col min="8970" max="8971" width="9.28515625" style="4" customWidth="1"/>
    <col min="8972" max="8973" width="8.140625" style="4" customWidth="1"/>
    <col min="8974" max="8976" width="8.28515625" style="4" customWidth="1"/>
    <col min="8977" max="8977" width="10" style="4" customWidth="1"/>
    <col min="8978" max="8978" width="11" style="4" customWidth="1"/>
    <col min="8979" max="8979" width="1.42578125" style="4" customWidth="1"/>
    <col min="8980" max="8988" width="16.85546875" style="4" customWidth="1"/>
    <col min="8989" max="8995" width="15.5703125" style="4" customWidth="1"/>
    <col min="8996" max="8997" width="10.7109375" style="4" customWidth="1"/>
    <col min="8998" max="9000" width="15.5703125" style="4" customWidth="1"/>
    <col min="9001" max="9001" width="18.42578125" style="4" bestFit="1" customWidth="1"/>
    <col min="9002" max="9008" width="15.5703125" style="4" customWidth="1"/>
    <col min="9009" max="9009" width="17.85546875" style="4" bestFit="1" customWidth="1"/>
    <col min="9010" max="9019" width="18" style="4" customWidth="1"/>
    <col min="9020" max="9023" width="15.5703125" style="4" customWidth="1"/>
    <col min="9024" max="9025" width="15.7109375" style="4" customWidth="1"/>
    <col min="9026" max="9027" width="17" style="4" customWidth="1"/>
    <col min="9028" max="9221" width="9.140625" style="4"/>
    <col min="9222" max="9222" width="3.7109375" style="4" bestFit="1" customWidth="1"/>
    <col min="9223" max="9223" width="21.140625" style="4" customWidth="1"/>
    <col min="9224" max="9224" width="7.28515625" style="4" customWidth="1"/>
    <col min="9225" max="9225" width="9.5703125" style="4" customWidth="1"/>
    <col min="9226" max="9227" width="9.28515625" style="4" customWidth="1"/>
    <col min="9228" max="9229" width="8.140625" style="4" customWidth="1"/>
    <col min="9230" max="9232" width="8.28515625" style="4" customWidth="1"/>
    <col min="9233" max="9233" width="10" style="4" customWidth="1"/>
    <col min="9234" max="9234" width="11" style="4" customWidth="1"/>
    <col min="9235" max="9235" width="1.42578125" style="4" customWidth="1"/>
    <col min="9236" max="9244" width="16.85546875" style="4" customWidth="1"/>
    <col min="9245" max="9251" width="15.5703125" style="4" customWidth="1"/>
    <col min="9252" max="9253" width="10.7109375" style="4" customWidth="1"/>
    <col min="9254" max="9256" width="15.5703125" style="4" customWidth="1"/>
    <col min="9257" max="9257" width="18.42578125" style="4" bestFit="1" customWidth="1"/>
    <col min="9258" max="9264" width="15.5703125" style="4" customWidth="1"/>
    <col min="9265" max="9265" width="17.85546875" style="4" bestFit="1" customWidth="1"/>
    <col min="9266" max="9275" width="18" style="4" customWidth="1"/>
    <col min="9276" max="9279" width="15.5703125" style="4" customWidth="1"/>
    <col min="9280" max="9281" width="15.7109375" style="4" customWidth="1"/>
    <col min="9282" max="9283" width="17" style="4" customWidth="1"/>
    <col min="9284" max="9477" width="9.140625" style="4"/>
    <col min="9478" max="9478" width="3.7109375" style="4" bestFit="1" customWidth="1"/>
    <col min="9479" max="9479" width="21.140625" style="4" customWidth="1"/>
    <col min="9480" max="9480" width="7.28515625" style="4" customWidth="1"/>
    <col min="9481" max="9481" width="9.5703125" style="4" customWidth="1"/>
    <col min="9482" max="9483" width="9.28515625" style="4" customWidth="1"/>
    <col min="9484" max="9485" width="8.140625" style="4" customWidth="1"/>
    <col min="9486" max="9488" width="8.28515625" style="4" customWidth="1"/>
    <col min="9489" max="9489" width="10" style="4" customWidth="1"/>
    <col min="9490" max="9490" width="11" style="4" customWidth="1"/>
    <col min="9491" max="9491" width="1.42578125" style="4" customWidth="1"/>
    <col min="9492" max="9500" width="16.85546875" style="4" customWidth="1"/>
    <col min="9501" max="9507" width="15.5703125" style="4" customWidth="1"/>
    <col min="9508" max="9509" width="10.7109375" style="4" customWidth="1"/>
    <col min="9510" max="9512" width="15.5703125" style="4" customWidth="1"/>
    <col min="9513" max="9513" width="18.42578125" style="4" bestFit="1" customWidth="1"/>
    <col min="9514" max="9520" width="15.5703125" style="4" customWidth="1"/>
    <col min="9521" max="9521" width="17.85546875" style="4" bestFit="1" customWidth="1"/>
    <col min="9522" max="9531" width="18" style="4" customWidth="1"/>
    <col min="9532" max="9535" width="15.5703125" style="4" customWidth="1"/>
    <col min="9536" max="9537" width="15.7109375" style="4" customWidth="1"/>
    <col min="9538" max="9539" width="17" style="4" customWidth="1"/>
    <col min="9540" max="9733" width="9.140625" style="4"/>
    <col min="9734" max="9734" width="3.7109375" style="4" bestFit="1" customWidth="1"/>
    <col min="9735" max="9735" width="21.140625" style="4" customWidth="1"/>
    <col min="9736" max="9736" width="7.28515625" style="4" customWidth="1"/>
    <col min="9737" max="9737" width="9.5703125" style="4" customWidth="1"/>
    <col min="9738" max="9739" width="9.28515625" style="4" customWidth="1"/>
    <col min="9740" max="9741" width="8.140625" style="4" customWidth="1"/>
    <col min="9742" max="9744" width="8.28515625" style="4" customWidth="1"/>
    <col min="9745" max="9745" width="10" style="4" customWidth="1"/>
    <col min="9746" max="9746" width="11" style="4" customWidth="1"/>
    <col min="9747" max="9747" width="1.42578125" style="4" customWidth="1"/>
    <col min="9748" max="9756" width="16.85546875" style="4" customWidth="1"/>
    <col min="9757" max="9763" width="15.5703125" style="4" customWidth="1"/>
    <col min="9764" max="9765" width="10.7109375" style="4" customWidth="1"/>
    <col min="9766" max="9768" width="15.5703125" style="4" customWidth="1"/>
    <col min="9769" max="9769" width="18.42578125" style="4" bestFit="1" customWidth="1"/>
    <col min="9770" max="9776" width="15.5703125" style="4" customWidth="1"/>
    <col min="9777" max="9777" width="17.85546875" style="4" bestFit="1" customWidth="1"/>
    <col min="9778" max="9787" width="18" style="4" customWidth="1"/>
    <col min="9788" max="9791" width="15.5703125" style="4" customWidth="1"/>
    <col min="9792" max="9793" width="15.7109375" style="4" customWidth="1"/>
    <col min="9794" max="9795" width="17" style="4" customWidth="1"/>
    <col min="9796" max="9989" width="9.140625" style="4"/>
    <col min="9990" max="9990" width="3.7109375" style="4" bestFit="1" customWidth="1"/>
    <col min="9991" max="9991" width="21.140625" style="4" customWidth="1"/>
    <col min="9992" max="9992" width="7.28515625" style="4" customWidth="1"/>
    <col min="9993" max="9993" width="9.5703125" style="4" customWidth="1"/>
    <col min="9994" max="9995" width="9.28515625" style="4" customWidth="1"/>
    <col min="9996" max="9997" width="8.140625" style="4" customWidth="1"/>
    <col min="9998" max="10000" width="8.28515625" style="4" customWidth="1"/>
    <col min="10001" max="10001" width="10" style="4" customWidth="1"/>
    <col min="10002" max="10002" width="11" style="4" customWidth="1"/>
    <col min="10003" max="10003" width="1.42578125" style="4" customWidth="1"/>
    <col min="10004" max="10012" width="16.85546875" style="4" customWidth="1"/>
    <col min="10013" max="10019" width="15.5703125" style="4" customWidth="1"/>
    <col min="10020" max="10021" width="10.7109375" style="4" customWidth="1"/>
    <col min="10022" max="10024" width="15.5703125" style="4" customWidth="1"/>
    <col min="10025" max="10025" width="18.42578125" style="4" bestFit="1" customWidth="1"/>
    <col min="10026" max="10032" width="15.5703125" style="4" customWidth="1"/>
    <col min="10033" max="10033" width="17.85546875" style="4" bestFit="1" customWidth="1"/>
    <col min="10034" max="10043" width="18" style="4" customWidth="1"/>
    <col min="10044" max="10047" width="15.5703125" style="4" customWidth="1"/>
    <col min="10048" max="10049" width="15.7109375" style="4" customWidth="1"/>
    <col min="10050" max="10051" width="17" style="4" customWidth="1"/>
    <col min="10052" max="10245" width="9.140625" style="4"/>
    <col min="10246" max="10246" width="3.7109375" style="4" bestFit="1" customWidth="1"/>
    <col min="10247" max="10247" width="21.140625" style="4" customWidth="1"/>
    <col min="10248" max="10248" width="7.28515625" style="4" customWidth="1"/>
    <col min="10249" max="10249" width="9.5703125" style="4" customWidth="1"/>
    <col min="10250" max="10251" width="9.28515625" style="4" customWidth="1"/>
    <col min="10252" max="10253" width="8.140625" style="4" customWidth="1"/>
    <col min="10254" max="10256" width="8.28515625" style="4" customWidth="1"/>
    <col min="10257" max="10257" width="10" style="4" customWidth="1"/>
    <col min="10258" max="10258" width="11" style="4" customWidth="1"/>
    <col min="10259" max="10259" width="1.42578125" style="4" customWidth="1"/>
    <col min="10260" max="10268" width="16.85546875" style="4" customWidth="1"/>
    <col min="10269" max="10275" width="15.5703125" style="4" customWidth="1"/>
    <col min="10276" max="10277" width="10.7109375" style="4" customWidth="1"/>
    <col min="10278" max="10280" width="15.5703125" style="4" customWidth="1"/>
    <col min="10281" max="10281" width="18.42578125" style="4" bestFit="1" customWidth="1"/>
    <col min="10282" max="10288" width="15.5703125" style="4" customWidth="1"/>
    <col min="10289" max="10289" width="17.85546875" style="4" bestFit="1" customWidth="1"/>
    <col min="10290" max="10299" width="18" style="4" customWidth="1"/>
    <col min="10300" max="10303" width="15.5703125" style="4" customWidth="1"/>
    <col min="10304" max="10305" width="15.7109375" style="4" customWidth="1"/>
    <col min="10306" max="10307" width="17" style="4" customWidth="1"/>
    <col min="10308" max="10501" width="9.140625" style="4"/>
    <col min="10502" max="10502" width="3.7109375" style="4" bestFit="1" customWidth="1"/>
    <col min="10503" max="10503" width="21.140625" style="4" customWidth="1"/>
    <col min="10504" max="10504" width="7.28515625" style="4" customWidth="1"/>
    <col min="10505" max="10505" width="9.5703125" style="4" customWidth="1"/>
    <col min="10506" max="10507" width="9.28515625" style="4" customWidth="1"/>
    <col min="10508" max="10509" width="8.140625" style="4" customWidth="1"/>
    <col min="10510" max="10512" width="8.28515625" style="4" customWidth="1"/>
    <col min="10513" max="10513" width="10" style="4" customWidth="1"/>
    <col min="10514" max="10514" width="11" style="4" customWidth="1"/>
    <col min="10515" max="10515" width="1.42578125" style="4" customWidth="1"/>
    <col min="10516" max="10524" width="16.85546875" style="4" customWidth="1"/>
    <col min="10525" max="10531" width="15.5703125" style="4" customWidth="1"/>
    <col min="10532" max="10533" width="10.7109375" style="4" customWidth="1"/>
    <col min="10534" max="10536" width="15.5703125" style="4" customWidth="1"/>
    <col min="10537" max="10537" width="18.42578125" style="4" bestFit="1" customWidth="1"/>
    <col min="10538" max="10544" width="15.5703125" style="4" customWidth="1"/>
    <col min="10545" max="10545" width="17.85546875" style="4" bestFit="1" customWidth="1"/>
    <col min="10546" max="10555" width="18" style="4" customWidth="1"/>
    <col min="10556" max="10559" width="15.5703125" style="4" customWidth="1"/>
    <col min="10560" max="10561" width="15.7109375" style="4" customWidth="1"/>
    <col min="10562" max="10563" width="17" style="4" customWidth="1"/>
    <col min="10564" max="10757" width="9.140625" style="4"/>
    <col min="10758" max="10758" width="3.7109375" style="4" bestFit="1" customWidth="1"/>
    <col min="10759" max="10759" width="21.140625" style="4" customWidth="1"/>
    <col min="10760" max="10760" width="7.28515625" style="4" customWidth="1"/>
    <col min="10761" max="10761" width="9.5703125" style="4" customWidth="1"/>
    <col min="10762" max="10763" width="9.28515625" style="4" customWidth="1"/>
    <col min="10764" max="10765" width="8.140625" style="4" customWidth="1"/>
    <col min="10766" max="10768" width="8.28515625" style="4" customWidth="1"/>
    <col min="10769" max="10769" width="10" style="4" customWidth="1"/>
    <col min="10770" max="10770" width="11" style="4" customWidth="1"/>
    <col min="10771" max="10771" width="1.42578125" style="4" customWidth="1"/>
    <col min="10772" max="10780" width="16.85546875" style="4" customWidth="1"/>
    <col min="10781" max="10787" width="15.5703125" style="4" customWidth="1"/>
    <col min="10788" max="10789" width="10.7109375" style="4" customWidth="1"/>
    <col min="10790" max="10792" width="15.5703125" style="4" customWidth="1"/>
    <col min="10793" max="10793" width="18.42578125" style="4" bestFit="1" customWidth="1"/>
    <col min="10794" max="10800" width="15.5703125" style="4" customWidth="1"/>
    <col min="10801" max="10801" width="17.85546875" style="4" bestFit="1" customWidth="1"/>
    <col min="10802" max="10811" width="18" style="4" customWidth="1"/>
    <col min="10812" max="10815" width="15.5703125" style="4" customWidth="1"/>
    <col min="10816" max="10817" width="15.7109375" style="4" customWidth="1"/>
    <col min="10818" max="10819" width="17" style="4" customWidth="1"/>
    <col min="10820" max="11013" width="9.140625" style="4"/>
    <col min="11014" max="11014" width="3.7109375" style="4" bestFit="1" customWidth="1"/>
    <col min="11015" max="11015" width="21.140625" style="4" customWidth="1"/>
    <col min="11016" max="11016" width="7.28515625" style="4" customWidth="1"/>
    <col min="11017" max="11017" width="9.5703125" style="4" customWidth="1"/>
    <col min="11018" max="11019" width="9.28515625" style="4" customWidth="1"/>
    <col min="11020" max="11021" width="8.140625" style="4" customWidth="1"/>
    <col min="11022" max="11024" width="8.28515625" style="4" customWidth="1"/>
    <col min="11025" max="11025" width="10" style="4" customWidth="1"/>
    <col min="11026" max="11026" width="11" style="4" customWidth="1"/>
    <col min="11027" max="11027" width="1.42578125" style="4" customWidth="1"/>
    <col min="11028" max="11036" width="16.85546875" style="4" customWidth="1"/>
    <col min="11037" max="11043" width="15.5703125" style="4" customWidth="1"/>
    <col min="11044" max="11045" width="10.7109375" style="4" customWidth="1"/>
    <col min="11046" max="11048" width="15.5703125" style="4" customWidth="1"/>
    <col min="11049" max="11049" width="18.42578125" style="4" bestFit="1" customWidth="1"/>
    <col min="11050" max="11056" width="15.5703125" style="4" customWidth="1"/>
    <col min="11057" max="11057" width="17.85546875" style="4" bestFit="1" customWidth="1"/>
    <col min="11058" max="11067" width="18" style="4" customWidth="1"/>
    <col min="11068" max="11071" width="15.5703125" style="4" customWidth="1"/>
    <col min="11072" max="11073" width="15.7109375" style="4" customWidth="1"/>
    <col min="11074" max="11075" width="17" style="4" customWidth="1"/>
    <col min="11076" max="11269" width="9.140625" style="4"/>
    <col min="11270" max="11270" width="3.7109375" style="4" bestFit="1" customWidth="1"/>
    <col min="11271" max="11271" width="21.140625" style="4" customWidth="1"/>
    <col min="11272" max="11272" width="7.28515625" style="4" customWidth="1"/>
    <col min="11273" max="11273" width="9.5703125" style="4" customWidth="1"/>
    <col min="11274" max="11275" width="9.28515625" style="4" customWidth="1"/>
    <col min="11276" max="11277" width="8.140625" style="4" customWidth="1"/>
    <col min="11278" max="11280" width="8.28515625" style="4" customWidth="1"/>
    <col min="11281" max="11281" width="10" style="4" customWidth="1"/>
    <col min="11282" max="11282" width="11" style="4" customWidth="1"/>
    <col min="11283" max="11283" width="1.42578125" style="4" customWidth="1"/>
    <col min="11284" max="11292" width="16.85546875" style="4" customWidth="1"/>
    <col min="11293" max="11299" width="15.5703125" style="4" customWidth="1"/>
    <col min="11300" max="11301" width="10.7109375" style="4" customWidth="1"/>
    <col min="11302" max="11304" width="15.5703125" style="4" customWidth="1"/>
    <col min="11305" max="11305" width="18.42578125" style="4" bestFit="1" customWidth="1"/>
    <col min="11306" max="11312" width="15.5703125" style="4" customWidth="1"/>
    <col min="11313" max="11313" width="17.85546875" style="4" bestFit="1" customWidth="1"/>
    <col min="11314" max="11323" width="18" style="4" customWidth="1"/>
    <col min="11324" max="11327" width="15.5703125" style="4" customWidth="1"/>
    <col min="11328" max="11329" width="15.7109375" style="4" customWidth="1"/>
    <col min="11330" max="11331" width="17" style="4" customWidth="1"/>
    <col min="11332" max="11525" width="9.140625" style="4"/>
    <col min="11526" max="11526" width="3.7109375" style="4" bestFit="1" customWidth="1"/>
    <col min="11527" max="11527" width="21.140625" style="4" customWidth="1"/>
    <col min="11528" max="11528" width="7.28515625" style="4" customWidth="1"/>
    <col min="11529" max="11529" width="9.5703125" style="4" customWidth="1"/>
    <col min="11530" max="11531" width="9.28515625" style="4" customWidth="1"/>
    <col min="11532" max="11533" width="8.140625" style="4" customWidth="1"/>
    <col min="11534" max="11536" width="8.28515625" style="4" customWidth="1"/>
    <col min="11537" max="11537" width="10" style="4" customWidth="1"/>
    <col min="11538" max="11538" width="11" style="4" customWidth="1"/>
    <col min="11539" max="11539" width="1.42578125" style="4" customWidth="1"/>
    <col min="11540" max="11548" width="16.85546875" style="4" customWidth="1"/>
    <col min="11549" max="11555" width="15.5703125" style="4" customWidth="1"/>
    <col min="11556" max="11557" width="10.7109375" style="4" customWidth="1"/>
    <col min="11558" max="11560" width="15.5703125" style="4" customWidth="1"/>
    <col min="11561" max="11561" width="18.42578125" style="4" bestFit="1" customWidth="1"/>
    <col min="11562" max="11568" width="15.5703125" style="4" customWidth="1"/>
    <col min="11569" max="11569" width="17.85546875" style="4" bestFit="1" customWidth="1"/>
    <col min="11570" max="11579" width="18" style="4" customWidth="1"/>
    <col min="11580" max="11583" width="15.5703125" style="4" customWidth="1"/>
    <col min="11584" max="11585" width="15.7109375" style="4" customWidth="1"/>
    <col min="11586" max="11587" width="17" style="4" customWidth="1"/>
    <col min="11588" max="11781" width="9.140625" style="4"/>
    <col min="11782" max="11782" width="3.7109375" style="4" bestFit="1" customWidth="1"/>
    <col min="11783" max="11783" width="21.140625" style="4" customWidth="1"/>
    <col min="11784" max="11784" width="7.28515625" style="4" customWidth="1"/>
    <col min="11785" max="11785" width="9.5703125" style="4" customWidth="1"/>
    <col min="11786" max="11787" width="9.28515625" style="4" customWidth="1"/>
    <col min="11788" max="11789" width="8.140625" style="4" customWidth="1"/>
    <col min="11790" max="11792" width="8.28515625" style="4" customWidth="1"/>
    <col min="11793" max="11793" width="10" style="4" customWidth="1"/>
    <col min="11794" max="11794" width="11" style="4" customWidth="1"/>
    <col min="11795" max="11795" width="1.42578125" style="4" customWidth="1"/>
    <col min="11796" max="11804" width="16.85546875" style="4" customWidth="1"/>
    <col min="11805" max="11811" width="15.5703125" style="4" customWidth="1"/>
    <col min="11812" max="11813" width="10.7109375" style="4" customWidth="1"/>
    <col min="11814" max="11816" width="15.5703125" style="4" customWidth="1"/>
    <col min="11817" max="11817" width="18.42578125" style="4" bestFit="1" customWidth="1"/>
    <col min="11818" max="11824" width="15.5703125" style="4" customWidth="1"/>
    <col min="11825" max="11825" width="17.85546875" style="4" bestFit="1" customWidth="1"/>
    <col min="11826" max="11835" width="18" style="4" customWidth="1"/>
    <col min="11836" max="11839" width="15.5703125" style="4" customWidth="1"/>
    <col min="11840" max="11841" width="15.7109375" style="4" customWidth="1"/>
    <col min="11842" max="11843" width="17" style="4" customWidth="1"/>
    <col min="11844" max="12037" width="9.140625" style="4"/>
    <col min="12038" max="12038" width="3.7109375" style="4" bestFit="1" customWidth="1"/>
    <col min="12039" max="12039" width="21.140625" style="4" customWidth="1"/>
    <col min="12040" max="12040" width="7.28515625" style="4" customWidth="1"/>
    <col min="12041" max="12041" width="9.5703125" style="4" customWidth="1"/>
    <col min="12042" max="12043" width="9.28515625" style="4" customWidth="1"/>
    <col min="12044" max="12045" width="8.140625" style="4" customWidth="1"/>
    <col min="12046" max="12048" width="8.28515625" style="4" customWidth="1"/>
    <col min="12049" max="12049" width="10" style="4" customWidth="1"/>
    <col min="12050" max="12050" width="11" style="4" customWidth="1"/>
    <col min="12051" max="12051" width="1.42578125" style="4" customWidth="1"/>
    <col min="12052" max="12060" width="16.85546875" style="4" customWidth="1"/>
    <col min="12061" max="12067" width="15.5703125" style="4" customWidth="1"/>
    <col min="12068" max="12069" width="10.7109375" style="4" customWidth="1"/>
    <col min="12070" max="12072" width="15.5703125" style="4" customWidth="1"/>
    <col min="12073" max="12073" width="18.42578125" style="4" bestFit="1" customWidth="1"/>
    <col min="12074" max="12080" width="15.5703125" style="4" customWidth="1"/>
    <col min="12081" max="12081" width="17.85546875" style="4" bestFit="1" customWidth="1"/>
    <col min="12082" max="12091" width="18" style="4" customWidth="1"/>
    <col min="12092" max="12095" width="15.5703125" style="4" customWidth="1"/>
    <col min="12096" max="12097" width="15.7109375" style="4" customWidth="1"/>
    <col min="12098" max="12099" width="17" style="4" customWidth="1"/>
    <col min="12100" max="12293" width="9.140625" style="4"/>
    <col min="12294" max="12294" width="3.7109375" style="4" bestFit="1" customWidth="1"/>
    <col min="12295" max="12295" width="21.140625" style="4" customWidth="1"/>
    <col min="12296" max="12296" width="7.28515625" style="4" customWidth="1"/>
    <col min="12297" max="12297" width="9.5703125" style="4" customWidth="1"/>
    <col min="12298" max="12299" width="9.28515625" style="4" customWidth="1"/>
    <col min="12300" max="12301" width="8.140625" style="4" customWidth="1"/>
    <col min="12302" max="12304" width="8.28515625" style="4" customWidth="1"/>
    <col min="12305" max="12305" width="10" style="4" customWidth="1"/>
    <col min="12306" max="12306" width="11" style="4" customWidth="1"/>
    <col min="12307" max="12307" width="1.42578125" style="4" customWidth="1"/>
    <col min="12308" max="12316" width="16.85546875" style="4" customWidth="1"/>
    <col min="12317" max="12323" width="15.5703125" style="4" customWidth="1"/>
    <col min="12324" max="12325" width="10.7109375" style="4" customWidth="1"/>
    <col min="12326" max="12328" width="15.5703125" style="4" customWidth="1"/>
    <col min="12329" max="12329" width="18.42578125" style="4" bestFit="1" customWidth="1"/>
    <col min="12330" max="12336" width="15.5703125" style="4" customWidth="1"/>
    <col min="12337" max="12337" width="17.85546875" style="4" bestFit="1" customWidth="1"/>
    <col min="12338" max="12347" width="18" style="4" customWidth="1"/>
    <col min="12348" max="12351" width="15.5703125" style="4" customWidth="1"/>
    <col min="12352" max="12353" width="15.7109375" style="4" customWidth="1"/>
    <col min="12354" max="12355" width="17" style="4" customWidth="1"/>
    <col min="12356" max="12549" width="9.140625" style="4"/>
    <col min="12550" max="12550" width="3.7109375" style="4" bestFit="1" customWidth="1"/>
    <col min="12551" max="12551" width="21.140625" style="4" customWidth="1"/>
    <col min="12552" max="12552" width="7.28515625" style="4" customWidth="1"/>
    <col min="12553" max="12553" width="9.5703125" style="4" customWidth="1"/>
    <col min="12554" max="12555" width="9.28515625" style="4" customWidth="1"/>
    <col min="12556" max="12557" width="8.140625" style="4" customWidth="1"/>
    <col min="12558" max="12560" width="8.28515625" style="4" customWidth="1"/>
    <col min="12561" max="12561" width="10" style="4" customWidth="1"/>
    <col min="12562" max="12562" width="11" style="4" customWidth="1"/>
    <col min="12563" max="12563" width="1.42578125" style="4" customWidth="1"/>
    <col min="12564" max="12572" width="16.85546875" style="4" customWidth="1"/>
    <col min="12573" max="12579" width="15.5703125" style="4" customWidth="1"/>
    <col min="12580" max="12581" width="10.7109375" style="4" customWidth="1"/>
    <col min="12582" max="12584" width="15.5703125" style="4" customWidth="1"/>
    <col min="12585" max="12585" width="18.42578125" style="4" bestFit="1" customWidth="1"/>
    <col min="12586" max="12592" width="15.5703125" style="4" customWidth="1"/>
    <col min="12593" max="12593" width="17.85546875" style="4" bestFit="1" customWidth="1"/>
    <col min="12594" max="12603" width="18" style="4" customWidth="1"/>
    <col min="12604" max="12607" width="15.5703125" style="4" customWidth="1"/>
    <col min="12608" max="12609" width="15.7109375" style="4" customWidth="1"/>
    <col min="12610" max="12611" width="17" style="4" customWidth="1"/>
    <col min="12612" max="12805" width="9.140625" style="4"/>
    <col min="12806" max="12806" width="3.7109375" style="4" bestFit="1" customWidth="1"/>
    <col min="12807" max="12807" width="21.140625" style="4" customWidth="1"/>
    <col min="12808" max="12808" width="7.28515625" style="4" customWidth="1"/>
    <col min="12809" max="12809" width="9.5703125" style="4" customWidth="1"/>
    <col min="12810" max="12811" width="9.28515625" style="4" customWidth="1"/>
    <col min="12812" max="12813" width="8.140625" style="4" customWidth="1"/>
    <col min="12814" max="12816" width="8.28515625" style="4" customWidth="1"/>
    <col min="12817" max="12817" width="10" style="4" customWidth="1"/>
    <col min="12818" max="12818" width="11" style="4" customWidth="1"/>
    <col min="12819" max="12819" width="1.42578125" style="4" customWidth="1"/>
    <col min="12820" max="12828" width="16.85546875" style="4" customWidth="1"/>
    <col min="12829" max="12835" width="15.5703125" style="4" customWidth="1"/>
    <col min="12836" max="12837" width="10.7109375" style="4" customWidth="1"/>
    <col min="12838" max="12840" width="15.5703125" style="4" customWidth="1"/>
    <col min="12841" max="12841" width="18.42578125" style="4" bestFit="1" customWidth="1"/>
    <col min="12842" max="12848" width="15.5703125" style="4" customWidth="1"/>
    <col min="12849" max="12849" width="17.85546875" style="4" bestFit="1" customWidth="1"/>
    <col min="12850" max="12859" width="18" style="4" customWidth="1"/>
    <col min="12860" max="12863" width="15.5703125" style="4" customWidth="1"/>
    <col min="12864" max="12865" width="15.7109375" style="4" customWidth="1"/>
    <col min="12866" max="12867" width="17" style="4" customWidth="1"/>
    <col min="12868" max="13061" width="9.140625" style="4"/>
    <col min="13062" max="13062" width="3.7109375" style="4" bestFit="1" customWidth="1"/>
    <col min="13063" max="13063" width="21.140625" style="4" customWidth="1"/>
    <col min="13064" max="13064" width="7.28515625" style="4" customWidth="1"/>
    <col min="13065" max="13065" width="9.5703125" style="4" customWidth="1"/>
    <col min="13066" max="13067" width="9.28515625" style="4" customWidth="1"/>
    <col min="13068" max="13069" width="8.140625" style="4" customWidth="1"/>
    <col min="13070" max="13072" width="8.28515625" style="4" customWidth="1"/>
    <col min="13073" max="13073" width="10" style="4" customWidth="1"/>
    <col min="13074" max="13074" width="11" style="4" customWidth="1"/>
    <col min="13075" max="13075" width="1.42578125" style="4" customWidth="1"/>
    <col min="13076" max="13084" width="16.85546875" style="4" customWidth="1"/>
    <col min="13085" max="13091" width="15.5703125" style="4" customWidth="1"/>
    <col min="13092" max="13093" width="10.7109375" style="4" customWidth="1"/>
    <col min="13094" max="13096" width="15.5703125" style="4" customWidth="1"/>
    <col min="13097" max="13097" width="18.42578125" style="4" bestFit="1" customWidth="1"/>
    <col min="13098" max="13104" width="15.5703125" style="4" customWidth="1"/>
    <col min="13105" max="13105" width="17.85546875" style="4" bestFit="1" customWidth="1"/>
    <col min="13106" max="13115" width="18" style="4" customWidth="1"/>
    <col min="13116" max="13119" width="15.5703125" style="4" customWidth="1"/>
    <col min="13120" max="13121" width="15.7109375" style="4" customWidth="1"/>
    <col min="13122" max="13123" width="17" style="4" customWidth="1"/>
    <col min="13124" max="13317" width="9.140625" style="4"/>
    <col min="13318" max="13318" width="3.7109375" style="4" bestFit="1" customWidth="1"/>
    <col min="13319" max="13319" width="21.140625" style="4" customWidth="1"/>
    <col min="13320" max="13320" width="7.28515625" style="4" customWidth="1"/>
    <col min="13321" max="13321" width="9.5703125" style="4" customWidth="1"/>
    <col min="13322" max="13323" width="9.28515625" style="4" customWidth="1"/>
    <col min="13324" max="13325" width="8.140625" style="4" customWidth="1"/>
    <col min="13326" max="13328" width="8.28515625" style="4" customWidth="1"/>
    <col min="13329" max="13329" width="10" style="4" customWidth="1"/>
    <col min="13330" max="13330" width="11" style="4" customWidth="1"/>
    <col min="13331" max="13331" width="1.42578125" style="4" customWidth="1"/>
    <col min="13332" max="13340" width="16.85546875" style="4" customWidth="1"/>
    <col min="13341" max="13347" width="15.5703125" style="4" customWidth="1"/>
    <col min="13348" max="13349" width="10.7109375" style="4" customWidth="1"/>
    <col min="13350" max="13352" width="15.5703125" style="4" customWidth="1"/>
    <col min="13353" max="13353" width="18.42578125" style="4" bestFit="1" customWidth="1"/>
    <col min="13354" max="13360" width="15.5703125" style="4" customWidth="1"/>
    <col min="13361" max="13361" width="17.85546875" style="4" bestFit="1" customWidth="1"/>
    <col min="13362" max="13371" width="18" style="4" customWidth="1"/>
    <col min="13372" max="13375" width="15.5703125" style="4" customWidth="1"/>
    <col min="13376" max="13377" width="15.7109375" style="4" customWidth="1"/>
    <col min="13378" max="13379" width="17" style="4" customWidth="1"/>
    <col min="13380" max="13573" width="9.140625" style="4"/>
    <col min="13574" max="13574" width="3.7109375" style="4" bestFit="1" customWidth="1"/>
    <col min="13575" max="13575" width="21.140625" style="4" customWidth="1"/>
    <col min="13576" max="13576" width="7.28515625" style="4" customWidth="1"/>
    <col min="13577" max="13577" width="9.5703125" style="4" customWidth="1"/>
    <col min="13578" max="13579" width="9.28515625" style="4" customWidth="1"/>
    <col min="13580" max="13581" width="8.140625" style="4" customWidth="1"/>
    <col min="13582" max="13584" width="8.28515625" style="4" customWidth="1"/>
    <col min="13585" max="13585" width="10" style="4" customWidth="1"/>
    <col min="13586" max="13586" width="11" style="4" customWidth="1"/>
    <col min="13587" max="13587" width="1.42578125" style="4" customWidth="1"/>
    <col min="13588" max="13596" width="16.85546875" style="4" customWidth="1"/>
    <col min="13597" max="13603" width="15.5703125" style="4" customWidth="1"/>
    <col min="13604" max="13605" width="10.7109375" style="4" customWidth="1"/>
    <col min="13606" max="13608" width="15.5703125" style="4" customWidth="1"/>
    <col min="13609" max="13609" width="18.42578125" style="4" bestFit="1" customWidth="1"/>
    <col min="13610" max="13616" width="15.5703125" style="4" customWidth="1"/>
    <col min="13617" max="13617" width="17.85546875" style="4" bestFit="1" customWidth="1"/>
    <col min="13618" max="13627" width="18" style="4" customWidth="1"/>
    <col min="13628" max="13631" width="15.5703125" style="4" customWidth="1"/>
    <col min="13632" max="13633" width="15.7109375" style="4" customWidth="1"/>
    <col min="13634" max="13635" width="17" style="4" customWidth="1"/>
    <col min="13636" max="13829" width="9.140625" style="4"/>
    <col min="13830" max="13830" width="3.7109375" style="4" bestFit="1" customWidth="1"/>
    <col min="13831" max="13831" width="21.140625" style="4" customWidth="1"/>
    <col min="13832" max="13832" width="7.28515625" style="4" customWidth="1"/>
    <col min="13833" max="13833" width="9.5703125" style="4" customWidth="1"/>
    <col min="13834" max="13835" width="9.28515625" style="4" customWidth="1"/>
    <col min="13836" max="13837" width="8.140625" style="4" customWidth="1"/>
    <col min="13838" max="13840" width="8.28515625" style="4" customWidth="1"/>
    <col min="13841" max="13841" width="10" style="4" customWidth="1"/>
    <col min="13842" max="13842" width="11" style="4" customWidth="1"/>
    <col min="13843" max="13843" width="1.42578125" style="4" customWidth="1"/>
    <col min="13844" max="13852" width="16.85546875" style="4" customWidth="1"/>
    <col min="13853" max="13859" width="15.5703125" style="4" customWidth="1"/>
    <col min="13860" max="13861" width="10.7109375" style="4" customWidth="1"/>
    <col min="13862" max="13864" width="15.5703125" style="4" customWidth="1"/>
    <col min="13865" max="13865" width="18.42578125" style="4" bestFit="1" customWidth="1"/>
    <col min="13866" max="13872" width="15.5703125" style="4" customWidth="1"/>
    <col min="13873" max="13873" width="17.85546875" style="4" bestFit="1" customWidth="1"/>
    <col min="13874" max="13883" width="18" style="4" customWidth="1"/>
    <col min="13884" max="13887" width="15.5703125" style="4" customWidth="1"/>
    <col min="13888" max="13889" width="15.7109375" style="4" customWidth="1"/>
    <col min="13890" max="13891" width="17" style="4" customWidth="1"/>
    <col min="13892" max="14085" width="9.140625" style="4"/>
    <col min="14086" max="14086" width="3.7109375" style="4" bestFit="1" customWidth="1"/>
    <col min="14087" max="14087" width="21.140625" style="4" customWidth="1"/>
    <col min="14088" max="14088" width="7.28515625" style="4" customWidth="1"/>
    <col min="14089" max="14089" width="9.5703125" style="4" customWidth="1"/>
    <col min="14090" max="14091" width="9.28515625" style="4" customWidth="1"/>
    <col min="14092" max="14093" width="8.140625" style="4" customWidth="1"/>
    <col min="14094" max="14096" width="8.28515625" style="4" customWidth="1"/>
    <col min="14097" max="14097" width="10" style="4" customWidth="1"/>
    <col min="14098" max="14098" width="11" style="4" customWidth="1"/>
    <col min="14099" max="14099" width="1.42578125" style="4" customWidth="1"/>
    <col min="14100" max="14108" width="16.85546875" style="4" customWidth="1"/>
    <col min="14109" max="14115" width="15.5703125" style="4" customWidth="1"/>
    <col min="14116" max="14117" width="10.7109375" style="4" customWidth="1"/>
    <col min="14118" max="14120" width="15.5703125" style="4" customWidth="1"/>
    <col min="14121" max="14121" width="18.42578125" style="4" bestFit="1" customWidth="1"/>
    <col min="14122" max="14128" width="15.5703125" style="4" customWidth="1"/>
    <col min="14129" max="14129" width="17.85546875" style="4" bestFit="1" customWidth="1"/>
    <col min="14130" max="14139" width="18" style="4" customWidth="1"/>
    <col min="14140" max="14143" width="15.5703125" style="4" customWidth="1"/>
    <col min="14144" max="14145" width="15.7109375" style="4" customWidth="1"/>
    <col min="14146" max="14147" width="17" style="4" customWidth="1"/>
    <col min="14148" max="14341" width="9.140625" style="4"/>
    <col min="14342" max="14342" width="3.7109375" style="4" bestFit="1" customWidth="1"/>
    <col min="14343" max="14343" width="21.140625" style="4" customWidth="1"/>
    <col min="14344" max="14344" width="7.28515625" style="4" customWidth="1"/>
    <col min="14345" max="14345" width="9.5703125" style="4" customWidth="1"/>
    <col min="14346" max="14347" width="9.28515625" style="4" customWidth="1"/>
    <col min="14348" max="14349" width="8.140625" style="4" customWidth="1"/>
    <col min="14350" max="14352" width="8.28515625" style="4" customWidth="1"/>
    <col min="14353" max="14353" width="10" style="4" customWidth="1"/>
    <col min="14354" max="14354" width="11" style="4" customWidth="1"/>
    <col min="14355" max="14355" width="1.42578125" style="4" customWidth="1"/>
    <col min="14356" max="14364" width="16.85546875" style="4" customWidth="1"/>
    <col min="14365" max="14371" width="15.5703125" style="4" customWidth="1"/>
    <col min="14372" max="14373" width="10.7109375" style="4" customWidth="1"/>
    <col min="14374" max="14376" width="15.5703125" style="4" customWidth="1"/>
    <col min="14377" max="14377" width="18.42578125" style="4" bestFit="1" customWidth="1"/>
    <col min="14378" max="14384" width="15.5703125" style="4" customWidth="1"/>
    <col min="14385" max="14385" width="17.85546875" style="4" bestFit="1" customWidth="1"/>
    <col min="14386" max="14395" width="18" style="4" customWidth="1"/>
    <col min="14396" max="14399" width="15.5703125" style="4" customWidth="1"/>
    <col min="14400" max="14401" width="15.7109375" style="4" customWidth="1"/>
    <col min="14402" max="14403" width="17" style="4" customWidth="1"/>
    <col min="14404" max="14597" width="9.140625" style="4"/>
    <col min="14598" max="14598" width="3.7109375" style="4" bestFit="1" customWidth="1"/>
    <col min="14599" max="14599" width="21.140625" style="4" customWidth="1"/>
    <col min="14600" max="14600" width="7.28515625" style="4" customWidth="1"/>
    <col min="14601" max="14601" width="9.5703125" style="4" customWidth="1"/>
    <col min="14602" max="14603" width="9.28515625" style="4" customWidth="1"/>
    <col min="14604" max="14605" width="8.140625" style="4" customWidth="1"/>
    <col min="14606" max="14608" width="8.28515625" style="4" customWidth="1"/>
    <col min="14609" max="14609" width="10" style="4" customWidth="1"/>
    <col min="14610" max="14610" width="11" style="4" customWidth="1"/>
    <col min="14611" max="14611" width="1.42578125" style="4" customWidth="1"/>
    <col min="14612" max="14620" width="16.85546875" style="4" customWidth="1"/>
    <col min="14621" max="14627" width="15.5703125" style="4" customWidth="1"/>
    <col min="14628" max="14629" width="10.7109375" style="4" customWidth="1"/>
    <col min="14630" max="14632" width="15.5703125" style="4" customWidth="1"/>
    <col min="14633" max="14633" width="18.42578125" style="4" bestFit="1" customWidth="1"/>
    <col min="14634" max="14640" width="15.5703125" style="4" customWidth="1"/>
    <col min="14641" max="14641" width="17.85546875" style="4" bestFit="1" customWidth="1"/>
    <col min="14642" max="14651" width="18" style="4" customWidth="1"/>
    <col min="14652" max="14655" width="15.5703125" style="4" customWidth="1"/>
    <col min="14656" max="14657" width="15.7109375" style="4" customWidth="1"/>
    <col min="14658" max="14659" width="17" style="4" customWidth="1"/>
    <col min="14660" max="14853" width="9.140625" style="4"/>
    <col min="14854" max="14854" width="3.7109375" style="4" bestFit="1" customWidth="1"/>
    <col min="14855" max="14855" width="21.140625" style="4" customWidth="1"/>
    <col min="14856" max="14856" width="7.28515625" style="4" customWidth="1"/>
    <col min="14857" max="14857" width="9.5703125" style="4" customWidth="1"/>
    <col min="14858" max="14859" width="9.28515625" style="4" customWidth="1"/>
    <col min="14860" max="14861" width="8.140625" style="4" customWidth="1"/>
    <col min="14862" max="14864" width="8.28515625" style="4" customWidth="1"/>
    <col min="14865" max="14865" width="10" style="4" customWidth="1"/>
    <col min="14866" max="14866" width="11" style="4" customWidth="1"/>
    <col min="14867" max="14867" width="1.42578125" style="4" customWidth="1"/>
    <col min="14868" max="14876" width="16.85546875" style="4" customWidth="1"/>
    <col min="14877" max="14883" width="15.5703125" style="4" customWidth="1"/>
    <col min="14884" max="14885" width="10.7109375" style="4" customWidth="1"/>
    <col min="14886" max="14888" width="15.5703125" style="4" customWidth="1"/>
    <col min="14889" max="14889" width="18.42578125" style="4" bestFit="1" customWidth="1"/>
    <col min="14890" max="14896" width="15.5703125" style="4" customWidth="1"/>
    <col min="14897" max="14897" width="17.85546875" style="4" bestFit="1" customWidth="1"/>
    <col min="14898" max="14907" width="18" style="4" customWidth="1"/>
    <col min="14908" max="14911" width="15.5703125" style="4" customWidth="1"/>
    <col min="14912" max="14913" width="15.7109375" style="4" customWidth="1"/>
    <col min="14914" max="14915" width="17" style="4" customWidth="1"/>
    <col min="14916" max="15109" width="9.140625" style="4"/>
    <col min="15110" max="15110" width="3.7109375" style="4" bestFit="1" customWidth="1"/>
    <col min="15111" max="15111" width="21.140625" style="4" customWidth="1"/>
    <col min="15112" max="15112" width="7.28515625" style="4" customWidth="1"/>
    <col min="15113" max="15113" width="9.5703125" style="4" customWidth="1"/>
    <col min="15114" max="15115" width="9.28515625" style="4" customWidth="1"/>
    <col min="15116" max="15117" width="8.140625" style="4" customWidth="1"/>
    <col min="15118" max="15120" width="8.28515625" style="4" customWidth="1"/>
    <col min="15121" max="15121" width="10" style="4" customWidth="1"/>
    <col min="15122" max="15122" width="11" style="4" customWidth="1"/>
    <col min="15123" max="15123" width="1.42578125" style="4" customWidth="1"/>
    <col min="15124" max="15132" width="16.85546875" style="4" customWidth="1"/>
    <col min="15133" max="15139" width="15.5703125" style="4" customWidth="1"/>
    <col min="15140" max="15141" width="10.7109375" style="4" customWidth="1"/>
    <col min="15142" max="15144" width="15.5703125" style="4" customWidth="1"/>
    <col min="15145" max="15145" width="18.42578125" style="4" bestFit="1" customWidth="1"/>
    <col min="15146" max="15152" width="15.5703125" style="4" customWidth="1"/>
    <col min="15153" max="15153" width="17.85546875" style="4" bestFit="1" customWidth="1"/>
    <col min="15154" max="15163" width="18" style="4" customWidth="1"/>
    <col min="15164" max="15167" width="15.5703125" style="4" customWidth="1"/>
    <col min="15168" max="15169" width="15.7109375" style="4" customWidth="1"/>
    <col min="15170" max="15171" width="17" style="4" customWidth="1"/>
    <col min="15172" max="15365" width="9.140625" style="4"/>
    <col min="15366" max="15366" width="3.7109375" style="4" bestFit="1" customWidth="1"/>
    <col min="15367" max="15367" width="21.140625" style="4" customWidth="1"/>
    <col min="15368" max="15368" width="7.28515625" style="4" customWidth="1"/>
    <col min="15369" max="15369" width="9.5703125" style="4" customWidth="1"/>
    <col min="15370" max="15371" width="9.28515625" style="4" customWidth="1"/>
    <col min="15372" max="15373" width="8.140625" style="4" customWidth="1"/>
    <col min="15374" max="15376" width="8.28515625" style="4" customWidth="1"/>
    <col min="15377" max="15377" width="10" style="4" customWidth="1"/>
    <col min="15378" max="15378" width="11" style="4" customWidth="1"/>
    <col min="15379" max="15379" width="1.42578125" style="4" customWidth="1"/>
    <col min="15380" max="15388" width="16.85546875" style="4" customWidth="1"/>
    <col min="15389" max="15395" width="15.5703125" style="4" customWidth="1"/>
    <col min="15396" max="15397" width="10.7109375" style="4" customWidth="1"/>
    <col min="15398" max="15400" width="15.5703125" style="4" customWidth="1"/>
    <col min="15401" max="15401" width="18.42578125" style="4" bestFit="1" customWidth="1"/>
    <col min="15402" max="15408" width="15.5703125" style="4" customWidth="1"/>
    <col min="15409" max="15409" width="17.85546875" style="4" bestFit="1" customWidth="1"/>
    <col min="15410" max="15419" width="18" style="4" customWidth="1"/>
    <col min="15420" max="15423" width="15.5703125" style="4" customWidth="1"/>
    <col min="15424" max="15425" width="15.7109375" style="4" customWidth="1"/>
    <col min="15426" max="15427" width="17" style="4" customWidth="1"/>
    <col min="15428" max="15621" width="9.140625" style="4"/>
    <col min="15622" max="15622" width="3.7109375" style="4" bestFit="1" customWidth="1"/>
    <col min="15623" max="15623" width="21.140625" style="4" customWidth="1"/>
    <col min="15624" max="15624" width="7.28515625" style="4" customWidth="1"/>
    <col min="15625" max="15625" width="9.5703125" style="4" customWidth="1"/>
    <col min="15626" max="15627" width="9.28515625" style="4" customWidth="1"/>
    <col min="15628" max="15629" width="8.140625" style="4" customWidth="1"/>
    <col min="15630" max="15632" width="8.28515625" style="4" customWidth="1"/>
    <col min="15633" max="15633" width="10" style="4" customWidth="1"/>
    <col min="15634" max="15634" width="11" style="4" customWidth="1"/>
    <col min="15635" max="15635" width="1.42578125" style="4" customWidth="1"/>
    <col min="15636" max="15644" width="16.85546875" style="4" customWidth="1"/>
    <col min="15645" max="15651" width="15.5703125" style="4" customWidth="1"/>
    <col min="15652" max="15653" width="10.7109375" style="4" customWidth="1"/>
    <col min="15654" max="15656" width="15.5703125" style="4" customWidth="1"/>
    <col min="15657" max="15657" width="18.42578125" style="4" bestFit="1" customWidth="1"/>
    <col min="15658" max="15664" width="15.5703125" style="4" customWidth="1"/>
    <col min="15665" max="15665" width="17.85546875" style="4" bestFit="1" customWidth="1"/>
    <col min="15666" max="15675" width="18" style="4" customWidth="1"/>
    <col min="15676" max="15679" width="15.5703125" style="4" customWidth="1"/>
    <col min="15680" max="15681" width="15.7109375" style="4" customWidth="1"/>
    <col min="15682" max="15683" width="17" style="4" customWidth="1"/>
    <col min="15684" max="15877" width="9.140625" style="4"/>
    <col min="15878" max="15878" width="3.7109375" style="4" bestFit="1" customWidth="1"/>
    <col min="15879" max="15879" width="21.140625" style="4" customWidth="1"/>
    <col min="15880" max="15880" width="7.28515625" style="4" customWidth="1"/>
    <col min="15881" max="15881" width="9.5703125" style="4" customWidth="1"/>
    <col min="15882" max="15883" width="9.28515625" style="4" customWidth="1"/>
    <col min="15884" max="15885" width="8.140625" style="4" customWidth="1"/>
    <col min="15886" max="15888" width="8.28515625" style="4" customWidth="1"/>
    <col min="15889" max="15889" width="10" style="4" customWidth="1"/>
    <col min="15890" max="15890" width="11" style="4" customWidth="1"/>
    <col min="15891" max="15891" width="1.42578125" style="4" customWidth="1"/>
    <col min="15892" max="15900" width="16.85546875" style="4" customWidth="1"/>
    <col min="15901" max="15907" width="15.5703125" style="4" customWidth="1"/>
    <col min="15908" max="15909" width="10.7109375" style="4" customWidth="1"/>
    <col min="15910" max="15912" width="15.5703125" style="4" customWidth="1"/>
    <col min="15913" max="15913" width="18.42578125" style="4" bestFit="1" customWidth="1"/>
    <col min="15914" max="15920" width="15.5703125" style="4" customWidth="1"/>
    <col min="15921" max="15921" width="17.85546875" style="4" bestFit="1" customWidth="1"/>
    <col min="15922" max="15931" width="18" style="4" customWidth="1"/>
    <col min="15932" max="15935" width="15.5703125" style="4" customWidth="1"/>
    <col min="15936" max="15937" width="15.7109375" style="4" customWidth="1"/>
    <col min="15938" max="15939" width="17" style="4" customWidth="1"/>
    <col min="15940" max="16133" width="9.140625" style="4"/>
    <col min="16134" max="16134" width="3.7109375" style="4" bestFit="1" customWidth="1"/>
    <col min="16135" max="16135" width="21.140625" style="4" customWidth="1"/>
    <col min="16136" max="16136" width="7.28515625" style="4" customWidth="1"/>
    <col min="16137" max="16137" width="9.5703125" style="4" customWidth="1"/>
    <col min="16138" max="16139" width="9.28515625" style="4" customWidth="1"/>
    <col min="16140" max="16141" width="8.140625" style="4" customWidth="1"/>
    <col min="16142" max="16144" width="8.28515625" style="4" customWidth="1"/>
    <col min="16145" max="16145" width="10" style="4" customWidth="1"/>
    <col min="16146" max="16146" width="11" style="4" customWidth="1"/>
    <col min="16147" max="16147" width="1.42578125" style="4" customWidth="1"/>
    <col min="16148" max="16156" width="16.85546875" style="4" customWidth="1"/>
    <col min="16157" max="16163" width="15.5703125" style="4" customWidth="1"/>
    <col min="16164" max="16165" width="10.7109375" style="4" customWidth="1"/>
    <col min="16166" max="16168" width="15.5703125" style="4" customWidth="1"/>
    <col min="16169" max="16169" width="18.42578125" style="4" bestFit="1" customWidth="1"/>
    <col min="16170" max="16176" width="15.5703125" style="4" customWidth="1"/>
    <col min="16177" max="16177" width="17.85546875" style="4" bestFit="1" customWidth="1"/>
    <col min="16178" max="16187" width="18" style="4" customWidth="1"/>
    <col min="16188" max="16191" width="15.5703125" style="4" customWidth="1"/>
    <col min="16192" max="16193" width="15.7109375" style="4" customWidth="1"/>
    <col min="16194" max="16195" width="17" style="4" customWidth="1"/>
    <col min="16196" max="16384" width="9.140625" style="4"/>
  </cols>
  <sheetData>
    <row r="1" spans="1:67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2.75" customHeight="1" x14ac:dyDescent="0.2">
      <c r="A4" s="219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</row>
    <row r="5" spans="1:67" ht="12.75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s="10" customFormat="1" ht="24.75" customHeight="1" x14ac:dyDescent="0.25">
      <c r="A9" s="220" t="s">
        <v>459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9"/>
      <c r="O9" s="214">
        <v>2019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217">
        <v>2018</v>
      </c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8"/>
    </row>
    <row r="10" spans="1:67" s="10" customFormat="1" ht="12.75" customHeight="1" x14ac:dyDescent="0.25">
      <c r="A10" s="229" t="s">
        <v>1</v>
      </c>
      <c r="B10" s="229" t="s">
        <v>2</v>
      </c>
      <c r="C10" s="229" t="s">
        <v>3</v>
      </c>
      <c r="D10" s="229" t="s">
        <v>4</v>
      </c>
      <c r="E10" s="222" t="s">
        <v>5</v>
      </c>
      <c r="F10" s="223"/>
      <c r="G10" s="231" t="s">
        <v>6</v>
      </c>
      <c r="H10" s="231"/>
      <c r="I10" s="231"/>
      <c r="J10" s="231"/>
      <c r="K10" s="231"/>
      <c r="L10" s="63" t="s">
        <v>7</v>
      </c>
      <c r="M10" s="12" t="s">
        <v>8</v>
      </c>
      <c r="N10" s="13"/>
      <c r="O10" s="136">
        <v>43666</v>
      </c>
      <c r="P10" s="136">
        <v>43639</v>
      </c>
      <c r="Q10" s="136">
        <v>43638</v>
      </c>
      <c r="R10" s="136">
        <v>43625</v>
      </c>
      <c r="S10" s="136">
        <v>43603</v>
      </c>
      <c r="T10" s="136">
        <v>43596</v>
      </c>
      <c r="U10" s="136">
        <v>43590</v>
      </c>
      <c r="V10" s="136">
        <v>43583</v>
      </c>
      <c r="W10" s="136">
        <v>43582</v>
      </c>
      <c r="X10" s="136">
        <v>43581</v>
      </c>
      <c r="Y10" s="136">
        <v>43562</v>
      </c>
      <c r="Z10" s="136">
        <v>43540</v>
      </c>
      <c r="AA10" s="136">
        <v>43522</v>
      </c>
      <c r="AB10" s="136">
        <v>43519</v>
      </c>
      <c r="AC10" s="136">
        <v>43519</v>
      </c>
      <c r="AD10" s="125">
        <v>43506</v>
      </c>
      <c r="AE10" s="125">
        <v>43505</v>
      </c>
      <c r="AF10" s="125">
        <v>43505</v>
      </c>
      <c r="AG10" s="125">
        <v>43499</v>
      </c>
      <c r="AH10" s="125">
        <v>43491</v>
      </c>
      <c r="AI10" s="125">
        <v>43491</v>
      </c>
      <c r="AJ10" s="125">
        <v>43485</v>
      </c>
      <c r="AK10" s="125">
        <v>43484</v>
      </c>
      <c r="AL10" s="125">
        <v>43478</v>
      </c>
      <c r="AM10" s="125">
        <v>43478</v>
      </c>
      <c r="AN10" s="159">
        <v>43477</v>
      </c>
      <c r="AO10" s="135">
        <v>43443</v>
      </c>
      <c r="AP10" s="125">
        <v>43429</v>
      </c>
      <c r="AQ10" s="125">
        <v>43428</v>
      </c>
      <c r="AR10" s="125">
        <v>43428</v>
      </c>
      <c r="AS10" s="125">
        <v>43422</v>
      </c>
      <c r="AT10" s="125">
        <v>43421</v>
      </c>
      <c r="AU10" s="125">
        <v>43421</v>
      </c>
      <c r="AV10" s="125">
        <v>43415</v>
      </c>
      <c r="AW10" s="125">
        <v>43415</v>
      </c>
      <c r="AX10" s="125">
        <v>43414</v>
      </c>
      <c r="AY10" s="136">
        <v>43407</v>
      </c>
      <c r="AZ10" s="125">
        <v>43407</v>
      </c>
      <c r="BA10" s="125">
        <v>43407</v>
      </c>
      <c r="BB10" s="125">
        <v>43401</v>
      </c>
      <c r="BC10" s="125">
        <v>43400</v>
      </c>
      <c r="BD10" s="125">
        <v>43394</v>
      </c>
      <c r="BE10" s="125">
        <v>43393</v>
      </c>
      <c r="BF10" s="125">
        <v>43393</v>
      </c>
      <c r="BG10" s="125">
        <v>43387</v>
      </c>
      <c r="BH10" s="125">
        <v>43386</v>
      </c>
      <c r="BI10" s="135">
        <v>43386</v>
      </c>
      <c r="BJ10" s="125">
        <v>43380</v>
      </c>
      <c r="BK10" s="125">
        <v>43373</v>
      </c>
      <c r="BL10" s="125">
        <v>43372</v>
      </c>
      <c r="BM10" s="125">
        <v>43365</v>
      </c>
      <c r="BN10" s="125">
        <v>43358</v>
      </c>
      <c r="BO10" s="135">
        <v>43358</v>
      </c>
    </row>
    <row r="11" spans="1:67" s="10" customFormat="1" x14ac:dyDescent="0.25">
      <c r="A11" s="229"/>
      <c r="B11" s="229"/>
      <c r="C11" s="229"/>
      <c r="D11" s="229"/>
      <c r="E11" s="224"/>
      <c r="F11" s="225"/>
      <c r="G11" s="229">
        <v>1</v>
      </c>
      <c r="H11" s="229">
        <v>2</v>
      </c>
      <c r="I11" s="229">
        <v>3</v>
      </c>
      <c r="J11" s="229">
        <v>4</v>
      </c>
      <c r="K11" s="231">
        <v>5</v>
      </c>
      <c r="L11" s="64" t="s">
        <v>9</v>
      </c>
      <c r="M11" s="15" t="s">
        <v>10</v>
      </c>
      <c r="N11" s="13"/>
      <c r="O11" s="137" t="s">
        <v>12</v>
      </c>
      <c r="P11" s="137" t="s">
        <v>621</v>
      </c>
      <c r="Q11" s="137" t="s">
        <v>623</v>
      </c>
      <c r="R11" s="137" t="s">
        <v>14</v>
      </c>
      <c r="S11" s="137" t="s">
        <v>609</v>
      </c>
      <c r="T11" s="137" t="s">
        <v>13</v>
      </c>
      <c r="U11" s="137" t="s">
        <v>402</v>
      </c>
      <c r="V11" s="137" t="s">
        <v>12</v>
      </c>
      <c r="W11" s="137" t="s">
        <v>534</v>
      </c>
      <c r="X11" s="137" t="s">
        <v>607</v>
      </c>
      <c r="Y11" s="137" t="s">
        <v>12</v>
      </c>
      <c r="Z11" s="137" t="s">
        <v>15</v>
      </c>
      <c r="AA11" s="137" t="s">
        <v>549</v>
      </c>
      <c r="AB11" s="137" t="s">
        <v>12</v>
      </c>
      <c r="AC11" s="137" t="s">
        <v>401</v>
      </c>
      <c r="AD11" s="137" t="s">
        <v>12</v>
      </c>
      <c r="AE11" s="137" t="s">
        <v>15</v>
      </c>
      <c r="AF11" s="137" t="s">
        <v>13</v>
      </c>
      <c r="AG11" s="137" t="s">
        <v>534</v>
      </c>
      <c r="AH11" s="137" t="s">
        <v>544</v>
      </c>
      <c r="AI11" s="137" t="s">
        <v>377</v>
      </c>
      <c r="AJ11" s="137" t="s">
        <v>365</v>
      </c>
      <c r="AK11" s="137" t="s">
        <v>12</v>
      </c>
      <c r="AL11" s="137" t="s">
        <v>539</v>
      </c>
      <c r="AM11" s="137" t="s">
        <v>12</v>
      </c>
      <c r="AN11" s="160" t="s">
        <v>12</v>
      </c>
      <c r="AO11" s="156" t="s">
        <v>14</v>
      </c>
      <c r="AP11" s="137" t="s">
        <v>509</v>
      </c>
      <c r="AQ11" s="137" t="s">
        <v>12</v>
      </c>
      <c r="AR11" s="137" t="s">
        <v>13</v>
      </c>
      <c r="AS11" s="137" t="s">
        <v>515</v>
      </c>
      <c r="AT11" s="137" t="s">
        <v>16</v>
      </c>
      <c r="AU11" s="137" t="s">
        <v>517</v>
      </c>
      <c r="AV11" s="137" t="s">
        <v>12</v>
      </c>
      <c r="AW11" s="137" t="s">
        <v>16</v>
      </c>
      <c r="AX11" s="137" t="s">
        <v>12</v>
      </c>
      <c r="AY11" s="137" t="s">
        <v>473</v>
      </c>
      <c r="AZ11" s="126" t="s">
        <v>12</v>
      </c>
      <c r="BA11" s="126" t="s">
        <v>16</v>
      </c>
      <c r="BB11" s="126" t="s">
        <v>487</v>
      </c>
      <c r="BC11" s="137" t="s">
        <v>13</v>
      </c>
      <c r="BD11" s="126" t="s">
        <v>491</v>
      </c>
      <c r="BE11" s="126" t="s">
        <v>350</v>
      </c>
      <c r="BF11" s="126" t="s">
        <v>492</v>
      </c>
      <c r="BG11" s="137" t="s">
        <v>17</v>
      </c>
      <c r="BH11" s="126" t="s">
        <v>350</v>
      </c>
      <c r="BI11" s="156" t="s">
        <v>451</v>
      </c>
      <c r="BJ11" s="137" t="s">
        <v>12</v>
      </c>
      <c r="BK11" s="137" t="s">
        <v>11</v>
      </c>
      <c r="BL11" s="137" t="s">
        <v>12</v>
      </c>
      <c r="BM11" s="137" t="s">
        <v>13</v>
      </c>
      <c r="BN11" s="131" t="s">
        <v>12</v>
      </c>
      <c r="BO11" s="128" t="s">
        <v>350</v>
      </c>
    </row>
    <row r="12" spans="1:67" s="10" customFormat="1" x14ac:dyDescent="0.25">
      <c r="A12" s="229"/>
      <c r="B12" s="229"/>
      <c r="C12" s="229"/>
      <c r="D12" s="229"/>
      <c r="E12" s="226"/>
      <c r="F12" s="227"/>
      <c r="G12" s="229"/>
      <c r="H12" s="229"/>
      <c r="I12" s="229"/>
      <c r="J12" s="229"/>
      <c r="K12" s="231"/>
      <c r="L12" s="65" t="s">
        <v>10</v>
      </c>
      <c r="M12" s="19" t="s">
        <v>18</v>
      </c>
      <c r="N12" s="20"/>
      <c r="O12" s="138" t="s">
        <v>630</v>
      </c>
      <c r="P12" s="138" t="s">
        <v>622</v>
      </c>
      <c r="Q12" s="138" t="s">
        <v>624</v>
      </c>
      <c r="R12" s="138" t="s">
        <v>616</v>
      </c>
      <c r="S12" s="138" t="s">
        <v>413</v>
      </c>
      <c r="T12" s="138" t="s">
        <v>22</v>
      </c>
      <c r="U12" s="138" t="s">
        <v>400</v>
      </c>
      <c r="V12" s="138" t="s">
        <v>393</v>
      </c>
      <c r="W12" s="138" t="s">
        <v>593</v>
      </c>
      <c r="X12" s="138" t="s">
        <v>608</v>
      </c>
      <c r="Y12" s="138" t="s">
        <v>23</v>
      </c>
      <c r="Z12" s="138" t="s">
        <v>562</v>
      </c>
      <c r="AA12" s="138" t="s">
        <v>550</v>
      </c>
      <c r="AB12" s="138" t="s">
        <v>551</v>
      </c>
      <c r="AC12" s="138" t="s">
        <v>548</v>
      </c>
      <c r="AD12" s="138" t="s">
        <v>25</v>
      </c>
      <c r="AE12" s="138" t="s">
        <v>375</v>
      </c>
      <c r="AF12" s="138" t="s">
        <v>20</v>
      </c>
      <c r="AG12" s="138" t="s">
        <v>394</v>
      </c>
      <c r="AH12" s="138" t="s">
        <v>543</v>
      </c>
      <c r="AI12" s="138" t="s">
        <v>85</v>
      </c>
      <c r="AJ12" s="138" t="s">
        <v>366</v>
      </c>
      <c r="AK12" s="138" t="s">
        <v>28</v>
      </c>
      <c r="AL12" s="138" t="s">
        <v>72</v>
      </c>
      <c r="AM12" s="138" t="s">
        <v>27</v>
      </c>
      <c r="AN12" s="161" t="s">
        <v>541</v>
      </c>
      <c r="AO12" s="157" t="s">
        <v>29</v>
      </c>
      <c r="AP12" s="138" t="s">
        <v>27</v>
      </c>
      <c r="AQ12" s="138" t="s">
        <v>30</v>
      </c>
      <c r="AR12" s="138" t="s">
        <v>513</v>
      </c>
      <c r="AS12" s="138" t="s">
        <v>23</v>
      </c>
      <c r="AT12" s="138" t="s">
        <v>33</v>
      </c>
      <c r="AU12" s="138" t="s">
        <v>518</v>
      </c>
      <c r="AV12" s="138" t="s">
        <v>470</v>
      </c>
      <c r="AW12" s="138" t="s">
        <v>34</v>
      </c>
      <c r="AX12" s="138" t="s">
        <v>26</v>
      </c>
      <c r="AY12" s="138" t="s">
        <v>32</v>
      </c>
      <c r="AZ12" s="133" t="s">
        <v>480</v>
      </c>
      <c r="BA12" s="133" t="s">
        <v>31</v>
      </c>
      <c r="BB12" s="133" t="s">
        <v>488</v>
      </c>
      <c r="BC12" s="138" t="s">
        <v>490</v>
      </c>
      <c r="BD12" s="133" t="s">
        <v>366</v>
      </c>
      <c r="BE12" s="133" t="s">
        <v>363</v>
      </c>
      <c r="BF12" s="133" t="s">
        <v>493</v>
      </c>
      <c r="BG12" s="138" t="s">
        <v>27</v>
      </c>
      <c r="BH12" s="133" t="s">
        <v>449</v>
      </c>
      <c r="BI12" s="157" t="s">
        <v>174</v>
      </c>
      <c r="BJ12" s="138" t="s">
        <v>455</v>
      </c>
      <c r="BK12" s="138" t="s">
        <v>437</v>
      </c>
      <c r="BL12" s="138" t="s">
        <v>438</v>
      </c>
      <c r="BM12" s="138" t="s">
        <v>417</v>
      </c>
      <c r="BN12" s="132" t="s">
        <v>421</v>
      </c>
      <c r="BO12" s="129" t="s">
        <v>425</v>
      </c>
    </row>
    <row r="13" spans="1:67" x14ac:dyDescent="0.2"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97"/>
      <c r="AF13" s="97"/>
      <c r="AG13" s="97"/>
      <c r="AH13" s="97"/>
      <c r="AI13" s="97"/>
      <c r="AJ13" s="97"/>
      <c r="AK13" s="97"/>
      <c r="AL13" s="97"/>
      <c r="AM13" s="97"/>
      <c r="AN13" s="166"/>
      <c r="AO13" s="58"/>
      <c r="AP13" s="97"/>
      <c r="AQ13" s="97"/>
      <c r="AR13" s="97"/>
      <c r="AS13" s="97"/>
      <c r="AT13" s="97"/>
      <c r="AU13" s="97"/>
      <c r="AV13" s="58"/>
      <c r="AW13" s="97"/>
      <c r="AX13" s="97"/>
      <c r="AY13" s="97"/>
      <c r="AZ13" s="97"/>
      <c r="BA13" s="97"/>
      <c r="BB13" s="58"/>
      <c r="BC13" s="97"/>
      <c r="BD13" s="97"/>
      <c r="BE13" s="97"/>
      <c r="BF13" s="58"/>
      <c r="BG13" s="58"/>
      <c r="BH13" s="58"/>
      <c r="BI13" s="58"/>
      <c r="BJ13" s="58"/>
      <c r="BK13" s="58"/>
      <c r="BL13" s="58"/>
      <c r="BM13" s="58"/>
      <c r="BN13" s="58"/>
      <c r="BO13" s="58"/>
    </row>
    <row r="14" spans="1:67" ht="14.1" customHeight="1" x14ac:dyDescent="0.25">
      <c r="A14" s="24">
        <f t="shared" ref="A14:A63" si="0">A13+1</f>
        <v>1</v>
      </c>
      <c r="B14" s="55" t="s">
        <v>239</v>
      </c>
      <c r="C14" s="36">
        <v>3609</v>
      </c>
      <c r="D14" s="37" t="s">
        <v>72</v>
      </c>
      <c r="E14" s="28">
        <f>MAX(O14:Z14)</f>
        <v>569</v>
      </c>
      <c r="F14" s="28" t="str">
        <f>VLOOKUP(E14,Tab!$E$2:$F$255,2,TRUE)</f>
        <v>A</v>
      </c>
      <c r="G14" s="29">
        <f>LARGE(O14:BO14,1)</f>
        <v>573</v>
      </c>
      <c r="H14" s="29">
        <f>LARGE(O14:BO14,2)</f>
        <v>571</v>
      </c>
      <c r="I14" s="29">
        <f>LARGE(O14:BO14,3)</f>
        <v>571</v>
      </c>
      <c r="J14" s="29">
        <f>LARGE(O14:BO14,4)</f>
        <v>569</v>
      </c>
      <c r="K14" s="29">
        <f>LARGE(O14:BO14,5)</f>
        <v>569</v>
      </c>
      <c r="L14" s="30">
        <f>SUM(G14:K14)</f>
        <v>2853</v>
      </c>
      <c r="M14" s="31">
        <f>L14/5</f>
        <v>570.6</v>
      </c>
      <c r="N14" s="32"/>
      <c r="O14" s="34">
        <v>0</v>
      </c>
      <c r="P14" s="34">
        <v>569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567</v>
      </c>
      <c r="AA14" s="34">
        <v>564</v>
      </c>
      <c r="AB14" s="34">
        <v>0</v>
      </c>
      <c r="AC14" s="34">
        <v>0</v>
      </c>
      <c r="AD14" s="34">
        <v>0</v>
      </c>
      <c r="AE14" s="34">
        <v>573</v>
      </c>
      <c r="AF14" s="34">
        <v>0</v>
      </c>
      <c r="AG14" s="34">
        <v>0</v>
      </c>
      <c r="AH14" s="34">
        <v>571</v>
      </c>
      <c r="AI14" s="34">
        <v>0</v>
      </c>
      <c r="AJ14" s="34">
        <v>567</v>
      </c>
      <c r="AK14" s="34">
        <v>0</v>
      </c>
      <c r="AL14" s="34">
        <v>567</v>
      </c>
      <c r="AM14" s="33">
        <v>0</v>
      </c>
      <c r="AN14" s="163">
        <v>0</v>
      </c>
      <c r="AO14" s="164">
        <v>569</v>
      </c>
      <c r="AP14" s="34">
        <v>0</v>
      </c>
      <c r="AQ14" s="34">
        <v>564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566</v>
      </c>
      <c r="BB14" s="34">
        <v>571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568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</row>
    <row r="15" spans="1:67" ht="14.1" customHeight="1" x14ac:dyDescent="0.25">
      <c r="A15" s="24">
        <f t="shared" si="0"/>
        <v>2</v>
      </c>
      <c r="B15" s="62" t="s">
        <v>240</v>
      </c>
      <c r="C15" s="26">
        <v>13299</v>
      </c>
      <c r="D15" s="27" t="s">
        <v>40</v>
      </c>
      <c r="E15" s="28">
        <f>MAX(O15:Z15)</f>
        <v>574</v>
      </c>
      <c r="F15" s="28" t="str">
        <f>VLOOKUP(E15,Tab!$E$2:$F$255,2,TRUE)</f>
        <v>A</v>
      </c>
      <c r="G15" s="67">
        <f>LARGE(O15:BO15,1)</f>
        <v>574</v>
      </c>
      <c r="H15" s="67">
        <f>LARGE(O15:BO15,2)</f>
        <v>571</v>
      </c>
      <c r="I15" s="67">
        <f>LARGE(O15:BO15,3)</f>
        <v>569</v>
      </c>
      <c r="J15" s="67">
        <f>LARGE(O15:BO15,4)</f>
        <v>568</v>
      </c>
      <c r="K15" s="67">
        <f>LARGE(O15:BO15,5)</f>
        <v>567</v>
      </c>
      <c r="L15" s="30">
        <f>SUM(G15:K15)</f>
        <v>2849</v>
      </c>
      <c r="M15" s="66">
        <f>L15/5</f>
        <v>569.79999999999995</v>
      </c>
      <c r="N15" s="68"/>
      <c r="O15" s="34">
        <v>0</v>
      </c>
      <c r="P15" s="34">
        <v>0</v>
      </c>
      <c r="Q15" s="34">
        <v>0</v>
      </c>
      <c r="R15" s="34">
        <v>0</v>
      </c>
      <c r="S15" s="34">
        <v>574</v>
      </c>
      <c r="T15" s="34">
        <v>0</v>
      </c>
      <c r="U15" s="34">
        <v>0</v>
      </c>
      <c r="V15" s="34">
        <v>0</v>
      </c>
      <c r="W15" s="34">
        <v>0</v>
      </c>
      <c r="X15" s="34">
        <v>571</v>
      </c>
      <c r="Y15" s="34">
        <v>0</v>
      </c>
      <c r="Z15" s="34">
        <v>569</v>
      </c>
      <c r="AA15" s="34">
        <v>0</v>
      </c>
      <c r="AB15" s="34">
        <v>563</v>
      </c>
      <c r="AC15" s="34">
        <v>0</v>
      </c>
      <c r="AD15" s="34">
        <v>562</v>
      </c>
      <c r="AE15" s="34">
        <v>564</v>
      </c>
      <c r="AF15" s="34">
        <v>0</v>
      </c>
      <c r="AG15" s="34">
        <v>0</v>
      </c>
      <c r="AH15" s="34">
        <v>0</v>
      </c>
      <c r="AI15" s="34">
        <v>0</v>
      </c>
      <c r="AJ15" s="34">
        <v>556</v>
      </c>
      <c r="AK15" s="34">
        <v>561</v>
      </c>
      <c r="AL15" s="34">
        <v>553</v>
      </c>
      <c r="AM15" s="33">
        <v>0</v>
      </c>
      <c r="AN15" s="163">
        <v>0</v>
      </c>
      <c r="AO15" s="164">
        <v>561</v>
      </c>
      <c r="AP15" s="34">
        <v>0</v>
      </c>
      <c r="AQ15" s="34">
        <v>560</v>
      </c>
      <c r="AR15" s="34">
        <v>0</v>
      </c>
      <c r="AS15" s="34">
        <v>0</v>
      </c>
      <c r="AT15" s="34">
        <v>0</v>
      </c>
      <c r="AU15" s="34">
        <v>0</v>
      </c>
      <c r="AV15" s="34">
        <v>563</v>
      </c>
      <c r="AW15" s="34">
        <v>0</v>
      </c>
      <c r="AX15" s="34">
        <v>0</v>
      </c>
      <c r="AY15" s="34">
        <v>563</v>
      </c>
      <c r="AZ15" s="34">
        <v>0</v>
      </c>
      <c r="BA15" s="34">
        <v>568</v>
      </c>
      <c r="BB15" s="34">
        <v>567</v>
      </c>
      <c r="BC15" s="34">
        <v>0</v>
      </c>
      <c r="BD15" s="34">
        <v>556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</row>
    <row r="16" spans="1:67" ht="14.1" customHeight="1" x14ac:dyDescent="0.25">
      <c r="A16" s="24">
        <f t="shared" si="0"/>
        <v>3</v>
      </c>
      <c r="B16" s="69" t="s">
        <v>242</v>
      </c>
      <c r="C16" s="26">
        <v>354</v>
      </c>
      <c r="D16" s="27" t="s">
        <v>85</v>
      </c>
      <c r="E16" s="28">
        <f>MAX(O16:Z16)</f>
        <v>562</v>
      </c>
      <c r="F16" s="28" t="str">
        <f>VLOOKUP(E16,Tab!$E$2:$F$255,2,TRUE)</f>
        <v>C</v>
      </c>
      <c r="G16" s="29">
        <f>LARGE(O16:BO16,1)</f>
        <v>569</v>
      </c>
      <c r="H16" s="29">
        <f>LARGE(O16:BO16,2)</f>
        <v>562</v>
      </c>
      <c r="I16" s="29">
        <f>LARGE(O16:BO16,3)</f>
        <v>561</v>
      </c>
      <c r="J16" s="29">
        <f>LARGE(O16:BO16,4)</f>
        <v>561</v>
      </c>
      <c r="K16" s="29">
        <f>LARGE(O16:BO16,5)</f>
        <v>561</v>
      </c>
      <c r="L16" s="30">
        <f>SUM(G16:K16)</f>
        <v>2814</v>
      </c>
      <c r="M16" s="31">
        <f>L16/5</f>
        <v>562.79999999999995</v>
      </c>
      <c r="N16" s="32"/>
      <c r="O16" s="34">
        <v>0</v>
      </c>
      <c r="P16" s="34">
        <v>0</v>
      </c>
      <c r="Q16" s="34">
        <v>0</v>
      </c>
      <c r="R16" s="34">
        <v>545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562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561</v>
      </c>
      <c r="AE16" s="34">
        <v>553</v>
      </c>
      <c r="AF16" s="34">
        <v>0</v>
      </c>
      <c r="AG16" s="34">
        <v>0</v>
      </c>
      <c r="AH16" s="34">
        <v>0</v>
      </c>
      <c r="AI16" s="34">
        <v>0</v>
      </c>
      <c r="AJ16" s="34">
        <v>555</v>
      </c>
      <c r="AK16" s="34">
        <v>561</v>
      </c>
      <c r="AL16" s="34">
        <v>569</v>
      </c>
      <c r="AM16" s="33">
        <v>0</v>
      </c>
      <c r="AN16" s="163">
        <v>0</v>
      </c>
      <c r="AO16" s="164">
        <v>557</v>
      </c>
      <c r="AP16" s="34">
        <v>0</v>
      </c>
      <c r="AQ16" s="34">
        <v>554</v>
      </c>
      <c r="AR16" s="34">
        <v>0</v>
      </c>
      <c r="AS16" s="34">
        <v>0</v>
      </c>
      <c r="AT16" s="34">
        <v>0</v>
      </c>
      <c r="AU16" s="34">
        <v>0</v>
      </c>
      <c r="AV16" s="34">
        <v>561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</row>
    <row r="17" spans="1:90" ht="14.1" customHeight="1" x14ac:dyDescent="0.25">
      <c r="A17" s="24">
        <f t="shared" si="0"/>
        <v>4</v>
      </c>
      <c r="B17" s="61" t="s">
        <v>252</v>
      </c>
      <c r="C17" s="59">
        <v>12607</v>
      </c>
      <c r="D17" s="47" t="s">
        <v>65</v>
      </c>
      <c r="E17" s="28">
        <f>MAX(O17:Z17)</f>
        <v>552</v>
      </c>
      <c r="F17" s="28" t="str">
        <f>VLOOKUP(E17,Tab!$E$2:$F$255,2,TRUE)</f>
        <v>Não</v>
      </c>
      <c r="G17" s="29">
        <f>LARGE(O17:BO17,1)</f>
        <v>565</v>
      </c>
      <c r="H17" s="29">
        <f>LARGE(O17:BO17,2)</f>
        <v>562</v>
      </c>
      <c r="I17" s="29">
        <f>LARGE(O17:BO17,3)</f>
        <v>560</v>
      </c>
      <c r="J17" s="29">
        <f>LARGE(O17:BO17,4)</f>
        <v>559</v>
      </c>
      <c r="K17" s="29">
        <f>LARGE(O17:BO17,5)</f>
        <v>557</v>
      </c>
      <c r="L17" s="30">
        <f>SUM(G17:K17)</f>
        <v>2803</v>
      </c>
      <c r="M17" s="31">
        <f>L17/5</f>
        <v>560.6</v>
      </c>
      <c r="N17" s="32"/>
      <c r="O17" s="34">
        <v>552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538</v>
      </c>
      <c r="Y17" s="34">
        <v>0</v>
      </c>
      <c r="Z17" s="34">
        <v>0</v>
      </c>
      <c r="AA17" s="34">
        <v>0</v>
      </c>
      <c r="AB17" s="34">
        <v>554</v>
      </c>
      <c r="AC17" s="34">
        <v>0</v>
      </c>
      <c r="AD17" s="34">
        <v>551</v>
      </c>
      <c r="AE17" s="34">
        <v>542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565</v>
      </c>
      <c r="AL17" s="34">
        <v>557</v>
      </c>
      <c r="AM17" s="33">
        <v>0</v>
      </c>
      <c r="AN17" s="163">
        <v>0</v>
      </c>
      <c r="AO17" s="164">
        <v>548</v>
      </c>
      <c r="AP17" s="34">
        <v>0</v>
      </c>
      <c r="AQ17" s="34">
        <v>552</v>
      </c>
      <c r="AR17" s="34">
        <v>0</v>
      </c>
      <c r="AS17" s="34">
        <v>0</v>
      </c>
      <c r="AT17" s="34">
        <v>0</v>
      </c>
      <c r="AU17" s="34">
        <v>0</v>
      </c>
      <c r="AV17" s="34">
        <v>553</v>
      </c>
      <c r="AW17" s="34">
        <v>0</v>
      </c>
      <c r="AX17" s="34">
        <v>0</v>
      </c>
      <c r="AY17" s="34">
        <v>554</v>
      </c>
      <c r="AZ17" s="34">
        <v>0</v>
      </c>
      <c r="BA17" s="34">
        <v>0</v>
      </c>
      <c r="BB17" s="34">
        <v>0</v>
      </c>
      <c r="BC17" s="34">
        <v>0</v>
      </c>
      <c r="BD17" s="34">
        <v>562</v>
      </c>
      <c r="BE17" s="34">
        <v>0</v>
      </c>
      <c r="BF17" s="34">
        <v>560</v>
      </c>
      <c r="BG17" s="34">
        <v>0</v>
      </c>
      <c r="BH17" s="34">
        <v>0</v>
      </c>
      <c r="BI17" s="34">
        <v>559</v>
      </c>
      <c r="BJ17" s="34">
        <v>0</v>
      </c>
      <c r="BK17" s="34">
        <v>0</v>
      </c>
      <c r="BL17" s="34">
        <v>546</v>
      </c>
      <c r="BM17" s="34">
        <v>0</v>
      </c>
      <c r="BN17" s="34">
        <v>0</v>
      </c>
      <c r="BO17" s="34">
        <v>0</v>
      </c>
    </row>
    <row r="18" spans="1:90" ht="14.1" customHeight="1" x14ac:dyDescent="0.25">
      <c r="A18" s="24">
        <f t="shared" si="0"/>
        <v>5</v>
      </c>
      <c r="B18" s="55" t="s">
        <v>243</v>
      </c>
      <c r="C18" s="36">
        <v>12403</v>
      </c>
      <c r="D18" s="37" t="s">
        <v>68</v>
      </c>
      <c r="E18" s="28">
        <f>MAX(O18:Z18)</f>
        <v>0</v>
      </c>
      <c r="F18" s="28" t="e">
        <f>VLOOKUP(E18,Tab!$E$2:$F$255,2,TRUE)</f>
        <v>#N/A</v>
      </c>
      <c r="G18" s="29">
        <f>LARGE(O18:BO18,1)</f>
        <v>562</v>
      </c>
      <c r="H18" s="29">
        <f>LARGE(O18:BO18,2)</f>
        <v>557</v>
      </c>
      <c r="I18" s="29">
        <f>LARGE(O18:BO18,3)</f>
        <v>556</v>
      </c>
      <c r="J18" s="29">
        <f>LARGE(O18:BO18,4)</f>
        <v>553</v>
      </c>
      <c r="K18" s="29">
        <f>LARGE(O18:BO18,5)</f>
        <v>550</v>
      </c>
      <c r="L18" s="30">
        <f>SUM(G18:K18)</f>
        <v>2778</v>
      </c>
      <c r="M18" s="31">
        <f>L18/5</f>
        <v>555.6</v>
      </c>
      <c r="N18" s="32"/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539</v>
      </c>
      <c r="AE18" s="34">
        <v>546</v>
      </c>
      <c r="AF18" s="34">
        <v>0</v>
      </c>
      <c r="AG18" s="34">
        <v>0</v>
      </c>
      <c r="AH18" s="34">
        <v>548</v>
      </c>
      <c r="AI18" s="34">
        <v>0</v>
      </c>
      <c r="AJ18" s="34">
        <v>539</v>
      </c>
      <c r="AK18" s="34">
        <v>0</v>
      </c>
      <c r="AL18" s="34">
        <v>550</v>
      </c>
      <c r="AM18" s="33">
        <v>0</v>
      </c>
      <c r="AN18" s="163">
        <v>0</v>
      </c>
      <c r="AO18" s="164">
        <v>542</v>
      </c>
      <c r="AP18" s="34">
        <v>0</v>
      </c>
      <c r="AQ18" s="34">
        <v>562</v>
      </c>
      <c r="AR18" s="34">
        <v>0</v>
      </c>
      <c r="AS18" s="34">
        <v>0</v>
      </c>
      <c r="AT18" s="34">
        <v>548</v>
      </c>
      <c r="AU18" s="34">
        <v>0</v>
      </c>
      <c r="AV18" s="34">
        <v>548</v>
      </c>
      <c r="AW18" s="34">
        <v>0</v>
      </c>
      <c r="AX18" s="34">
        <v>0</v>
      </c>
      <c r="AY18" s="34">
        <v>557</v>
      </c>
      <c r="AZ18" s="34">
        <v>0</v>
      </c>
      <c r="BA18" s="34">
        <v>537</v>
      </c>
      <c r="BB18" s="34">
        <v>550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553</v>
      </c>
      <c r="BJ18" s="34">
        <v>0</v>
      </c>
      <c r="BK18" s="34">
        <v>0</v>
      </c>
      <c r="BL18" s="34">
        <v>548</v>
      </c>
      <c r="BM18" s="34">
        <v>556</v>
      </c>
      <c r="BN18" s="34">
        <v>0</v>
      </c>
      <c r="BO18" s="34">
        <v>0</v>
      </c>
    </row>
    <row r="19" spans="1:90" ht="14.1" customHeight="1" x14ac:dyDescent="0.25">
      <c r="A19" s="24">
        <f t="shared" si="0"/>
        <v>6</v>
      </c>
      <c r="B19" s="61" t="s">
        <v>254</v>
      </c>
      <c r="C19" s="59">
        <v>721</v>
      </c>
      <c r="D19" s="47" t="s">
        <v>72</v>
      </c>
      <c r="E19" s="28">
        <f>MAX(O19:Z19)</f>
        <v>539</v>
      </c>
      <c r="F19" s="28" t="str">
        <f>VLOOKUP(E19,Tab!$E$2:$F$255,2,TRUE)</f>
        <v>Não</v>
      </c>
      <c r="G19" s="29">
        <f>LARGE(O19:BO19,1)</f>
        <v>557</v>
      </c>
      <c r="H19" s="29">
        <f>LARGE(O19:BO19,2)</f>
        <v>551</v>
      </c>
      <c r="I19" s="29">
        <f>LARGE(O19:BO19,3)</f>
        <v>550</v>
      </c>
      <c r="J19" s="29">
        <f>LARGE(O19:BO19,4)</f>
        <v>550</v>
      </c>
      <c r="K19" s="29">
        <f>LARGE(O19:BO19,5)</f>
        <v>548</v>
      </c>
      <c r="L19" s="30">
        <f>SUM(G19:K19)</f>
        <v>2756</v>
      </c>
      <c r="M19" s="31">
        <f>L19/5</f>
        <v>551.20000000000005</v>
      </c>
      <c r="N19" s="32"/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539</v>
      </c>
      <c r="Y19" s="34">
        <v>0</v>
      </c>
      <c r="Z19" s="34">
        <v>0</v>
      </c>
      <c r="AA19" s="34">
        <v>0</v>
      </c>
      <c r="AB19" s="34">
        <v>538</v>
      </c>
      <c r="AC19" s="34">
        <v>0</v>
      </c>
      <c r="AD19" s="34">
        <v>550</v>
      </c>
      <c r="AE19" s="34">
        <v>551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543</v>
      </c>
      <c r="AL19" s="34">
        <v>544</v>
      </c>
      <c r="AM19" s="33">
        <v>0</v>
      </c>
      <c r="AN19" s="163">
        <v>0</v>
      </c>
      <c r="AO19" s="164">
        <v>536</v>
      </c>
      <c r="AP19" s="34">
        <v>0</v>
      </c>
      <c r="AQ19" s="34">
        <v>538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548</v>
      </c>
      <c r="BB19" s="34">
        <v>557</v>
      </c>
      <c r="BC19" s="34">
        <v>0</v>
      </c>
      <c r="BD19" s="34">
        <v>550</v>
      </c>
      <c r="BE19" s="34">
        <v>0</v>
      </c>
      <c r="BF19" s="34">
        <v>539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</row>
    <row r="20" spans="1:90" ht="14.1" customHeight="1" x14ac:dyDescent="0.25">
      <c r="A20" s="24">
        <f t="shared" si="0"/>
        <v>7</v>
      </c>
      <c r="B20" s="38" t="s">
        <v>269</v>
      </c>
      <c r="C20" s="26">
        <v>12604</v>
      </c>
      <c r="D20" s="27" t="s">
        <v>65</v>
      </c>
      <c r="E20" s="28">
        <f>MAX(O20:Z20)</f>
        <v>504</v>
      </c>
      <c r="F20" s="28" t="str">
        <f>VLOOKUP(E20,Tab!$E$2:$F$255,2,TRUE)</f>
        <v>Não</v>
      </c>
      <c r="G20" s="29">
        <f>LARGE(O20:BO20,1)</f>
        <v>534</v>
      </c>
      <c r="H20" s="29">
        <f>LARGE(O20:BO20,2)</f>
        <v>528</v>
      </c>
      <c r="I20" s="29">
        <f>LARGE(O20:BO20,3)</f>
        <v>526</v>
      </c>
      <c r="J20" s="29">
        <f>LARGE(O20:BO20,4)</f>
        <v>522</v>
      </c>
      <c r="K20" s="29">
        <f>LARGE(O20:BO20,5)</f>
        <v>520</v>
      </c>
      <c r="L20" s="30">
        <f>SUM(G20:K20)</f>
        <v>2630</v>
      </c>
      <c r="M20" s="31">
        <f>L20/5</f>
        <v>526</v>
      </c>
      <c r="N20" s="32"/>
      <c r="O20" s="34">
        <v>504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526</v>
      </c>
      <c r="AC20" s="34">
        <v>0</v>
      </c>
      <c r="AD20" s="34">
        <v>534</v>
      </c>
      <c r="AE20" s="34">
        <v>507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528</v>
      </c>
      <c r="AL20" s="34">
        <v>514</v>
      </c>
      <c r="AM20" s="33">
        <v>0</v>
      </c>
      <c r="AN20" s="163">
        <v>0</v>
      </c>
      <c r="AO20" s="164">
        <v>520</v>
      </c>
      <c r="AP20" s="34">
        <v>0</v>
      </c>
      <c r="AQ20" s="34">
        <v>512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512</v>
      </c>
      <c r="AZ20" s="34">
        <v>0</v>
      </c>
      <c r="BA20" s="34">
        <v>515</v>
      </c>
      <c r="BB20" s="34">
        <v>506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496</v>
      </c>
      <c r="BJ20" s="34">
        <v>0</v>
      </c>
      <c r="BK20" s="34">
        <v>0</v>
      </c>
      <c r="BL20" s="34">
        <v>522</v>
      </c>
      <c r="BM20" s="34">
        <v>0</v>
      </c>
      <c r="BN20" s="34">
        <v>0</v>
      </c>
      <c r="BO20" s="34">
        <v>0</v>
      </c>
    </row>
    <row r="21" spans="1:90" ht="14.1" customHeight="1" x14ac:dyDescent="0.25">
      <c r="A21" s="24">
        <f t="shared" si="0"/>
        <v>8</v>
      </c>
      <c r="B21" s="61" t="s">
        <v>244</v>
      </c>
      <c r="C21" s="59">
        <v>13265</v>
      </c>
      <c r="D21" s="47" t="s">
        <v>30</v>
      </c>
      <c r="E21" s="28">
        <f>MAX(O21:Z21)</f>
        <v>0</v>
      </c>
      <c r="F21" s="28" t="e">
        <f>VLOOKUP(E21,Tab!$E$2:$F$255,2,TRUE)</f>
        <v>#N/A</v>
      </c>
      <c r="G21" s="29">
        <f>LARGE(O21:BO21,1)</f>
        <v>540</v>
      </c>
      <c r="H21" s="29">
        <f>LARGE(O21:BO21,2)</f>
        <v>535</v>
      </c>
      <c r="I21" s="29">
        <f>LARGE(O21:BO21,3)</f>
        <v>535</v>
      </c>
      <c r="J21" s="29">
        <f>LARGE(O21:BO21,4)</f>
        <v>511</v>
      </c>
      <c r="K21" s="29">
        <f>LARGE(O21:BO21,5)</f>
        <v>509</v>
      </c>
      <c r="L21" s="30">
        <f>SUM(G21:K21)</f>
        <v>2630</v>
      </c>
      <c r="M21" s="31">
        <f>L21/5</f>
        <v>526</v>
      </c>
      <c r="N21" s="32"/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535</v>
      </c>
      <c r="AC21" s="34">
        <v>0</v>
      </c>
      <c r="AD21" s="34">
        <v>535</v>
      </c>
      <c r="AE21" s="34">
        <v>540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3">
        <v>0</v>
      </c>
      <c r="AN21" s="163">
        <v>0</v>
      </c>
      <c r="AO21" s="16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511</v>
      </c>
      <c r="BB21" s="34">
        <v>0</v>
      </c>
      <c r="BC21" s="34">
        <v>0</v>
      </c>
      <c r="BD21" s="34">
        <v>509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</row>
    <row r="22" spans="1:90" ht="14.1" customHeight="1" x14ac:dyDescent="0.25">
      <c r="A22" s="24">
        <f t="shared" si="0"/>
        <v>9</v>
      </c>
      <c r="B22" s="61" t="s">
        <v>245</v>
      </c>
      <c r="C22" s="59">
        <v>5591</v>
      </c>
      <c r="D22" s="47" t="s">
        <v>30</v>
      </c>
      <c r="E22" s="28">
        <f>MAX(O22:Z22)</f>
        <v>527</v>
      </c>
      <c r="F22" s="28" t="str">
        <f>VLOOKUP(E22,Tab!$E$2:$F$255,2,TRUE)</f>
        <v>Não</v>
      </c>
      <c r="G22" s="29">
        <f>LARGE(O22:BO22,1)</f>
        <v>540</v>
      </c>
      <c r="H22" s="29">
        <f>LARGE(O22:BO22,2)</f>
        <v>532</v>
      </c>
      <c r="I22" s="29">
        <f>LARGE(O22:BO22,3)</f>
        <v>527</v>
      </c>
      <c r="J22" s="29">
        <f>LARGE(O22:BO22,4)</f>
        <v>518</v>
      </c>
      <c r="K22" s="29">
        <f>LARGE(O22:BO22,5)</f>
        <v>512</v>
      </c>
      <c r="L22" s="30">
        <f>SUM(G22:K22)</f>
        <v>2629</v>
      </c>
      <c r="M22" s="31">
        <f>L22/5</f>
        <v>525.79999999999995</v>
      </c>
      <c r="N22" s="32"/>
      <c r="O22" s="34">
        <v>527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509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518</v>
      </c>
      <c r="AK22" s="34">
        <v>503</v>
      </c>
      <c r="AL22" s="34">
        <v>0</v>
      </c>
      <c r="AM22" s="33">
        <v>0</v>
      </c>
      <c r="AN22" s="163">
        <v>0</v>
      </c>
      <c r="AO22" s="164">
        <v>512</v>
      </c>
      <c r="AP22" s="34">
        <v>0</v>
      </c>
      <c r="AQ22" s="34">
        <v>532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540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</row>
    <row r="23" spans="1:90" ht="14.1" customHeight="1" x14ac:dyDescent="0.25">
      <c r="A23" s="24">
        <f t="shared" si="0"/>
        <v>10</v>
      </c>
      <c r="B23" s="55" t="s">
        <v>261</v>
      </c>
      <c r="C23" s="36">
        <v>728</v>
      </c>
      <c r="D23" s="37" t="s">
        <v>27</v>
      </c>
      <c r="E23" s="28">
        <f>MAX(O23:Z23)</f>
        <v>0</v>
      </c>
      <c r="F23" s="28" t="e">
        <f>VLOOKUP(E23,Tab!$E$2:$F$255,2,TRUE)</f>
        <v>#N/A</v>
      </c>
      <c r="G23" s="29">
        <f>LARGE(O23:BO23,1)</f>
        <v>527</v>
      </c>
      <c r="H23" s="29">
        <f>LARGE(O23:BO23,2)</f>
        <v>526</v>
      </c>
      <c r="I23" s="29">
        <f>LARGE(O23:BO23,3)</f>
        <v>525</v>
      </c>
      <c r="J23" s="29">
        <f>LARGE(O23:BO23,4)</f>
        <v>524</v>
      </c>
      <c r="K23" s="29">
        <f>LARGE(O23:BO23,5)</f>
        <v>521</v>
      </c>
      <c r="L23" s="30">
        <f>SUM(G23:K23)</f>
        <v>2623</v>
      </c>
      <c r="M23" s="31">
        <f>L23/5</f>
        <v>524.6</v>
      </c>
      <c r="N23" s="32"/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525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3">
        <v>0</v>
      </c>
      <c r="AN23" s="163">
        <v>0</v>
      </c>
      <c r="AO23" s="164">
        <v>527</v>
      </c>
      <c r="AP23" s="34">
        <v>0</v>
      </c>
      <c r="AQ23" s="34">
        <v>524</v>
      </c>
      <c r="AR23" s="34">
        <v>0</v>
      </c>
      <c r="AS23" s="34">
        <v>0</v>
      </c>
      <c r="AT23" s="34">
        <v>0</v>
      </c>
      <c r="AU23" s="34">
        <v>0</v>
      </c>
      <c r="AV23" s="34">
        <v>521</v>
      </c>
      <c r="AW23" s="34">
        <v>0</v>
      </c>
      <c r="AX23" s="34">
        <v>0</v>
      </c>
      <c r="AY23" s="34">
        <v>0</v>
      </c>
      <c r="AZ23" s="34">
        <v>0</v>
      </c>
      <c r="BA23" s="34">
        <v>509</v>
      </c>
      <c r="BB23" s="34">
        <v>0</v>
      </c>
      <c r="BC23" s="34">
        <v>0</v>
      </c>
      <c r="BD23" s="34">
        <v>0</v>
      </c>
      <c r="BE23" s="34">
        <v>0</v>
      </c>
      <c r="BF23" s="34">
        <v>526</v>
      </c>
      <c r="BG23" s="34">
        <v>0</v>
      </c>
      <c r="BH23" s="34">
        <v>0</v>
      </c>
      <c r="BI23" s="34">
        <v>502</v>
      </c>
      <c r="BJ23" s="34">
        <v>0</v>
      </c>
      <c r="BK23" s="34">
        <v>0</v>
      </c>
      <c r="BL23" s="34">
        <v>494</v>
      </c>
      <c r="BM23" s="34">
        <v>0</v>
      </c>
      <c r="BN23" s="34">
        <v>0</v>
      </c>
      <c r="BO23" s="34">
        <v>0</v>
      </c>
    </row>
    <row r="24" spans="1:90" s="5" customFormat="1" ht="14.1" customHeight="1" x14ac:dyDescent="0.25">
      <c r="A24" s="24">
        <f t="shared" si="0"/>
        <v>11</v>
      </c>
      <c r="B24" s="61" t="s">
        <v>248</v>
      </c>
      <c r="C24" s="59">
        <v>11929</v>
      </c>
      <c r="D24" s="47" t="s">
        <v>45</v>
      </c>
      <c r="E24" s="28">
        <f>MAX(O24:Z24)</f>
        <v>0</v>
      </c>
      <c r="F24" s="28" t="e">
        <f>VLOOKUP(E24,Tab!$E$2:$F$255,2,TRUE)</f>
        <v>#N/A</v>
      </c>
      <c r="G24" s="29">
        <f>LARGE(O24:BO24,1)</f>
        <v>529</v>
      </c>
      <c r="H24" s="29">
        <f>LARGE(O24:BO24,2)</f>
        <v>525</v>
      </c>
      <c r="I24" s="29">
        <f>LARGE(O24:BO24,3)</f>
        <v>521</v>
      </c>
      <c r="J24" s="29">
        <f>LARGE(O24:BO24,4)</f>
        <v>520</v>
      </c>
      <c r="K24" s="29">
        <f>LARGE(O24:BO24,5)</f>
        <v>513</v>
      </c>
      <c r="L24" s="30">
        <f>SUM(G24:K24)</f>
        <v>2608</v>
      </c>
      <c r="M24" s="31">
        <f>L24/5</f>
        <v>521.6</v>
      </c>
      <c r="N24" s="32"/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520</v>
      </c>
      <c r="AH24" s="34">
        <v>0</v>
      </c>
      <c r="AI24" s="34">
        <v>513</v>
      </c>
      <c r="AJ24" s="34">
        <v>0</v>
      </c>
      <c r="AK24" s="34">
        <v>0</v>
      </c>
      <c r="AL24" s="34">
        <v>0</v>
      </c>
      <c r="AM24" s="33">
        <v>0</v>
      </c>
      <c r="AN24" s="163">
        <v>0</v>
      </c>
      <c r="AO24" s="16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525</v>
      </c>
      <c r="AU24" s="34">
        <v>0</v>
      </c>
      <c r="AV24" s="34">
        <v>0</v>
      </c>
      <c r="AW24" s="34">
        <v>0</v>
      </c>
      <c r="AX24" s="34">
        <v>529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521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510</v>
      </c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</row>
    <row r="25" spans="1:90" ht="14.1" customHeight="1" x14ac:dyDescent="0.25">
      <c r="A25" s="24">
        <f t="shared" si="0"/>
        <v>12</v>
      </c>
      <c r="B25" s="38" t="s">
        <v>500</v>
      </c>
      <c r="C25" s="26">
        <v>11315</v>
      </c>
      <c r="D25" s="54" t="s">
        <v>30</v>
      </c>
      <c r="E25" s="28">
        <f>MAX(O25:Z25)</f>
        <v>0</v>
      </c>
      <c r="F25" s="28" t="e">
        <f>VLOOKUP(E25,Tab!$E$2:$F$255,2,TRUE)</f>
        <v>#N/A</v>
      </c>
      <c r="G25" s="29">
        <f>LARGE(O25:BO25,1)</f>
        <v>521</v>
      </c>
      <c r="H25" s="29">
        <f>LARGE(O25:BO25,2)</f>
        <v>520</v>
      </c>
      <c r="I25" s="29">
        <f>LARGE(O25:BO25,3)</f>
        <v>520</v>
      </c>
      <c r="J25" s="29">
        <f>LARGE(O25:BO25,4)</f>
        <v>518</v>
      </c>
      <c r="K25" s="29">
        <f>LARGE(O25:BO25,5)</f>
        <v>517</v>
      </c>
      <c r="L25" s="30">
        <f>SUM(G25:K25)</f>
        <v>2596</v>
      </c>
      <c r="M25" s="31">
        <f>L25/5</f>
        <v>519.20000000000005</v>
      </c>
      <c r="N25" s="32"/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520</v>
      </c>
      <c r="AC25" s="34">
        <v>0</v>
      </c>
      <c r="AD25" s="34">
        <v>517</v>
      </c>
      <c r="AE25" s="34">
        <v>515</v>
      </c>
      <c r="AF25" s="34">
        <v>0</v>
      </c>
      <c r="AG25" s="34">
        <v>0</v>
      </c>
      <c r="AH25" s="34">
        <v>0</v>
      </c>
      <c r="AI25" s="34">
        <v>0</v>
      </c>
      <c r="AJ25" s="34">
        <v>506</v>
      </c>
      <c r="AK25" s="34">
        <v>521</v>
      </c>
      <c r="AL25" s="34">
        <v>508</v>
      </c>
      <c r="AM25" s="33">
        <v>0</v>
      </c>
      <c r="AN25" s="163">
        <v>0</v>
      </c>
      <c r="AO25" s="164">
        <v>520</v>
      </c>
      <c r="AP25" s="34">
        <v>0</v>
      </c>
      <c r="AQ25" s="34">
        <v>518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</row>
    <row r="26" spans="1:90" ht="14.1" customHeight="1" x14ac:dyDescent="0.25">
      <c r="A26" s="24">
        <f t="shared" si="0"/>
        <v>13</v>
      </c>
      <c r="B26" s="61" t="s">
        <v>357</v>
      </c>
      <c r="C26" s="59">
        <v>14094</v>
      </c>
      <c r="D26" s="47" t="s">
        <v>45</v>
      </c>
      <c r="E26" s="28">
        <f>MAX(O26:Z26)</f>
        <v>520</v>
      </c>
      <c r="F26" s="28" t="str">
        <f>VLOOKUP(E26,Tab!$E$2:$F$255,2,TRUE)</f>
        <v>Não</v>
      </c>
      <c r="G26" s="29">
        <f>LARGE(O26:BO26,1)</f>
        <v>525</v>
      </c>
      <c r="H26" s="29">
        <f>LARGE(O26:BO26,2)</f>
        <v>520</v>
      </c>
      <c r="I26" s="29">
        <f>LARGE(O26:BO26,3)</f>
        <v>517</v>
      </c>
      <c r="J26" s="29">
        <f>LARGE(O26:BO26,4)</f>
        <v>512</v>
      </c>
      <c r="K26" s="29">
        <f>LARGE(O26:BO26,5)</f>
        <v>512</v>
      </c>
      <c r="L26" s="30">
        <f>SUM(G26:K26)</f>
        <v>2586</v>
      </c>
      <c r="M26" s="31">
        <f>L26/5</f>
        <v>517.20000000000005</v>
      </c>
      <c r="N26" s="32"/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520</v>
      </c>
      <c r="U26" s="34">
        <v>512</v>
      </c>
      <c r="V26" s="34">
        <v>0</v>
      </c>
      <c r="W26" s="34">
        <v>510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511</v>
      </c>
      <c r="AD26" s="34">
        <v>0</v>
      </c>
      <c r="AE26" s="34">
        <v>0</v>
      </c>
      <c r="AF26" s="34">
        <v>512</v>
      </c>
      <c r="AG26" s="34">
        <v>525</v>
      </c>
      <c r="AH26" s="34">
        <v>0</v>
      </c>
      <c r="AI26" s="34">
        <v>506</v>
      </c>
      <c r="AJ26" s="34">
        <v>510</v>
      </c>
      <c r="AK26" s="34">
        <v>505</v>
      </c>
      <c r="AL26" s="34">
        <v>0</v>
      </c>
      <c r="AM26" s="33">
        <v>0</v>
      </c>
      <c r="AN26" s="163">
        <v>459</v>
      </c>
      <c r="AO26" s="164">
        <v>504</v>
      </c>
      <c r="AP26" s="34">
        <v>0</v>
      </c>
      <c r="AQ26" s="34">
        <v>517</v>
      </c>
      <c r="AR26" s="34">
        <v>502</v>
      </c>
      <c r="AS26" s="34">
        <v>0</v>
      </c>
      <c r="AT26" s="34">
        <v>497</v>
      </c>
      <c r="AU26" s="34">
        <v>0</v>
      </c>
      <c r="AV26" s="34">
        <v>0</v>
      </c>
      <c r="AW26" s="34">
        <v>0</v>
      </c>
      <c r="AX26" s="34">
        <v>492</v>
      </c>
      <c r="AY26" s="34">
        <v>0</v>
      </c>
      <c r="AZ26" s="34">
        <v>0</v>
      </c>
      <c r="BA26" s="34">
        <v>483</v>
      </c>
      <c r="BB26" s="34">
        <v>0</v>
      </c>
      <c r="BC26" s="34">
        <v>473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</row>
    <row r="27" spans="1:90" ht="14.1" customHeight="1" x14ac:dyDescent="0.25">
      <c r="A27" s="24">
        <f t="shared" si="0"/>
        <v>14</v>
      </c>
      <c r="B27" s="61" t="s">
        <v>250</v>
      </c>
      <c r="C27" s="59">
        <v>12644</v>
      </c>
      <c r="D27" s="47" t="s">
        <v>30</v>
      </c>
      <c r="E27" s="28">
        <f>MAX(O27:Z27)</f>
        <v>519</v>
      </c>
      <c r="F27" s="28" t="str">
        <f>VLOOKUP(E27,Tab!$E$2:$F$255,2,TRUE)</f>
        <v>Não</v>
      </c>
      <c r="G27" s="29">
        <f>LARGE(O27:BO27,1)</f>
        <v>519</v>
      </c>
      <c r="H27" s="29">
        <f>LARGE(O27:BO27,2)</f>
        <v>514</v>
      </c>
      <c r="I27" s="29">
        <f>LARGE(O27:BO27,3)</f>
        <v>509</v>
      </c>
      <c r="J27" s="29">
        <f>LARGE(O27:BO27,4)</f>
        <v>508</v>
      </c>
      <c r="K27" s="29">
        <f>LARGE(O27:BO27,5)</f>
        <v>507</v>
      </c>
      <c r="L27" s="30">
        <f>SUM(G27:K27)</f>
        <v>2557</v>
      </c>
      <c r="M27" s="31">
        <f>L27/5</f>
        <v>511.4</v>
      </c>
      <c r="N27" s="32"/>
      <c r="O27" s="34">
        <v>0</v>
      </c>
      <c r="P27" s="34">
        <v>0</v>
      </c>
      <c r="Q27" s="34">
        <v>0</v>
      </c>
      <c r="R27" s="34">
        <v>507</v>
      </c>
      <c r="S27" s="34">
        <v>0</v>
      </c>
      <c r="T27" s="34">
        <v>0</v>
      </c>
      <c r="U27" s="34">
        <v>519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490</v>
      </c>
      <c r="AE27" s="34">
        <v>508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3">
        <v>0</v>
      </c>
      <c r="AN27" s="163">
        <v>0</v>
      </c>
      <c r="AO27" s="164">
        <v>403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496</v>
      </c>
      <c r="AV27" s="34">
        <v>0</v>
      </c>
      <c r="AW27" s="34">
        <v>0</v>
      </c>
      <c r="AX27" s="34">
        <v>0</v>
      </c>
      <c r="AY27" s="34">
        <v>514</v>
      </c>
      <c r="AZ27" s="34">
        <v>0</v>
      </c>
      <c r="BA27" s="34">
        <v>509</v>
      </c>
      <c r="BB27" s="34">
        <v>0</v>
      </c>
      <c r="BC27" s="34">
        <v>0</v>
      </c>
      <c r="BD27" s="34">
        <v>0</v>
      </c>
      <c r="BE27" s="34">
        <v>0</v>
      </c>
      <c r="BF27" s="34">
        <v>499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</row>
    <row r="28" spans="1:90" s="71" customFormat="1" ht="14.1" customHeight="1" x14ac:dyDescent="0.25">
      <c r="A28" s="24">
        <f t="shared" si="0"/>
        <v>15</v>
      </c>
      <c r="B28" s="35" t="s">
        <v>271</v>
      </c>
      <c r="C28" s="36">
        <v>14235</v>
      </c>
      <c r="D28" s="70" t="s">
        <v>30</v>
      </c>
      <c r="E28" s="28">
        <f>MAX(O28:Z28)</f>
        <v>0</v>
      </c>
      <c r="F28" s="28" t="e">
        <f>VLOOKUP(E28,Tab!$E$2:$F$255,2,TRUE)</f>
        <v>#N/A</v>
      </c>
      <c r="G28" s="29">
        <f>LARGE(O28:BO28,1)</f>
        <v>520</v>
      </c>
      <c r="H28" s="29">
        <f>LARGE(O28:BO28,2)</f>
        <v>517</v>
      </c>
      <c r="I28" s="29">
        <f>LARGE(O28:BO28,3)</f>
        <v>506</v>
      </c>
      <c r="J28" s="29">
        <f>LARGE(O28:BO28,4)</f>
        <v>505</v>
      </c>
      <c r="K28" s="29">
        <f>LARGE(O28:BO28,5)</f>
        <v>503</v>
      </c>
      <c r="L28" s="30">
        <f>SUM(G28:K28)</f>
        <v>2551</v>
      </c>
      <c r="M28" s="31">
        <f>L28/5</f>
        <v>510.2</v>
      </c>
      <c r="N28" s="32"/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3">
        <v>0</v>
      </c>
      <c r="AN28" s="163">
        <v>0</v>
      </c>
      <c r="AO28" s="164">
        <v>482</v>
      </c>
      <c r="AP28" s="34">
        <v>0</v>
      </c>
      <c r="AQ28" s="34">
        <v>520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506</v>
      </c>
      <c r="BB28" s="34">
        <v>496</v>
      </c>
      <c r="BC28" s="34">
        <v>0</v>
      </c>
      <c r="BD28" s="34">
        <v>0</v>
      </c>
      <c r="BE28" s="34">
        <v>0</v>
      </c>
      <c r="BF28" s="34">
        <v>505</v>
      </c>
      <c r="BG28" s="34">
        <v>0</v>
      </c>
      <c r="BH28" s="34">
        <v>0</v>
      </c>
      <c r="BI28" s="34">
        <v>517</v>
      </c>
      <c r="BJ28" s="34">
        <v>0</v>
      </c>
      <c r="BK28" s="34">
        <v>0</v>
      </c>
      <c r="BL28" s="34">
        <v>503</v>
      </c>
      <c r="BM28" s="34">
        <v>0</v>
      </c>
      <c r="BN28" s="34">
        <v>0</v>
      </c>
      <c r="BO28" s="34">
        <v>0</v>
      </c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</row>
    <row r="29" spans="1:90" ht="14.1" customHeight="1" x14ac:dyDescent="0.25">
      <c r="A29" s="24">
        <f t="shared" si="0"/>
        <v>16</v>
      </c>
      <c r="B29" s="62" t="s">
        <v>416</v>
      </c>
      <c r="C29" s="36">
        <v>14414</v>
      </c>
      <c r="D29" s="37" t="s">
        <v>49</v>
      </c>
      <c r="E29" s="28">
        <f>MAX(O29:Z29)</f>
        <v>0</v>
      </c>
      <c r="F29" s="28" t="e">
        <f>VLOOKUP(E29,Tab!$E$2:$F$255,2,TRUE)</f>
        <v>#N/A</v>
      </c>
      <c r="G29" s="29">
        <f>LARGE(O29:BO29,1)</f>
        <v>518</v>
      </c>
      <c r="H29" s="29">
        <f>LARGE(O29:BO29,2)</f>
        <v>516</v>
      </c>
      <c r="I29" s="29">
        <f>LARGE(O29:BO29,3)</f>
        <v>503</v>
      </c>
      <c r="J29" s="29">
        <f>LARGE(O29:BO29,4)</f>
        <v>503</v>
      </c>
      <c r="K29" s="29">
        <f>LARGE(O29:BO29,5)</f>
        <v>500</v>
      </c>
      <c r="L29" s="30">
        <f>SUM(G29:K29)</f>
        <v>2540</v>
      </c>
      <c r="M29" s="31">
        <f>L29/5</f>
        <v>508</v>
      </c>
      <c r="N29" s="32"/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476</v>
      </c>
      <c r="AF29" s="34">
        <v>0</v>
      </c>
      <c r="AG29" s="34">
        <v>0</v>
      </c>
      <c r="AH29" s="34">
        <v>0</v>
      </c>
      <c r="AI29" s="34">
        <v>0</v>
      </c>
      <c r="AJ29" s="34">
        <v>484</v>
      </c>
      <c r="AK29" s="34">
        <v>471</v>
      </c>
      <c r="AL29" s="34">
        <v>498</v>
      </c>
      <c r="AM29" s="33">
        <v>0</v>
      </c>
      <c r="AN29" s="163">
        <v>0</v>
      </c>
      <c r="AO29" s="164">
        <v>488</v>
      </c>
      <c r="AP29" s="34">
        <v>0</v>
      </c>
      <c r="AQ29" s="34">
        <v>503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516</v>
      </c>
      <c r="BB29" s="34">
        <v>518</v>
      </c>
      <c r="BC29" s="34">
        <v>0</v>
      </c>
      <c r="BD29" s="34">
        <v>0</v>
      </c>
      <c r="BE29" s="34">
        <v>0</v>
      </c>
      <c r="BF29" s="34">
        <v>503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479</v>
      </c>
      <c r="BM29" s="34">
        <v>0</v>
      </c>
      <c r="BN29" s="34">
        <v>500</v>
      </c>
      <c r="BO29" s="34">
        <v>0</v>
      </c>
    </row>
    <row r="30" spans="1:90" ht="14.1" customHeight="1" x14ac:dyDescent="0.25">
      <c r="A30" s="24">
        <f t="shared" si="0"/>
        <v>17</v>
      </c>
      <c r="B30" s="55" t="s">
        <v>328</v>
      </c>
      <c r="C30" s="36">
        <v>10133</v>
      </c>
      <c r="D30" s="43" t="s">
        <v>72</v>
      </c>
      <c r="E30" s="28">
        <f>MAX(O30:Z30)</f>
        <v>0</v>
      </c>
      <c r="F30" s="28" t="e">
        <f>VLOOKUP(E30,Tab!$E$2:$F$255,2,TRUE)</f>
        <v>#N/A</v>
      </c>
      <c r="G30" s="29">
        <f>LARGE(O30:BO30,1)</f>
        <v>524</v>
      </c>
      <c r="H30" s="29">
        <f>LARGE(O30:BO30,2)</f>
        <v>517</v>
      </c>
      <c r="I30" s="29">
        <f>LARGE(O30:BO30,3)</f>
        <v>516</v>
      </c>
      <c r="J30" s="29">
        <f>LARGE(O30:BO30,4)</f>
        <v>486</v>
      </c>
      <c r="K30" s="29">
        <f>LARGE(O30:BO30,5)</f>
        <v>455</v>
      </c>
      <c r="L30" s="30">
        <f>SUM(G30:K30)</f>
        <v>2498</v>
      </c>
      <c r="M30" s="31">
        <f>L30/5</f>
        <v>499.6</v>
      </c>
      <c r="N30" s="32"/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3">
        <v>0</v>
      </c>
      <c r="AN30" s="163">
        <v>0</v>
      </c>
      <c r="AO30" s="164">
        <v>516</v>
      </c>
      <c r="AP30" s="34">
        <v>0</v>
      </c>
      <c r="AQ30" s="34">
        <v>524</v>
      </c>
      <c r="AR30" s="34">
        <v>0</v>
      </c>
      <c r="AS30" s="34">
        <v>0</v>
      </c>
      <c r="AT30" s="34">
        <v>0</v>
      </c>
      <c r="AU30" s="34">
        <v>0</v>
      </c>
      <c r="AV30" s="34">
        <v>517</v>
      </c>
      <c r="AW30" s="34">
        <v>0</v>
      </c>
      <c r="AX30" s="34">
        <v>0</v>
      </c>
      <c r="AY30" s="34">
        <v>0</v>
      </c>
      <c r="AZ30" s="34">
        <v>0</v>
      </c>
      <c r="BA30" s="34">
        <v>486</v>
      </c>
      <c r="BB30" s="34">
        <v>455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</row>
    <row r="31" spans="1:90" ht="14.1" customHeight="1" x14ac:dyDescent="0.25">
      <c r="A31" s="24">
        <f t="shared" si="0"/>
        <v>18</v>
      </c>
      <c r="B31" s="62" t="s">
        <v>249</v>
      </c>
      <c r="C31" s="36">
        <v>12715</v>
      </c>
      <c r="D31" s="47" t="s">
        <v>23</v>
      </c>
      <c r="E31" s="28">
        <f>MAX(O31:Z31)</f>
        <v>512</v>
      </c>
      <c r="F31" s="28" t="str">
        <f>VLOOKUP(E31,Tab!$E$2:$F$255,2,TRUE)</f>
        <v>Não</v>
      </c>
      <c r="G31" s="29">
        <f>LARGE(O31:BO31,1)</f>
        <v>512</v>
      </c>
      <c r="H31" s="29">
        <f>LARGE(O31:BO31,2)</f>
        <v>503</v>
      </c>
      <c r="I31" s="29">
        <f>LARGE(O31:BO31,3)</f>
        <v>483</v>
      </c>
      <c r="J31" s="29">
        <f>LARGE(O31:BO31,4)</f>
        <v>478</v>
      </c>
      <c r="K31" s="29">
        <f>LARGE(O31:BO31,5)</f>
        <v>467</v>
      </c>
      <c r="L31" s="30">
        <f>SUM(G31:K31)</f>
        <v>2443</v>
      </c>
      <c r="M31" s="31">
        <f>L31/5</f>
        <v>488.6</v>
      </c>
      <c r="N31" s="32"/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512</v>
      </c>
      <c r="W31" s="34">
        <v>0</v>
      </c>
      <c r="X31" s="34">
        <v>0</v>
      </c>
      <c r="Y31" s="34">
        <v>459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3">
        <v>0</v>
      </c>
      <c r="AN31" s="163">
        <v>0</v>
      </c>
      <c r="AO31" s="164">
        <v>463</v>
      </c>
      <c r="AP31" s="34">
        <v>0</v>
      </c>
      <c r="AQ31" s="34">
        <v>0</v>
      </c>
      <c r="AR31" s="34">
        <v>0</v>
      </c>
      <c r="AS31" s="34">
        <v>478</v>
      </c>
      <c r="AT31" s="34">
        <v>0</v>
      </c>
      <c r="AU31" s="34">
        <v>0</v>
      </c>
      <c r="AV31" s="34">
        <v>0</v>
      </c>
      <c r="AW31" s="34">
        <v>503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483</v>
      </c>
      <c r="BK31" s="34">
        <v>467</v>
      </c>
      <c r="BL31" s="34">
        <v>0</v>
      </c>
      <c r="BM31" s="34">
        <v>0</v>
      </c>
      <c r="BN31" s="34">
        <v>0</v>
      </c>
      <c r="BO31" s="34">
        <v>0</v>
      </c>
    </row>
    <row r="32" spans="1:90" ht="14.1" customHeight="1" x14ac:dyDescent="0.25">
      <c r="A32" s="24">
        <f t="shared" si="0"/>
        <v>19</v>
      </c>
      <c r="B32" s="61" t="s">
        <v>253</v>
      </c>
      <c r="C32" s="59">
        <v>14032</v>
      </c>
      <c r="D32" s="47" t="s">
        <v>122</v>
      </c>
      <c r="E32" s="28">
        <f>MAX(O32:Z32)</f>
        <v>0</v>
      </c>
      <c r="F32" s="28" t="e">
        <f>VLOOKUP(E32,Tab!$E$2:$F$255,2,TRUE)</f>
        <v>#N/A</v>
      </c>
      <c r="G32" s="29">
        <f>LARGE(O32:BO32,1)</f>
        <v>496</v>
      </c>
      <c r="H32" s="29">
        <f>LARGE(O32:BO32,2)</f>
        <v>477</v>
      </c>
      <c r="I32" s="29">
        <f>LARGE(O32:BO32,3)</f>
        <v>474</v>
      </c>
      <c r="J32" s="29">
        <f>LARGE(O32:BO32,4)</f>
        <v>473</v>
      </c>
      <c r="K32" s="29">
        <f>LARGE(O32:BO32,5)</f>
        <v>465</v>
      </c>
      <c r="L32" s="30">
        <f>SUM(G32:K32)</f>
        <v>2385</v>
      </c>
      <c r="M32" s="31">
        <f>L32/5</f>
        <v>477</v>
      </c>
      <c r="N32" s="32"/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477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3">
        <v>0</v>
      </c>
      <c r="AN32" s="163">
        <v>0</v>
      </c>
      <c r="AO32" s="164">
        <v>496</v>
      </c>
      <c r="AP32" s="34">
        <v>0</v>
      </c>
      <c r="AQ32" s="34">
        <v>474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455</v>
      </c>
      <c r="BB32" s="34">
        <v>473</v>
      </c>
      <c r="BC32" s="34">
        <v>0</v>
      </c>
      <c r="BD32" s="34">
        <v>0</v>
      </c>
      <c r="BE32" s="34">
        <v>0</v>
      </c>
      <c r="BF32" s="34">
        <v>465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</row>
    <row r="33" spans="1:90" ht="14.1" customHeight="1" x14ac:dyDescent="0.25">
      <c r="A33" s="24">
        <f t="shared" si="0"/>
        <v>20</v>
      </c>
      <c r="B33" s="55" t="s">
        <v>256</v>
      </c>
      <c r="C33" s="36">
        <v>6303</v>
      </c>
      <c r="D33" s="37" t="s">
        <v>45</v>
      </c>
      <c r="E33" s="28">
        <f>MAX(O33:Z33)</f>
        <v>0</v>
      </c>
      <c r="F33" s="28" t="e">
        <f>VLOOKUP(E33,Tab!$E$2:$F$255,2,TRUE)</f>
        <v>#N/A</v>
      </c>
      <c r="G33" s="29">
        <f>LARGE(O33:BO33,1)</f>
        <v>446</v>
      </c>
      <c r="H33" s="29">
        <f>LARGE(O33:BO33,2)</f>
        <v>445</v>
      </c>
      <c r="I33" s="29">
        <f>LARGE(O33:BO33,3)</f>
        <v>441</v>
      </c>
      <c r="J33" s="29">
        <f>LARGE(O33:BO33,4)</f>
        <v>426</v>
      </c>
      <c r="K33" s="29">
        <f>LARGE(O33:BO33,5)</f>
        <v>423</v>
      </c>
      <c r="L33" s="30">
        <f>SUM(G33:K33)</f>
        <v>2181</v>
      </c>
      <c r="M33" s="31">
        <f>L33/5</f>
        <v>436.2</v>
      </c>
      <c r="N33" s="32"/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426</v>
      </c>
      <c r="AH33" s="34">
        <v>0</v>
      </c>
      <c r="AI33" s="34">
        <v>421</v>
      </c>
      <c r="AJ33" s="34">
        <v>0</v>
      </c>
      <c r="AK33" s="34">
        <v>0</v>
      </c>
      <c r="AL33" s="34">
        <v>0</v>
      </c>
      <c r="AM33" s="33">
        <v>0</v>
      </c>
      <c r="AN33" s="163">
        <v>441</v>
      </c>
      <c r="AO33" s="16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445</v>
      </c>
      <c r="BF33" s="34">
        <v>0</v>
      </c>
      <c r="BG33" s="34">
        <v>0</v>
      </c>
      <c r="BH33" s="34">
        <v>446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423</v>
      </c>
    </row>
    <row r="34" spans="1:90" ht="14.1" customHeight="1" x14ac:dyDescent="0.25">
      <c r="A34" s="24">
        <f t="shared" si="0"/>
        <v>21</v>
      </c>
      <c r="B34" s="61" t="s">
        <v>353</v>
      </c>
      <c r="C34" s="59">
        <v>11455</v>
      </c>
      <c r="D34" s="47" t="s">
        <v>30</v>
      </c>
      <c r="E34" s="28">
        <f>MAX(O34:Z34)</f>
        <v>0</v>
      </c>
      <c r="F34" s="28" t="e">
        <f>VLOOKUP(E34,Tab!$E$2:$F$255,2,TRUE)</f>
        <v>#N/A</v>
      </c>
      <c r="G34" s="29">
        <f>LARGE(O34:BO34,1)</f>
        <v>533</v>
      </c>
      <c r="H34" s="29">
        <f>LARGE(O34:BO34,2)</f>
        <v>526</v>
      </c>
      <c r="I34" s="29">
        <f>LARGE(O34:BO34,3)</f>
        <v>524</v>
      </c>
      <c r="J34" s="29">
        <f>LARGE(O34:BO34,4)</f>
        <v>522</v>
      </c>
      <c r="K34" s="29">
        <f>LARGE(O34:BO34,5)</f>
        <v>0</v>
      </c>
      <c r="L34" s="30">
        <f>SUM(G34:K34)</f>
        <v>2105</v>
      </c>
      <c r="M34" s="31">
        <f>L34/5</f>
        <v>421</v>
      </c>
      <c r="N34" s="32"/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3">
        <v>0</v>
      </c>
      <c r="AN34" s="163">
        <v>0</v>
      </c>
      <c r="AO34" s="164">
        <v>522</v>
      </c>
      <c r="AP34" s="34">
        <v>0</v>
      </c>
      <c r="AQ34" s="34">
        <v>524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526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533</v>
      </c>
      <c r="BM34" s="34">
        <v>0</v>
      </c>
      <c r="BN34" s="34">
        <v>0</v>
      </c>
      <c r="BO34" s="34">
        <v>0</v>
      </c>
    </row>
    <row r="35" spans="1:90" ht="14.1" customHeight="1" x14ac:dyDescent="0.25">
      <c r="A35" s="24">
        <f t="shared" si="0"/>
        <v>22</v>
      </c>
      <c r="B35" s="61" t="s">
        <v>246</v>
      </c>
      <c r="C35" s="59">
        <v>13908</v>
      </c>
      <c r="D35" s="47" t="s">
        <v>38</v>
      </c>
      <c r="E35" s="28">
        <f>MAX(O35:Z35)</f>
        <v>0</v>
      </c>
      <c r="F35" s="28" t="e">
        <f>VLOOKUP(E35,Tab!$E$2:$F$255,2,TRUE)</f>
        <v>#N/A</v>
      </c>
      <c r="G35" s="29">
        <f>LARGE(O35:BO35,1)</f>
        <v>523</v>
      </c>
      <c r="H35" s="29">
        <f>LARGE(O35:BO35,2)</f>
        <v>521</v>
      </c>
      <c r="I35" s="29">
        <f>LARGE(O35:BO35,3)</f>
        <v>519</v>
      </c>
      <c r="J35" s="29">
        <f>LARGE(O35:BO35,4)</f>
        <v>512</v>
      </c>
      <c r="K35" s="29">
        <f>LARGE(O35:BO35,5)</f>
        <v>0</v>
      </c>
      <c r="L35" s="30">
        <f>SUM(G35:K35)</f>
        <v>2075</v>
      </c>
      <c r="M35" s="31">
        <f>L35/5</f>
        <v>415</v>
      </c>
      <c r="N35" s="32"/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3">
        <v>0</v>
      </c>
      <c r="AN35" s="163">
        <v>0</v>
      </c>
      <c r="AO35" s="164">
        <v>519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523</v>
      </c>
      <c r="BB35" s="34">
        <v>0</v>
      </c>
      <c r="BC35" s="34">
        <v>0</v>
      </c>
      <c r="BD35" s="34">
        <v>0</v>
      </c>
      <c r="BE35" s="34">
        <v>0</v>
      </c>
      <c r="BF35" s="34">
        <v>512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521</v>
      </c>
      <c r="BM35" s="34">
        <v>0</v>
      </c>
      <c r="BN35" s="34">
        <v>0</v>
      </c>
      <c r="BO35" s="34">
        <v>0</v>
      </c>
    </row>
    <row r="36" spans="1:90" ht="14.1" customHeight="1" x14ac:dyDescent="0.25">
      <c r="A36" s="24">
        <f t="shared" si="0"/>
        <v>23</v>
      </c>
      <c r="B36" s="55" t="s">
        <v>266</v>
      </c>
      <c r="C36" s="36">
        <v>1097</v>
      </c>
      <c r="D36" s="37" t="s">
        <v>72</v>
      </c>
      <c r="E36" s="28">
        <f>MAX(O36:Z36)</f>
        <v>0</v>
      </c>
      <c r="F36" s="28" t="e">
        <f>VLOOKUP(E36,Tab!$E$2:$F$255,2,TRUE)</f>
        <v>#N/A</v>
      </c>
      <c r="G36" s="29">
        <f>LARGE(O36:BO36,1)</f>
        <v>510</v>
      </c>
      <c r="H36" s="29">
        <f>LARGE(O36:BO36,2)</f>
        <v>508</v>
      </c>
      <c r="I36" s="29">
        <f>LARGE(O36:BO36,3)</f>
        <v>505</v>
      </c>
      <c r="J36" s="29">
        <f>LARGE(O36:BO36,4)</f>
        <v>505</v>
      </c>
      <c r="K36" s="29">
        <f>LARGE(O36:BO36,5)</f>
        <v>0</v>
      </c>
      <c r="L36" s="30">
        <f>SUM(G36:K36)</f>
        <v>2028</v>
      </c>
      <c r="M36" s="31">
        <f>L36/5</f>
        <v>405.6</v>
      </c>
      <c r="N36" s="32"/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510</v>
      </c>
      <c r="AM36" s="33">
        <v>0</v>
      </c>
      <c r="AN36" s="163">
        <v>0</v>
      </c>
      <c r="AO36" s="164">
        <v>505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505</v>
      </c>
      <c r="BB36" s="34">
        <v>508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</row>
    <row r="37" spans="1:90" ht="14.1" customHeight="1" x14ac:dyDescent="0.25">
      <c r="A37" s="24">
        <f t="shared" si="0"/>
        <v>24</v>
      </c>
      <c r="B37" s="60" t="s">
        <v>263</v>
      </c>
      <c r="C37" s="59">
        <v>10054</v>
      </c>
      <c r="D37" s="47" t="s">
        <v>62</v>
      </c>
      <c r="E37" s="28">
        <f>MAX(O37:Z37)</f>
        <v>0</v>
      </c>
      <c r="F37" s="28" t="e">
        <f>VLOOKUP(E37,Tab!$E$2:$F$255,2,TRUE)</f>
        <v>#N/A</v>
      </c>
      <c r="G37" s="29">
        <f>LARGE(O37:BO37,1)</f>
        <v>513</v>
      </c>
      <c r="H37" s="29">
        <f>LARGE(O37:BO37,2)</f>
        <v>511</v>
      </c>
      <c r="I37" s="29">
        <f>LARGE(O37:BO37,3)</f>
        <v>509</v>
      </c>
      <c r="J37" s="29">
        <f>LARGE(O37:BO37,4)</f>
        <v>0</v>
      </c>
      <c r="K37" s="29">
        <f>LARGE(O37:BO37,5)</f>
        <v>0</v>
      </c>
      <c r="L37" s="30">
        <f>SUM(G37:K37)</f>
        <v>1533</v>
      </c>
      <c r="M37" s="31">
        <f>L37/5</f>
        <v>306.60000000000002</v>
      </c>
      <c r="N37" s="32"/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511</v>
      </c>
      <c r="AM37" s="33">
        <v>0</v>
      </c>
      <c r="AN37" s="163">
        <v>0</v>
      </c>
      <c r="AO37" s="164">
        <v>513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509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</row>
    <row r="38" spans="1:90" ht="14.1" customHeight="1" x14ac:dyDescent="0.25">
      <c r="A38" s="24">
        <f t="shared" si="0"/>
        <v>25</v>
      </c>
      <c r="B38" s="61" t="s">
        <v>255</v>
      </c>
      <c r="C38" s="59">
        <v>13127</v>
      </c>
      <c r="D38" s="47" t="s">
        <v>85</v>
      </c>
      <c r="E38" s="28">
        <f>MAX(O38:Z38)</f>
        <v>374</v>
      </c>
      <c r="F38" s="28" t="e">
        <f>VLOOKUP(E38,Tab!$E$2:$F$255,2,TRUE)</f>
        <v>#N/A</v>
      </c>
      <c r="G38" s="29">
        <f>LARGE(O38:BO38,1)</f>
        <v>374</v>
      </c>
      <c r="H38" s="29">
        <f>LARGE(O38:BO38,2)</f>
        <v>364</v>
      </c>
      <c r="I38" s="29">
        <f>LARGE(O38:BO38,3)</f>
        <v>364</v>
      </c>
      <c r="J38" s="29">
        <f>LARGE(O38:BO38,4)</f>
        <v>354</v>
      </c>
      <c r="K38" s="29">
        <f>LARGE(O38:BO38,5)</f>
        <v>0</v>
      </c>
      <c r="L38" s="30">
        <f>SUM(G38:K38)</f>
        <v>1456</v>
      </c>
      <c r="M38" s="31">
        <f>L38/5</f>
        <v>291.2</v>
      </c>
      <c r="N38" s="32"/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374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364</v>
      </c>
      <c r="AH38" s="34">
        <v>0</v>
      </c>
      <c r="AI38" s="34">
        <v>364</v>
      </c>
      <c r="AJ38" s="34">
        <v>0</v>
      </c>
      <c r="AK38" s="34">
        <v>0</v>
      </c>
      <c r="AL38" s="34">
        <v>0</v>
      </c>
      <c r="AM38" s="33">
        <v>0</v>
      </c>
      <c r="AN38" s="163">
        <v>0</v>
      </c>
      <c r="AO38" s="16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354</v>
      </c>
    </row>
    <row r="39" spans="1:90" ht="14.1" customHeight="1" x14ac:dyDescent="0.25">
      <c r="A39" s="24">
        <f t="shared" si="0"/>
        <v>26</v>
      </c>
      <c r="B39" s="61" t="s">
        <v>258</v>
      </c>
      <c r="C39" s="59">
        <v>14028</v>
      </c>
      <c r="D39" s="47" t="s">
        <v>27</v>
      </c>
      <c r="E39" s="28">
        <f>MAX(O39:Z39)</f>
        <v>0</v>
      </c>
      <c r="F39" s="28" t="e">
        <f>VLOOKUP(E39,Tab!$E$2:$F$255,2,TRUE)</f>
        <v>#N/A</v>
      </c>
      <c r="G39" s="29">
        <f>LARGE(O39:BO39,1)</f>
        <v>487</v>
      </c>
      <c r="H39" s="29">
        <f>LARGE(O39:BO39,2)</f>
        <v>484</v>
      </c>
      <c r="I39" s="29">
        <f>LARGE(O39:BO39,3)</f>
        <v>479</v>
      </c>
      <c r="J39" s="29">
        <f>LARGE(O39:BO39,4)</f>
        <v>0</v>
      </c>
      <c r="K39" s="29">
        <f>LARGE(O39:BO39,5)</f>
        <v>0</v>
      </c>
      <c r="L39" s="30">
        <f>SUM(G39:K39)</f>
        <v>1450</v>
      </c>
      <c r="M39" s="31">
        <f>L39/5</f>
        <v>290</v>
      </c>
      <c r="N39" s="32"/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3">
        <v>479</v>
      </c>
      <c r="AN39" s="163">
        <v>0</v>
      </c>
      <c r="AO39" s="164">
        <v>0</v>
      </c>
      <c r="AP39" s="34">
        <v>487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484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</row>
    <row r="40" spans="1:90" ht="14.1" customHeight="1" x14ac:dyDescent="0.25">
      <c r="A40" s="24">
        <f t="shared" si="0"/>
        <v>27</v>
      </c>
      <c r="B40" s="61" t="s">
        <v>358</v>
      </c>
      <c r="C40" s="59">
        <v>12223</v>
      </c>
      <c r="D40" s="47" t="s">
        <v>72</v>
      </c>
      <c r="E40" s="28">
        <f>MAX(O40:Z40)</f>
        <v>0</v>
      </c>
      <c r="F40" s="28" t="e">
        <f>VLOOKUP(E40,Tab!$E$2:$F$255,2,TRUE)</f>
        <v>#N/A</v>
      </c>
      <c r="G40" s="29">
        <f>LARGE(O40:BO40,1)</f>
        <v>475</v>
      </c>
      <c r="H40" s="29">
        <f>LARGE(O40:BO40,2)</f>
        <v>472</v>
      </c>
      <c r="I40" s="29">
        <f>LARGE(O40:BO40,3)</f>
        <v>425</v>
      </c>
      <c r="J40" s="29">
        <f>LARGE(O40:BO40,4)</f>
        <v>0</v>
      </c>
      <c r="K40" s="29">
        <f>LARGE(O40:BO40,5)</f>
        <v>0</v>
      </c>
      <c r="L40" s="30">
        <f>SUM(G40:K40)</f>
        <v>1372</v>
      </c>
      <c r="M40" s="31">
        <f>L40/5</f>
        <v>274.39999999999998</v>
      </c>
      <c r="N40" s="32"/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475</v>
      </c>
      <c r="AM40" s="33">
        <v>0</v>
      </c>
      <c r="AN40" s="163">
        <v>0</v>
      </c>
      <c r="AO40" s="164">
        <v>0</v>
      </c>
      <c r="AP40" s="34">
        <v>0</v>
      </c>
      <c r="AQ40" s="34">
        <v>472</v>
      </c>
      <c r="AR40" s="34">
        <v>0</v>
      </c>
      <c r="AS40" s="34">
        <v>0</v>
      </c>
      <c r="AT40" s="34">
        <v>0</v>
      </c>
      <c r="AU40" s="34">
        <v>0</v>
      </c>
      <c r="AV40" s="34">
        <v>425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</row>
    <row r="41" spans="1:90" ht="14.1" customHeight="1" x14ac:dyDescent="0.25">
      <c r="A41" s="24">
        <f t="shared" si="0"/>
        <v>28</v>
      </c>
      <c r="B41" s="61" t="s">
        <v>442</v>
      </c>
      <c r="C41" s="59">
        <v>13653</v>
      </c>
      <c r="D41" s="47" t="s">
        <v>49</v>
      </c>
      <c r="E41" s="28">
        <f>MAX(O41:Z41)</f>
        <v>0</v>
      </c>
      <c r="F41" s="28" t="e">
        <f>VLOOKUP(E41,Tab!$E$2:$F$255,2,TRUE)</f>
        <v>#N/A</v>
      </c>
      <c r="G41" s="29">
        <f>LARGE(O41:BO41,1)</f>
        <v>462</v>
      </c>
      <c r="H41" s="29">
        <f>LARGE(O41:BO41,2)</f>
        <v>456</v>
      </c>
      <c r="I41" s="29">
        <f>LARGE(O41:BO41,3)</f>
        <v>446</v>
      </c>
      <c r="J41" s="29">
        <f>LARGE(O41:BO41,4)</f>
        <v>0</v>
      </c>
      <c r="K41" s="29">
        <f>LARGE(O41:BO41,5)</f>
        <v>0</v>
      </c>
      <c r="L41" s="30">
        <f>SUM(G41:K41)</f>
        <v>1364</v>
      </c>
      <c r="M41" s="31">
        <f>L41/5</f>
        <v>272.8</v>
      </c>
      <c r="N41" s="32"/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3">
        <v>0</v>
      </c>
      <c r="AN41" s="163">
        <v>0</v>
      </c>
      <c r="AO41" s="16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446</v>
      </c>
      <c r="BG41" s="34">
        <v>0</v>
      </c>
      <c r="BH41" s="34">
        <v>0</v>
      </c>
      <c r="BI41" s="34">
        <v>456</v>
      </c>
      <c r="BJ41" s="34">
        <v>0</v>
      </c>
      <c r="BK41" s="34">
        <v>0</v>
      </c>
      <c r="BL41" s="34">
        <v>462</v>
      </c>
      <c r="BM41" s="34">
        <v>0</v>
      </c>
      <c r="BN41" s="34">
        <v>0</v>
      </c>
      <c r="BO41" s="34">
        <v>0</v>
      </c>
    </row>
    <row r="42" spans="1:90" ht="14.1" customHeight="1" x14ac:dyDescent="0.25">
      <c r="A42" s="24">
        <f t="shared" si="0"/>
        <v>29</v>
      </c>
      <c r="B42" s="38" t="s">
        <v>259</v>
      </c>
      <c r="C42" s="26">
        <v>11457</v>
      </c>
      <c r="D42" s="54" t="s">
        <v>85</v>
      </c>
      <c r="E42" s="28">
        <f>MAX(O42:Z42)</f>
        <v>0</v>
      </c>
      <c r="F42" s="28" t="e">
        <f>VLOOKUP(E42,Tab!$E$2:$F$255,2,TRUE)</f>
        <v>#N/A</v>
      </c>
      <c r="G42" s="29">
        <f>LARGE(O42:BO42,1)</f>
        <v>468</v>
      </c>
      <c r="H42" s="29">
        <f>LARGE(O42:BO42,2)</f>
        <v>425</v>
      </c>
      <c r="I42" s="29">
        <f>LARGE(O42:BO42,3)</f>
        <v>421</v>
      </c>
      <c r="J42" s="29">
        <f>LARGE(O42:BO42,4)</f>
        <v>0</v>
      </c>
      <c r="K42" s="29">
        <f>LARGE(O42:BO42,5)</f>
        <v>0</v>
      </c>
      <c r="L42" s="30">
        <f>SUM(G42:K42)</f>
        <v>1314</v>
      </c>
      <c r="M42" s="31">
        <f>L42/5</f>
        <v>262.8</v>
      </c>
      <c r="N42" s="32"/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468</v>
      </c>
      <c r="AH42" s="34">
        <v>0</v>
      </c>
      <c r="AI42" s="34">
        <v>421</v>
      </c>
      <c r="AJ42" s="34">
        <v>0</v>
      </c>
      <c r="AK42" s="34">
        <v>0</v>
      </c>
      <c r="AL42" s="34">
        <v>0</v>
      </c>
      <c r="AM42" s="33">
        <v>0</v>
      </c>
      <c r="AN42" s="163">
        <v>0</v>
      </c>
      <c r="AO42" s="16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425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</row>
    <row r="43" spans="1:90" ht="14.1" customHeight="1" x14ac:dyDescent="0.25">
      <c r="A43" s="24">
        <f t="shared" si="0"/>
        <v>30</v>
      </c>
      <c r="B43" s="35" t="s">
        <v>251</v>
      </c>
      <c r="C43" s="36">
        <v>13708</v>
      </c>
      <c r="D43" s="70" t="s">
        <v>62</v>
      </c>
      <c r="E43" s="28">
        <f>MAX(O43:Z43)</f>
        <v>0</v>
      </c>
      <c r="F43" s="28" t="e">
        <f>VLOOKUP(E43,Tab!$E$2:$F$255,2,TRUE)</f>
        <v>#N/A</v>
      </c>
      <c r="G43" s="40">
        <f>LARGE(O43:BO43,1)</f>
        <v>544</v>
      </c>
      <c r="H43" s="40">
        <f>LARGE(O43:BO43,2)</f>
        <v>512</v>
      </c>
      <c r="I43" s="40">
        <f>LARGE(O43:BO43,3)</f>
        <v>0</v>
      </c>
      <c r="J43" s="40">
        <f>LARGE(O43:BO43,4)</f>
        <v>0</v>
      </c>
      <c r="K43" s="40">
        <f>LARGE(O43:BO43,5)</f>
        <v>0</v>
      </c>
      <c r="L43" s="30">
        <f>SUM(G43:K43)</f>
        <v>1056</v>
      </c>
      <c r="M43" s="31">
        <f>L43/5</f>
        <v>211.2</v>
      </c>
      <c r="N43" s="32"/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3">
        <v>0</v>
      </c>
      <c r="AN43" s="163">
        <v>0</v>
      </c>
      <c r="AO43" s="164">
        <v>512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544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</row>
    <row r="44" spans="1:90" ht="14.1" customHeight="1" x14ac:dyDescent="0.25">
      <c r="A44" s="24">
        <f t="shared" si="0"/>
        <v>31</v>
      </c>
      <c r="B44" s="61" t="s">
        <v>563</v>
      </c>
      <c r="C44" s="59">
        <v>14886</v>
      </c>
      <c r="D44" s="47" t="s">
        <v>43</v>
      </c>
      <c r="E44" s="28">
        <f>MAX(O44:Z44)</f>
        <v>476</v>
      </c>
      <c r="F44" s="28" t="e">
        <f>VLOOKUP(E44,Tab!$E$2:$F$255,2,TRUE)</f>
        <v>#N/A</v>
      </c>
      <c r="G44" s="29">
        <f>LARGE(O44:BO44,1)</f>
        <v>476</v>
      </c>
      <c r="H44" s="29">
        <f>LARGE(O44:BO44,2)</f>
        <v>460</v>
      </c>
      <c r="I44" s="29">
        <f>LARGE(O44:BO44,3)</f>
        <v>0</v>
      </c>
      <c r="J44" s="29">
        <f>LARGE(O44:BO44,4)</f>
        <v>0</v>
      </c>
      <c r="K44" s="29">
        <f>LARGE(O44:BO44,5)</f>
        <v>0</v>
      </c>
      <c r="L44" s="30">
        <f>SUM(G44:K44)</f>
        <v>936</v>
      </c>
      <c r="M44" s="31">
        <f>L44/5</f>
        <v>187.2</v>
      </c>
      <c r="N44" s="32"/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476</v>
      </c>
      <c r="V44" s="34">
        <v>0</v>
      </c>
      <c r="W44" s="34">
        <v>0</v>
      </c>
      <c r="X44" s="34">
        <v>0</v>
      </c>
      <c r="Y44" s="34">
        <v>0</v>
      </c>
      <c r="Z44" s="34">
        <v>460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3">
        <v>0</v>
      </c>
      <c r="AN44" s="163">
        <v>0</v>
      </c>
      <c r="AO44" s="16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</row>
    <row r="45" spans="1:90" ht="14.1" customHeight="1" x14ac:dyDescent="0.25">
      <c r="A45" s="24">
        <f t="shared" si="0"/>
        <v>32</v>
      </c>
      <c r="B45" s="61" t="s">
        <v>524</v>
      </c>
      <c r="C45" s="59">
        <v>13056</v>
      </c>
      <c r="D45" s="47" t="s">
        <v>65</v>
      </c>
      <c r="E45" s="28">
        <f>MAX(O45:Z45)</f>
        <v>0</v>
      </c>
      <c r="F45" s="28" t="e">
        <f>VLOOKUP(E45,Tab!$E$2:$F$255,2,TRUE)</f>
        <v>#N/A</v>
      </c>
      <c r="G45" s="29">
        <f>LARGE(O45:BO45,1)</f>
        <v>455</v>
      </c>
      <c r="H45" s="29">
        <f>LARGE(O45:BO45,2)</f>
        <v>423</v>
      </c>
      <c r="I45" s="29">
        <f>LARGE(O45:BO45,3)</f>
        <v>0</v>
      </c>
      <c r="J45" s="29">
        <f>LARGE(O45:BO45,4)</f>
        <v>0</v>
      </c>
      <c r="K45" s="29">
        <f>LARGE(O45:BO45,5)</f>
        <v>0</v>
      </c>
      <c r="L45" s="30">
        <f>SUM(G45:K45)</f>
        <v>878</v>
      </c>
      <c r="M45" s="31">
        <f>L45/5</f>
        <v>175.6</v>
      </c>
      <c r="N45" s="32"/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455</v>
      </c>
      <c r="AE45" s="34">
        <v>423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3">
        <v>0</v>
      </c>
      <c r="AN45" s="163">
        <v>0</v>
      </c>
      <c r="AO45" s="16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</row>
    <row r="46" spans="1:90" ht="14.1" customHeight="1" x14ac:dyDescent="0.25">
      <c r="A46" s="24">
        <f t="shared" si="0"/>
        <v>33</v>
      </c>
      <c r="B46" s="35" t="s">
        <v>265</v>
      </c>
      <c r="C46" s="36">
        <v>10171</v>
      </c>
      <c r="D46" s="70" t="s">
        <v>85</v>
      </c>
      <c r="E46" s="28">
        <f>MAX(O46:Z46)</f>
        <v>0</v>
      </c>
      <c r="F46" s="28" t="e">
        <f>VLOOKUP(E46,Tab!$E$2:$F$255,2,TRUE)</f>
        <v>#N/A</v>
      </c>
      <c r="G46" s="29">
        <f>LARGE(O46:BO46,1)</f>
        <v>453</v>
      </c>
      <c r="H46" s="29">
        <f>LARGE(O46:BO46,2)</f>
        <v>411</v>
      </c>
      <c r="I46" s="29">
        <f>LARGE(O46:BO46,3)</f>
        <v>0</v>
      </c>
      <c r="J46" s="29">
        <f>LARGE(O46:BO46,4)</f>
        <v>0</v>
      </c>
      <c r="K46" s="29">
        <f>LARGE(O46:BO46,5)</f>
        <v>0</v>
      </c>
      <c r="L46" s="30">
        <f>SUM(G46:K46)</f>
        <v>864</v>
      </c>
      <c r="M46" s="31">
        <f>L46/5</f>
        <v>172.8</v>
      </c>
      <c r="N46" s="32"/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3">
        <v>0</v>
      </c>
      <c r="AN46" s="163">
        <v>0</v>
      </c>
      <c r="AO46" s="16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453</v>
      </c>
      <c r="BF46" s="34">
        <v>0</v>
      </c>
      <c r="BG46" s="34">
        <v>0</v>
      </c>
      <c r="BH46" s="34">
        <v>411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</row>
    <row r="47" spans="1:90" ht="14.1" customHeight="1" x14ac:dyDescent="0.25">
      <c r="A47" s="24">
        <f t="shared" si="0"/>
        <v>34</v>
      </c>
      <c r="B47" s="61" t="s">
        <v>406</v>
      </c>
      <c r="C47" s="59">
        <v>14605</v>
      </c>
      <c r="D47" s="47" t="s">
        <v>62</v>
      </c>
      <c r="E47" s="28">
        <f>MAX(O47:Z47)</f>
        <v>0</v>
      </c>
      <c r="F47" s="28" t="e">
        <f>VLOOKUP(E47,Tab!$E$2:$F$255,2,TRUE)</f>
        <v>#N/A</v>
      </c>
      <c r="G47" s="29">
        <f>LARGE(O47:BO47,1)</f>
        <v>451</v>
      </c>
      <c r="H47" s="29">
        <f>LARGE(O47:BO47,2)</f>
        <v>401</v>
      </c>
      <c r="I47" s="29">
        <f>LARGE(O47:BO47,3)</f>
        <v>0</v>
      </c>
      <c r="J47" s="29">
        <f>LARGE(O47:BO47,4)</f>
        <v>0</v>
      </c>
      <c r="K47" s="29">
        <f>LARGE(O47:BO47,5)</f>
        <v>0</v>
      </c>
      <c r="L47" s="30">
        <f>SUM(G47:K47)</f>
        <v>852</v>
      </c>
      <c r="M47" s="31">
        <f>L47/5</f>
        <v>170.4</v>
      </c>
      <c r="N47" s="32"/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3">
        <v>0</v>
      </c>
      <c r="AN47" s="163">
        <v>0</v>
      </c>
      <c r="AO47" s="164">
        <v>451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401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</row>
    <row r="48" spans="1:90" s="5" customFormat="1" ht="14.1" customHeight="1" x14ac:dyDescent="0.25">
      <c r="A48" s="24">
        <f t="shared" si="0"/>
        <v>35</v>
      </c>
      <c r="B48" s="62" t="s">
        <v>260</v>
      </c>
      <c r="C48" s="26">
        <v>11486</v>
      </c>
      <c r="D48" s="39" t="s">
        <v>45</v>
      </c>
      <c r="E48" s="28">
        <f>MAX(O48:Z48)</f>
        <v>0</v>
      </c>
      <c r="F48" s="28" t="e">
        <f>VLOOKUP(E48,Tab!$E$2:$F$255,2,TRUE)</f>
        <v>#N/A</v>
      </c>
      <c r="G48" s="40">
        <f>LARGE(O48:BO48,1)</f>
        <v>430</v>
      </c>
      <c r="H48" s="40">
        <f>LARGE(O48:BO48,2)</f>
        <v>413</v>
      </c>
      <c r="I48" s="40">
        <f>LARGE(O48:BO48,3)</f>
        <v>0</v>
      </c>
      <c r="J48" s="40">
        <f>LARGE(O48:BO48,4)</f>
        <v>0</v>
      </c>
      <c r="K48" s="40">
        <f>LARGE(O48:BO48,5)</f>
        <v>0</v>
      </c>
      <c r="L48" s="30">
        <f>SUM(G48:K48)</f>
        <v>843</v>
      </c>
      <c r="M48" s="31">
        <f>L48/5</f>
        <v>168.6</v>
      </c>
      <c r="N48" s="32"/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3">
        <v>0</v>
      </c>
      <c r="AN48" s="163">
        <v>430</v>
      </c>
      <c r="AO48" s="16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413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</row>
    <row r="49" spans="1:90" ht="14.1" customHeight="1" x14ac:dyDescent="0.25">
      <c r="A49" s="24">
        <f t="shared" si="0"/>
        <v>36</v>
      </c>
      <c r="B49" s="35" t="s">
        <v>267</v>
      </c>
      <c r="C49" s="36">
        <v>11740</v>
      </c>
      <c r="D49" s="70" t="s">
        <v>85</v>
      </c>
      <c r="E49" s="28">
        <f>MAX(O49:Z49)</f>
        <v>0</v>
      </c>
      <c r="F49" s="31" t="e">
        <f>VLOOKUP(E49,Tab!$E$2:$F$255,2,TRUE)</f>
        <v>#N/A</v>
      </c>
      <c r="G49" s="40">
        <f>LARGE(O49:BO49,1)</f>
        <v>418</v>
      </c>
      <c r="H49" s="40">
        <f>LARGE(O49:BO49,2)</f>
        <v>417</v>
      </c>
      <c r="I49" s="40">
        <f>LARGE(O49:BO49,3)</f>
        <v>0</v>
      </c>
      <c r="J49" s="40">
        <f>LARGE(O49:BO49,4)</f>
        <v>0</v>
      </c>
      <c r="K49" s="40">
        <f>LARGE(O49:BO49,5)</f>
        <v>0</v>
      </c>
      <c r="L49" s="30">
        <f>SUM(G49:K49)</f>
        <v>835</v>
      </c>
      <c r="M49" s="31">
        <f>L49/5</f>
        <v>167</v>
      </c>
      <c r="N49" s="32"/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3">
        <v>0</v>
      </c>
      <c r="AN49" s="163">
        <v>0</v>
      </c>
      <c r="AO49" s="16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417</v>
      </c>
      <c r="BF49" s="34">
        <v>0</v>
      </c>
      <c r="BG49" s="34">
        <v>0</v>
      </c>
      <c r="BH49" s="34">
        <v>418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</row>
    <row r="50" spans="1:90" ht="14.1" customHeight="1" x14ac:dyDescent="0.25">
      <c r="A50" s="24">
        <f t="shared" si="0"/>
        <v>37</v>
      </c>
      <c r="B50" s="69" t="s">
        <v>257</v>
      </c>
      <c r="C50" s="26">
        <v>7457</v>
      </c>
      <c r="D50" s="27" t="s">
        <v>45</v>
      </c>
      <c r="E50" s="28">
        <f>MAX(O50:Z50)</f>
        <v>0</v>
      </c>
      <c r="F50" s="28" t="e">
        <f>VLOOKUP(E50,Tab!$E$2:$F$255,2,TRUE)</f>
        <v>#N/A</v>
      </c>
      <c r="G50" s="29">
        <f>LARGE(O50:BO50,1)</f>
        <v>364</v>
      </c>
      <c r="H50" s="29">
        <f>LARGE(O50:BO50,2)</f>
        <v>352</v>
      </c>
      <c r="I50" s="29">
        <f>LARGE(O50:BO50,3)</f>
        <v>0</v>
      </c>
      <c r="J50" s="29">
        <f>LARGE(O50:BO50,4)</f>
        <v>0</v>
      </c>
      <c r="K50" s="29">
        <f>LARGE(O50:BO50,5)</f>
        <v>0</v>
      </c>
      <c r="L50" s="30">
        <f>SUM(G50:K50)</f>
        <v>716</v>
      </c>
      <c r="M50" s="31">
        <f>L50/5</f>
        <v>143.19999999999999</v>
      </c>
      <c r="N50" s="32"/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3">
        <v>0</v>
      </c>
      <c r="AN50" s="163">
        <v>352</v>
      </c>
      <c r="AO50" s="16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364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</row>
    <row r="51" spans="1:90" ht="14.1" customHeight="1" x14ac:dyDescent="0.25">
      <c r="A51" s="24">
        <f t="shared" si="0"/>
        <v>38</v>
      </c>
      <c r="B51" s="55" t="s">
        <v>262</v>
      </c>
      <c r="C51" s="36">
        <v>5346</v>
      </c>
      <c r="D51" s="37" t="s">
        <v>72</v>
      </c>
      <c r="E51" s="28">
        <f>MAX(O51:Z51)</f>
        <v>0</v>
      </c>
      <c r="F51" s="28" t="e">
        <f>VLOOKUP(E51,Tab!$E$2:$F$255,2,TRUE)</f>
        <v>#N/A</v>
      </c>
      <c r="G51" s="29">
        <f>LARGE(O51:BO51,1)</f>
        <v>508</v>
      </c>
      <c r="H51" s="29">
        <f>LARGE(O51:BO51,2)</f>
        <v>0</v>
      </c>
      <c r="I51" s="29">
        <f>LARGE(O51:BO51,3)</f>
        <v>0</v>
      </c>
      <c r="J51" s="29">
        <f>LARGE(O51:BO51,4)</f>
        <v>0</v>
      </c>
      <c r="K51" s="29">
        <f>LARGE(O51:BO51,5)</f>
        <v>0</v>
      </c>
      <c r="L51" s="30">
        <f>SUM(G51:K51)</f>
        <v>508</v>
      </c>
      <c r="M51" s="31">
        <f>L51/5</f>
        <v>101.6</v>
      </c>
      <c r="N51" s="32"/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3">
        <v>0</v>
      </c>
      <c r="AN51" s="163">
        <v>0</v>
      </c>
      <c r="AO51" s="164">
        <v>508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</row>
    <row r="52" spans="1:90" ht="14.1" customHeight="1" x14ac:dyDescent="0.25">
      <c r="A52" s="24">
        <f t="shared" si="0"/>
        <v>39</v>
      </c>
      <c r="B52" s="62" t="s">
        <v>499</v>
      </c>
      <c r="C52" s="36">
        <v>3517</v>
      </c>
      <c r="D52" s="47" t="s">
        <v>38</v>
      </c>
      <c r="E52" s="28">
        <f>MAX(O52:Z52)</f>
        <v>0</v>
      </c>
      <c r="F52" s="28" t="e">
        <f>VLOOKUP(E52,Tab!$E$2:$F$255,2,TRUE)</f>
        <v>#N/A</v>
      </c>
      <c r="G52" s="29">
        <f>LARGE(O52:BO52,1)</f>
        <v>501</v>
      </c>
      <c r="H52" s="29">
        <f>LARGE(O52:BO52,2)</f>
        <v>0</v>
      </c>
      <c r="I52" s="29">
        <f>LARGE(O52:BO52,3)</f>
        <v>0</v>
      </c>
      <c r="J52" s="29">
        <f>LARGE(O52:BO52,4)</f>
        <v>0</v>
      </c>
      <c r="K52" s="29">
        <f>LARGE(O52:BO52,5)</f>
        <v>0</v>
      </c>
      <c r="L52" s="30">
        <f>SUM(G52:K52)</f>
        <v>501</v>
      </c>
      <c r="M52" s="31">
        <f>L52/5</f>
        <v>100.2</v>
      </c>
      <c r="N52" s="32"/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3">
        <v>0</v>
      </c>
      <c r="AN52" s="163">
        <v>0</v>
      </c>
      <c r="AO52" s="164">
        <v>501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</row>
    <row r="53" spans="1:90" ht="14.1" customHeight="1" x14ac:dyDescent="0.25">
      <c r="A53" s="24">
        <f t="shared" si="0"/>
        <v>40</v>
      </c>
      <c r="B53" s="61" t="s">
        <v>264</v>
      </c>
      <c r="C53" s="59">
        <v>13579</v>
      </c>
      <c r="D53" s="47" t="s">
        <v>38</v>
      </c>
      <c r="E53" s="28">
        <f>MAX(O53:Z53)</f>
        <v>0</v>
      </c>
      <c r="F53" s="28" t="e">
        <f>VLOOKUP(E53,Tab!$E$2:$F$255,2,TRUE)</f>
        <v>#N/A</v>
      </c>
      <c r="G53" s="29">
        <f>LARGE(O53:BO53,1)</f>
        <v>484</v>
      </c>
      <c r="H53" s="29">
        <f>LARGE(O53:BO53,2)</f>
        <v>0</v>
      </c>
      <c r="I53" s="29">
        <f>LARGE(O53:BO53,3)</f>
        <v>0</v>
      </c>
      <c r="J53" s="29">
        <f>LARGE(O53:BO53,4)</f>
        <v>0</v>
      </c>
      <c r="K53" s="29">
        <f>LARGE(O53:BO53,5)</f>
        <v>0</v>
      </c>
      <c r="L53" s="30">
        <f>SUM(G53:K53)</f>
        <v>484</v>
      </c>
      <c r="M53" s="31">
        <f>L53/5</f>
        <v>96.8</v>
      </c>
      <c r="N53" s="32"/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3">
        <v>0</v>
      </c>
      <c r="AN53" s="163">
        <v>0</v>
      </c>
      <c r="AO53" s="16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484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</row>
    <row r="54" spans="1:90" ht="14.1" customHeight="1" x14ac:dyDescent="0.25">
      <c r="A54" s="24">
        <f t="shared" si="0"/>
        <v>41</v>
      </c>
      <c r="B54" s="61" t="s">
        <v>521</v>
      </c>
      <c r="C54" s="59">
        <v>14118</v>
      </c>
      <c r="D54" s="47" t="s">
        <v>38</v>
      </c>
      <c r="E54" s="28">
        <f>MAX(O54:Z54)</f>
        <v>0</v>
      </c>
      <c r="F54" s="28" t="e">
        <f>VLOOKUP(E54,Tab!$E$2:$F$255,2,TRUE)</f>
        <v>#N/A</v>
      </c>
      <c r="G54" s="29">
        <f>LARGE(O54:BO54,1)</f>
        <v>482</v>
      </c>
      <c r="H54" s="29">
        <f>LARGE(O54:BO54,2)</f>
        <v>0</v>
      </c>
      <c r="I54" s="29">
        <f>LARGE(O54:BO54,3)</f>
        <v>0</v>
      </c>
      <c r="J54" s="29">
        <f>LARGE(O54:BO54,4)</f>
        <v>0</v>
      </c>
      <c r="K54" s="29">
        <f>LARGE(O54:BO54,5)</f>
        <v>0</v>
      </c>
      <c r="L54" s="30">
        <f>SUM(G54:K54)</f>
        <v>482</v>
      </c>
      <c r="M54" s="31">
        <f>L54/5</f>
        <v>96.4</v>
      </c>
      <c r="N54" s="32"/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3">
        <v>0</v>
      </c>
      <c r="AN54" s="163">
        <v>0</v>
      </c>
      <c r="AO54" s="16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482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</row>
    <row r="55" spans="1:90" ht="14.1" customHeight="1" x14ac:dyDescent="0.25">
      <c r="A55" s="24">
        <f t="shared" si="0"/>
        <v>42</v>
      </c>
      <c r="B55" s="61" t="s">
        <v>496</v>
      </c>
      <c r="C55" s="59">
        <v>13227</v>
      </c>
      <c r="D55" s="47" t="s">
        <v>68</v>
      </c>
      <c r="E55" s="28">
        <f>MAX(O55:Z55)</f>
        <v>0</v>
      </c>
      <c r="F55" s="28" t="e">
        <f>VLOOKUP(E55,Tab!$E$2:$F$255,2,TRUE)</f>
        <v>#N/A</v>
      </c>
      <c r="G55" s="29">
        <f>LARGE(O55:BO55,1)</f>
        <v>468</v>
      </c>
      <c r="H55" s="29">
        <f>LARGE(O55:BO55,2)</f>
        <v>0</v>
      </c>
      <c r="I55" s="29">
        <f>LARGE(O55:BO55,3)</f>
        <v>0</v>
      </c>
      <c r="J55" s="29">
        <f>LARGE(O55:BO55,4)</f>
        <v>0</v>
      </c>
      <c r="K55" s="29">
        <f>LARGE(O55:BO55,5)</f>
        <v>0</v>
      </c>
      <c r="L55" s="30">
        <f>SUM(G55:K55)</f>
        <v>468</v>
      </c>
      <c r="M55" s="31">
        <f>L55/5</f>
        <v>93.6</v>
      </c>
      <c r="N55" s="32"/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3">
        <v>0</v>
      </c>
      <c r="AN55" s="163">
        <v>0</v>
      </c>
      <c r="AO55" s="16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468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</row>
    <row r="56" spans="1:90" s="71" customFormat="1" ht="14.1" customHeight="1" x14ac:dyDescent="0.25">
      <c r="A56" s="56">
        <f t="shared" si="0"/>
        <v>43</v>
      </c>
      <c r="B56" s="61" t="s">
        <v>380</v>
      </c>
      <c r="C56" s="59">
        <v>12047</v>
      </c>
      <c r="D56" s="47" t="s">
        <v>85</v>
      </c>
      <c r="E56" s="28">
        <f>MAX(O56:Z56)</f>
        <v>0</v>
      </c>
      <c r="F56" s="28" t="e">
        <f>VLOOKUP(E56,Tab!$E$2:$F$255,2,TRUE)</f>
        <v>#N/A</v>
      </c>
      <c r="G56" s="29">
        <f>LARGE(O56:BO56,1)</f>
        <v>450</v>
      </c>
      <c r="H56" s="29">
        <f>LARGE(O56:BO56,2)</f>
        <v>0</v>
      </c>
      <c r="I56" s="29">
        <f>LARGE(O56:BO56,3)</f>
        <v>0</v>
      </c>
      <c r="J56" s="29">
        <f>LARGE(O56:BO56,4)</f>
        <v>0</v>
      </c>
      <c r="K56" s="29">
        <f>LARGE(O56:BO56,5)</f>
        <v>0</v>
      </c>
      <c r="L56" s="30">
        <f>SUM(G56:K56)</f>
        <v>450</v>
      </c>
      <c r="M56" s="31">
        <f>L56/5</f>
        <v>90</v>
      </c>
      <c r="N56" s="32"/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450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3">
        <v>0</v>
      </c>
      <c r="AN56" s="163">
        <v>0</v>
      </c>
      <c r="AO56" s="16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</row>
    <row r="57" spans="1:90" s="5" customFormat="1" ht="14.1" customHeight="1" x14ac:dyDescent="0.25">
      <c r="A57" s="24">
        <f t="shared" si="0"/>
        <v>44</v>
      </c>
      <c r="B57" s="61" t="s">
        <v>629</v>
      </c>
      <c r="C57" s="59">
        <v>14915</v>
      </c>
      <c r="D57" s="47" t="s">
        <v>105</v>
      </c>
      <c r="E57" s="28">
        <f>MAX(O57:Z57)</f>
        <v>443</v>
      </c>
      <c r="F57" s="28" t="e">
        <f>VLOOKUP(E57,Tab!$E$2:$F$255,2,TRUE)</f>
        <v>#N/A</v>
      </c>
      <c r="G57" s="29">
        <f>LARGE(O57:BO57,1)</f>
        <v>443</v>
      </c>
      <c r="H57" s="29">
        <f>LARGE(O57:BO57,2)</f>
        <v>0</v>
      </c>
      <c r="I57" s="29">
        <f>LARGE(O57:BO57,3)</f>
        <v>0</v>
      </c>
      <c r="J57" s="29">
        <f>LARGE(O57:BO57,4)</f>
        <v>0</v>
      </c>
      <c r="K57" s="29">
        <f>LARGE(O57:BO57,5)</f>
        <v>0</v>
      </c>
      <c r="L57" s="30">
        <f>SUM(G57:K57)</f>
        <v>443</v>
      </c>
      <c r="M57" s="31">
        <f>L57/5</f>
        <v>88.6</v>
      </c>
      <c r="N57" s="32"/>
      <c r="O57" s="34">
        <v>0</v>
      </c>
      <c r="P57" s="34">
        <v>0</v>
      </c>
      <c r="Q57" s="34">
        <v>443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3">
        <v>0</v>
      </c>
      <c r="AN57" s="163">
        <v>0</v>
      </c>
      <c r="AO57" s="16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</row>
    <row r="58" spans="1:90" s="5" customFormat="1" ht="14.1" customHeight="1" x14ac:dyDescent="0.25">
      <c r="A58" s="24">
        <f t="shared" si="0"/>
        <v>45</v>
      </c>
      <c r="B58" s="61" t="s">
        <v>443</v>
      </c>
      <c r="C58" s="59">
        <v>14645</v>
      </c>
      <c r="D58" s="47" t="s">
        <v>49</v>
      </c>
      <c r="E58" s="28">
        <f>MAX(O58:Z58)</f>
        <v>0</v>
      </c>
      <c r="F58" s="28" t="e">
        <f>VLOOKUP(E58,Tab!$E$2:$F$255,2,TRUE)</f>
        <v>#N/A</v>
      </c>
      <c r="G58" s="29">
        <f>LARGE(O58:BO58,1)</f>
        <v>437</v>
      </c>
      <c r="H58" s="29">
        <f>LARGE(O58:BO58,2)</f>
        <v>0</v>
      </c>
      <c r="I58" s="29">
        <f>LARGE(O58:BO58,3)</f>
        <v>0</v>
      </c>
      <c r="J58" s="29">
        <f>LARGE(O58:BO58,4)</f>
        <v>0</v>
      </c>
      <c r="K58" s="29">
        <f>LARGE(O58:BO58,5)</f>
        <v>0</v>
      </c>
      <c r="L58" s="30">
        <f>SUM(G58:K58)</f>
        <v>437</v>
      </c>
      <c r="M58" s="31">
        <f>L58/5</f>
        <v>87.4</v>
      </c>
      <c r="N58" s="32"/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3">
        <v>0</v>
      </c>
      <c r="AN58" s="163">
        <v>0</v>
      </c>
      <c r="AO58" s="16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437</v>
      </c>
      <c r="BM58" s="34">
        <v>0</v>
      </c>
      <c r="BN58" s="34">
        <v>0</v>
      </c>
      <c r="BO58" s="34">
        <v>0</v>
      </c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</row>
    <row r="59" spans="1:90" x14ac:dyDescent="0.25">
      <c r="A59" s="24">
        <f t="shared" si="0"/>
        <v>46</v>
      </c>
      <c r="B59" s="61" t="s">
        <v>632</v>
      </c>
      <c r="C59" s="59">
        <v>14961</v>
      </c>
      <c r="D59" s="47" t="s">
        <v>54</v>
      </c>
      <c r="E59" s="28">
        <f>MAX(O59:Z59)</f>
        <v>404</v>
      </c>
      <c r="F59" s="28" t="e">
        <f>VLOOKUP(E59,Tab!$E$2:$F$255,2,TRUE)</f>
        <v>#N/A</v>
      </c>
      <c r="G59" s="29">
        <f>LARGE(O59:BO59,1)</f>
        <v>404</v>
      </c>
      <c r="H59" s="29">
        <f>LARGE(O59:BO59,2)</f>
        <v>0</v>
      </c>
      <c r="I59" s="29">
        <f>LARGE(O59:BO59,3)</f>
        <v>0</v>
      </c>
      <c r="J59" s="29">
        <f>LARGE(O59:BO59,4)</f>
        <v>0</v>
      </c>
      <c r="K59" s="29">
        <f>LARGE(O59:BO59,5)</f>
        <v>0</v>
      </c>
      <c r="L59" s="30">
        <f>SUM(G59:K59)</f>
        <v>404</v>
      </c>
      <c r="M59" s="31">
        <f>L59/5</f>
        <v>80.8</v>
      </c>
      <c r="N59" s="32"/>
      <c r="O59" s="34">
        <v>404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3">
        <v>0</v>
      </c>
      <c r="AN59" s="163">
        <v>0</v>
      </c>
      <c r="AO59" s="16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</row>
    <row r="60" spans="1:90" x14ac:dyDescent="0.25">
      <c r="A60" s="24">
        <f t="shared" si="0"/>
        <v>47</v>
      </c>
      <c r="B60" s="61" t="s">
        <v>489</v>
      </c>
      <c r="C60" s="59">
        <v>14552</v>
      </c>
      <c r="D60" s="47" t="s">
        <v>72</v>
      </c>
      <c r="E60" s="28">
        <f>MAX(O60:Z60)</f>
        <v>0</v>
      </c>
      <c r="F60" s="28" t="e">
        <f>VLOOKUP(E60,Tab!$E$2:$F$255,2,TRUE)</f>
        <v>#N/A</v>
      </c>
      <c r="G60" s="29">
        <f>LARGE(O60:BO60,1)</f>
        <v>296</v>
      </c>
      <c r="H60" s="29">
        <f>LARGE(O60:BO60,2)</f>
        <v>0</v>
      </c>
      <c r="I60" s="29">
        <f>LARGE(O60:BO60,3)</f>
        <v>0</v>
      </c>
      <c r="J60" s="29">
        <f>LARGE(O60:BO60,4)</f>
        <v>0</v>
      </c>
      <c r="K60" s="29">
        <f>LARGE(O60:BO60,5)</f>
        <v>0</v>
      </c>
      <c r="L60" s="30">
        <f>SUM(G60:K60)</f>
        <v>296</v>
      </c>
      <c r="M60" s="31">
        <f>L60/5</f>
        <v>59.2</v>
      </c>
      <c r="N60" s="32"/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3">
        <v>0</v>
      </c>
      <c r="AN60" s="163">
        <v>0</v>
      </c>
      <c r="AO60" s="16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296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</row>
    <row r="61" spans="1:90" x14ac:dyDescent="0.25">
      <c r="A61" s="24">
        <f t="shared" si="0"/>
        <v>48</v>
      </c>
      <c r="B61" s="62" t="s">
        <v>482</v>
      </c>
      <c r="C61" s="36">
        <v>11216</v>
      </c>
      <c r="D61" s="41" t="s">
        <v>129</v>
      </c>
      <c r="E61" s="28">
        <f>MAX(O61:Z61)</f>
        <v>0</v>
      </c>
      <c r="F61" s="31" t="e">
        <f>VLOOKUP(E61,Tab!$E$2:$F$255,2,TRUE)</f>
        <v>#N/A</v>
      </c>
      <c r="G61" s="40">
        <f>LARGE(O61:BO61,1)</f>
        <v>231</v>
      </c>
      <c r="H61" s="40">
        <f>LARGE(O61:BO61,2)</f>
        <v>0</v>
      </c>
      <c r="I61" s="40">
        <f>LARGE(O61:BO61,3)</f>
        <v>0</v>
      </c>
      <c r="J61" s="40">
        <f>LARGE(O61:BO61,4)</f>
        <v>0</v>
      </c>
      <c r="K61" s="40">
        <f>LARGE(O61:BO61,5)</f>
        <v>0</v>
      </c>
      <c r="L61" s="30">
        <f>SUM(G61:K61)</f>
        <v>231</v>
      </c>
      <c r="M61" s="31">
        <f>L61/5</f>
        <v>46.2</v>
      </c>
      <c r="N61" s="32"/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3">
        <v>0</v>
      </c>
      <c r="AN61" s="163">
        <v>0</v>
      </c>
      <c r="AO61" s="16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231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</row>
    <row r="62" spans="1:90" x14ac:dyDescent="0.25">
      <c r="A62" s="24">
        <f t="shared" si="0"/>
        <v>49</v>
      </c>
      <c r="B62" s="61" t="s">
        <v>247</v>
      </c>
      <c r="C62" s="59">
        <v>11344</v>
      </c>
      <c r="D62" s="47" t="s">
        <v>30</v>
      </c>
      <c r="E62" s="28">
        <f>MAX(O62:Z62)</f>
        <v>0</v>
      </c>
      <c r="F62" s="28" t="e">
        <f>VLOOKUP(E62,Tab!$E$2:$F$255,2,TRUE)</f>
        <v>#N/A</v>
      </c>
      <c r="G62" s="29">
        <f>LARGE(O62:BO62,1)</f>
        <v>79</v>
      </c>
      <c r="H62" s="29">
        <f>LARGE(O62:BO62,2)</f>
        <v>0</v>
      </c>
      <c r="I62" s="29">
        <f>LARGE(O62:BO62,3)</f>
        <v>0</v>
      </c>
      <c r="J62" s="29">
        <f>LARGE(O62:BO62,4)</f>
        <v>0</v>
      </c>
      <c r="K62" s="29">
        <f>LARGE(O62:BO62,5)</f>
        <v>0</v>
      </c>
      <c r="L62" s="30">
        <f>SUM(G62:K62)</f>
        <v>79</v>
      </c>
      <c r="M62" s="31">
        <f>L62/5</f>
        <v>15.8</v>
      </c>
      <c r="N62" s="32"/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3">
        <v>0</v>
      </c>
      <c r="AN62" s="163">
        <v>0</v>
      </c>
      <c r="AO62" s="16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79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v>0</v>
      </c>
    </row>
    <row r="63" spans="1:90" x14ac:dyDescent="0.25">
      <c r="A63" s="24">
        <f t="shared" si="0"/>
        <v>50</v>
      </c>
      <c r="B63" s="35"/>
      <c r="C63" s="36"/>
      <c r="D63" s="70"/>
      <c r="E63" s="28">
        <f>MAX(O63:Z63)</f>
        <v>0</v>
      </c>
      <c r="F63" s="28" t="e">
        <f>VLOOKUP(E63,Tab!$E$2:$F$255,2,TRUE)</f>
        <v>#N/A</v>
      </c>
      <c r="G63" s="40">
        <f>LARGE(O63:BO63,1)</f>
        <v>0</v>
      </c>
      <c r="H63" s="40">
        <f>LARGE(O63:BO63,2)</f>
        <v>0</v>
      </c>
      <c r="I63" s="40">
        <f>LARGE(O63:BO63,3)</f>
        <v>0</v>
      </c>
      <c r="J63" s="40">
        <f>LARGE(O63:BO63,4)</f>
        <v>0</v>
      </c>
      <c r="K63" s="40">
        <f>LARGE(O63:BO63,5)</f>
        <v>0</v>
      </c>
      <c r="L63" s="30">
        <f>SUM(G63:K63)</f>
        <v>0</v>
      </c>
      <c r="M63" s="31">
        <f>L63/5</f>
        <v>0</v>
      </c>
      <c r="N63" s="32"/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3">
        <v>0</v>
      </c>
      <c r="AN63" s="163">
        <v>0</v>
      </c>
      <c r="AO63" s="16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</row>
  </sheetData>
  <sortState ref="B14:BO63">
    <sortCondition descending="1" ref="L14:L63"/>
    <sortCondition descending="1" ref="E14:E63"/>
  </sortState>
  <mergeCells count="16">
    <mergeCell ref="AO9:BO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O9:AN9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63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63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20" width="19.140625" style="5" customWidth="1"/>
    <col min="21" max="26" width="17.140625" style="5" customWidth="1"/>
    <col min="27" max="27" width="21.140625" style="5" bestFit="1" customWidth="1"/>
    <col min="28" max="28" width="17.140625" style="5" customWidth="1"/>
    <col min="29" max="29" width="18.85546875" style="5" customWidth="1"/>
    <col min="30" max="30" width="17.140625" style="5" customWidth="1"/>
    <col min="31" max="31" width="19.5703125" style="5" bestFit="1" customWidth="1"/>
    <col min="32" max="32" width="17.140625" style="5" customWidth="1"/>
    <col min="33" max="39" width="18.85546875" style="5" customWidth="1"/>
    <col min="40" max="42" width="17.28515625" style="5" customWidth="1"/>
    <col min="43" max="56" width="9.140625" style="6"/>
    <col min="57" max="252" width="9.140625" style="4"/>
    <col min="253" max="253" width="4" style="4" customWidth="1"/>
    <col min="254" max="254" width="21.140625" style="4" customWidth="1"/>
    <col min="255" max="255" width="7.28515625" style="4" customWidth="1"/>
    <col min="256" max="256" width="9.5703125" style="4" customWidth="1"/>
    <col min="257" max="258" width="9.28515625" style="4" customWidth="1"/>
    <col min="259" max="260" width="8.140625" style="4" customWidth="1"/>
    <col min="261" max="263" width="8.28515625" style="4" customWidth="1"/>
    <col min="264" max="264" width="10" style="4" customWidth="1"/>
    <col min="265" max="265" width="10.28515625" style="4" customWidth="1"/>
    <col min="266" max="266" width="1.7109375" style="4" customWidth="1"/>
    <col min="267" max="276" width="17.28515625" style="4" customWidth="1"/>
    <col min="277" max="278" width="10.7109375" style="4" customWidth="1"/>
    <col min="279" max="280" width="17.28515625" style="4" customWidth="1"/>
    <col min="281" max="281" width="18.42578125" style="4" bestFit="1" customWidth="1"/>
    <col min="282" max="298" width="17.28515625" style="4" customWidth="1"/>
    <col min="299" max="508" width="9.140625" style="4"/>
    <col min="509" max="509" width="4" style="4" customWidth="1"/>
    <col min="510" max="510" width="21.140625" style="4" customWidth="1"/>
    <col min="511" max="511" width="7.28515625" style="4" customWidth="1"/>
    <col min="512" max="512" width="9.5703125" style="4" customWidth="1"/>
    <col min="513" max="514" width="9.28515625" style="4" customWidth="1"/>
    <col min="515" max="516" width="8.140625" style="4" customWidth="1"/>
    <col min="517" max="519" width="8.28515625" style="4" customWidth="1"/>
    <col min="520" max="520" width="10" style="4" customWidth="1"/>
    <col min="521" max="521" width="10.28515625" style="4" customWidth="1"/>
    <col min="522" max="522" width="1.7109375" style="4" customWidth="1"/>
    <col min="523" max="532" width="17.28515625" style="4" customWidth="1"/>
    <col min="533" max="534" width="10.7109375" style="4" customWidth="1"/>
    <col min="535" max="536" width="17.28515625" style="4" customWidth="1"/>
    <col min="537" max="537" width="18.42578125" style="4" bestFit="1" customWidth="1"/>
    <col min="538" max="554" width="17.28515625" style="4" customWidth="1"/>
    <col min="555" max="764" width="9.140625" style="4"/>
    <col min="765" max="765" width="4" style="4" customWidth="1"/>
    <col min="766" max="766" width="21.140625" style="4" customWidth="1"/>
    <col min="767" max="767" width="7.28515625" style="4" customWidth="1"/>
    <col min="768" max="768" width="9.5703125" style="4" customWidth="1"/>
    <col min="769" max="770" width="9.28515625" style="4" customWidth="1"/>
    <col min="771" max="772" width="8.140625" style="4" customWidth="1"/>
    <col min="773" max="775" width="8.28515625" style="4" customWidth="1"/>
    <col min="776" max="776" width="10" style="4" customWidth="1"/>
    <col min="777" max="777" width="10.28515625" style="4" customWidth="1"/>
    <col min="778" max="778" width="1.7109375" style="4" customWidth="1"/>
    <col min="779" max="788" width="17.28515625" style="4" customWidth="1"/>
    <col min="789" max="790" width="10.7109375" style="4" customWidth="1"/>
    <col min="791" max="792" width="17.28515625" style="4" customWidth="1"/>
    <col min="793" max="793" width="18.42578125" style="4" bestFit="1" customWidth="1"/>
    <col min="794" max="810" width="17.28515625" style="4" customWidth="1"/>
    <col min="811" max="1020" width="9.140625" style="4"/>
    <col min="1021" max="1021" width="4" style="4" customWidth="1"/>
    <col min="1022" max="1022" width="21.140625" style="4" customWidth="1"/>
    <col min="1023" max="1023" width="7.28515625" style="4" customWidth="1"/>
    <col min="1024" max="1024" width="9.5703125" style="4" customWidth="1"/>
    <col min="1025" max="1026" width="9.28515625" style="4" customWidth="1"/>
    <col min="1027" max="1028" width="8.140625" style="4" customWidth="1"/>
    <col min="1029" max="1031" width="8.28515625" style="4" customWidth="1"/>
    <col min="1032" max="1032" width="10" style="4" customWidth="1"/>
    <col min="1033" max="1033" width="10.28515625" style="4" customWidth="1"/>
    <col min="1034" max="1034" width="1.7109375" style="4" customWidth="1"/>
    <col min="1035" max="1044" width="17.28515625" style="4" customWidth="1"/>
    <col min="1045" max="1046" width="10.7109375" style="4" customWidth="1"/>
    <col min="1047" max="1048" width="17.28515625" style="4" customWidth="1"/>
    <col min="1049" max="1049" width="18.42578125" style="4" bestFit="1" customWidth="1"/>
    <col min="1050" max="1066" width="17.28515625" style="4" customWidth="1"/>
    <col min="1067" max="1276" width="9.140625" style="4"/>
    <col min="1277" max="1277" width="4" style="4" customWidth="1"/>
    <col min="1278" max="1278" width="21.140625" style="4" customWidth="1"/>
    <col min="1279" max="1279" width="7.28515625" style="4" customWidth="1"/>
    <col min="1280" max="1280" width="9.5703125" style="4" customWidth="1"/>
    <col min="1281" max="1282" width="9.28515625" style="4" customWidth="1"/>
    <col min="1283" max="1284" width="8.140625" style="4" customWidth="1"/>
    <col min="1285" max="1287" width="8.28515625" style="4" customWidth="1"/>
    <col min="1288" max="1288" width="10" style="4" customWidth="1"/>
    <col min="1289" max="1289" width="10.28515625" style="4" customWidth="1"/>
    <col min="1290" max="1290" width="1.7109375" style="4" customWidth="1"/>
    <col min="1291" max="1300" width="17.28515625" style="4" customWidth="1"/>
    <col min="1301" max="1302" width="10.7109375" style="4" customWidth="1"/>
    <col min="1303" max="1304" width="17.28515625" style="4" customWidth="1"/>
    <col min="1305" max="1305" width="18.42578125" style="4" bestFit="1" customWidth="1"/>
    <col min="1306" max="1322" width="17.28515625" style="4" customWidth="1"/>
    <col min="1323" max="1532" width="9.140625" style="4"/>
    <col min="1533" max="1533" width="4" style="4" customWidth="1"/>
    <col min="1534" max="1534" width="21.140625" style="4" customWidth="1"/>
    <col min="1535" max="1535" width="7.28515625" style="4" customWidth="1"/>
    <col min="1536" max="1536" width="9.5703125" style="4" customWidth="1"/>
    <col min="1537" max="1538" width="9.28515625" style="4" customWidth="1"/>
    <col min="1539" max="1540" width="8.140625" style="4" customWidth="1"/>
    <col min="1541" max="1543" width="8.28515625" style="4" customWidth="1"/>
    <col min="1544" max="1544" width="10" style="4" customWidth="1"/>
    <col min="1545" max="1545" width="10.28515625" style="4" customWidth="1"/>
    <col min="1546" max="1546" width="1.7109375" style="4" customWidth="1"/>
    <col min="1547" max="1556" width="17.28515625" style="4" customWidth="1"/>
    <col min="1557" max="1558" width="10.7109375" style="4" customWidth="1"/>
    <col min="1559" max="1560" width="17.28515625" style="4" customWidth="1"/>
    <col min="1561" max="1561" width="18.42578125" style="4" bestFit="1" customWidth="1"/>
    <col min="1562" max="1578" width="17.28515625" style="4" customWidth="1"/>
    <col min="1579" max="1788" width="9.140625" style="4"/>
    <col min="1789" max="1789" width="4" style="4" customWidth="1"/>
    <col min="1790" max="1790" width="21.140625" style="4" customWidth="1"/>
    <col min="1791" max="1791" width="7.28515625" style="4" customWidth="1"/>
    <col min="1792" max="1792" width="9.5703125" style="4" customWidth="1"/>
    <col min="1793" max="1794" width="9.28515625" style="4" customWidth="1"/>
    <col min="1795" max="1796" width="8.140625" style="4" customWidth="1"/>
    <col min="1797" max="1799" width="8.28515625" style="4" customWidth="1"/>
    <col min="1800" max="1800" width="10" style="4" customWidth="1"/>
    <col min="1801" max="1801" width="10.28515625" style="4" customWidth="1"/>
    <col min="1802" max="1802" width="1.7109375" style="4" customWidth="1"/>
    <col min="1803" max="1812" width="17.28515625" style="4" customWidth="1"/>
    <col min="1813" max="1814" width="10.7109375" style="4" customWidth="1"/>
    <col min="1815" max="1816" width="17.28515625" style="4" customWidth="1"/>
    <col min="1817" max="1817" width="18.42578125" style="4" bestFit="1" customWidth="1"/>
    <col min="1818" max="1834" width="17.28515625" style="4" customWidth="1"/>
    <col min="1835" max="2044" width="9.140625" style="4"/>
    <col min="2045" max="2045" width="4" style="4" customWidth="1"/>
    <col min="2046" max="2046" width="21.140625" style="4" customWidth="1"/>
    <col min="2047" max="2047" width="7.28515625" style="4" customWidth="1"/>
    <col min="2048" max="2048" width="9.5703125" style="4" customWidth="1"/>
    <col min="2049" max="2050" width="9.28515625" style="4" customWidth="1"/>
    <col min="2051" max="2052" width="8.140625" style="4" customWidth="1"/>
    <col min="2053" max="2055" width="8.28515625" style="4" customWidth="1"/>
    <col min="2056" max="2056" width="10" style="4" customWidth="1"/>
    <col min="2057" max="2057" width="10.28515625" style="4" customWidth="1"/>
    <col min="2058" max="2058" width="1.7109375" style="4" customWidth="1"/>
    <col min="2059" max="2068" width="17.28515625" style="4" customWidth="1"/>
    <col min="2069" max="2070" width="10.7109375" style="4" customWidth="1"/>
    <col min="2071" max="2072" width="17.28515625" style="4" customWidth="1"/>
    <col min="2073" max="2073" width="18.42578125" style="4" bestFit="1" customWidth="1"/>
    <col min="2074" max="2090" width="17.28515625" style="4" customWidth="1"/>
    <col min="2091" max="2300" width="9.140625" style="4"/>
    <col min="2301" max="2301" width="4" style="4" customWidth="1"/>
    <col min="2302" max="2302" width="21.140625" style="4" customWidth="1"/>
    <col min="2303" max="2303" width="7.28515625" style="4" customWidth="1"/>
    <col min="2304" max="2304" width="9.5703125" style="4" customWidth="1"/>
    <col min="2305" max="2306" width="9.28515625" style="4" customWidth="1"/>
    <col min="2307" max="2308" width="8.140625" style="4" customWidth="1"/>
    <col min="2309" max="2311" width="8.28515625" style="4" customWidth="1"/>
    <col min="2312" max="2312" width="10" style="4" customWidth="1"/>
    <col min="2313" max="2313" width="10.28515625" style="4" customWidth="1"/>
    <col min="2314" max="2314" width="1.7109375" style="4" customWidth="1"/>
    <col min="2315" max="2324" width="17.28515625" style="4" customWidth="1"/>
    <col min="2325" max="2326" width="10.7109375" style="4" customWidth="1"/>
    <col min="2327" max="2328" width="17.28515625" style="4" customWidth="1"/>
    <col min="2329" max="2329" width="18.42578125" style="4" bestFit="1" customWidth="1"/>
    <col min="2330" max="2346" width="17.28515625" style="4" customWidth="1"/>
    <col min="2347" max="2556" width="9.140625" style="4"/>
    <col min="2557" max="2557" width="4" style="4" customWidth="1"/>
    <col min="2558" max="2558" width="21.140625" style="4" customWidth="1"/>
    <col min="2559" max="2559" width="7.28515625" style="4" customWidth="1"/>
    <col min="2560" max="2560" width="9.5703125" style="4" customWidth="1"/>
    <col min="2561" max="2562" width="9.28515625" style="4" customWidth="1"/>
    <col min="2563" max="2564" width="8.140625" style="4" customWidth="1"/>
    <col min="2565" max="2567" width="8.28515625" style="4" customWidth="1"/>
    <col min="2568" max="2568" width="10" style="4" customWidth="1"/>
    <col min="2569" max="2569" width="10.28515625" style="4" customWidth="1"/>
    <col min="2570" max="2570" width="1.7109375" style="4" customWidth="1"/>
    <col min="2571" max="2580" width="17.28515625" style="4" customWidth="1"/>
    <col min="2581" max="2582" width="10.7109375" style="4" customWidth="1"/>
    <col min="2583" max="2584" width="17.28515625" style="4" customWidth="1"/>
    <col min="2585" max="2585" width="18.42578125" style="4" bestFit="1" customWidth="1"/>
    <col min="2586" max="2602" width="17.28515625" style="4" customWidth="1"/>
    <col min="2603" max="2812" width="9.140625" style="4"/>
    <col min="2813" max="2813" width="4" style="4" customWidth="1"/>
    <col min="2814" max="2814" width="21.140625" style="4" customWidth="1"/>
    <col min="2815" max="2815" width="7.28515625" style="4" customWidth="1"/>
    <col min="2816" max="2816" width="9.5703125" style="4" customWidth="1"/>
    <col min="2817" max="2818" width="9.28515625" style="4" customWidth="1"/>
    <col min="2819" max="2820" width="8.140625" style="4" customWidth="1"/>
    <col min="2821" max="2823" width="8.28515625" style="4" customWidth="1"/>
    <col min="2824" max="2824" width="10" style="4" customWidth="1"/>
    <col min="2825" max="2825" width="10.28515625" style="4" customWidth="1"/>
    <col min="2826" max="2826" width="1.7109375" style="4" customWidth="1"/>
    <col min="2827" max="2836" width="17.28515625" style="4" customWidth="1"/>
    <col min="2837" max="2838" width="10.7109375" style="4" customWidth="1"/>
    <col min="2839" max="2840" width="17.28515625" style="4" customWidth="1"/>
    <col min="2841" max="2841" width="18.42578125" style="4" bestFit="1" customWidth="1"/>
    <col min="2842" max="2858" width="17.28515625" style="4" customWidth="1"/>
    <col min="2859" max="3068" width="9.140625" style="4"/>
    <col min="3069" max="3069" width="4" style="4" customWidth="1"/>
    <col min="3070" max="3070" width="21.140625" style="4" customWidth="1"/>
    <col min="3071" max="3071" width="7.28515625" style="4" customWidth="1"/>
    <col min="3072" max="3072" width="9.5703125" style="4" customWidth="1"/>
    <col min="3073" max="3074" width="9.28515625" style="4" customWidth="1"/>
    <col min="3075" max="3076" width="8.140625" style="4" customWidth="1"/>
    <col min="3077" max="3079" width="8.28515625" style="4" customWidth="1"/>
    <col min="3080" max="3080" width="10" style="4" customWidth="1"/>
    <col min="3081" max="3081" width="10.28515625" style="4" customWidth="1"/>
    <col min="3082" max="3082" width="1.7109375" style="4" customWidth="1"/>
    <col min="3083" max="3092" width="17.28515625" style="4" customWidth="1"/>
    <col min="3093" max="3094" width="10.7109375" style="4" customWidth="1"/>
    <col min="3095" max="3096" width="17.28515625" style="4" customWidth="1"/>
    <col min="3097" max="3097" width="18.42578125" style="4" bestFit="1" customWidth="1"/>
    <col min="3098" max="3114" width="17.28515625" style="4" customWidth="1"/>
    <col min="3115" max="3324" width="9.140625" style="4"/>
    <col min="3325" max="3325" width="4" style="4" customWidth="1"/>
    <col min="3326" max="3326" width="21.140625" style="4" customWidth="1"/>
    <col min="3327" max="3327" width="7.28515625" style="4" customWidth="1"/>
    <col min="3328" max="3328" width="9.5703125" style="4" customWidth="1"/>
    <col min="3329" max="3330" width="9.28515625" style="4" customWidth="1"/>
    <col min="3331" max="3332" width="8.140625" style="4" customWidth="1"/>
    <col min="3333" max="3335" width="8.28515625" style="4" customWidth="1"/>
    <col min="3336" max="3336" width="10" style="4" customWidth="1"/>
    <col min="3337" max="3337" width="10.28515625" style="4" customWidth="1"/>
    <col min="3338" max="3338" width="1.7109375" style="4" customWidth="1"/>
    <col min="3339" max="3348" width="17.28515625" style="4" customWidth="1"/>
    <col min="3349" max="3350" width="10.7109375" style="4" customWidth="1"/>
    <col min="3351" max="3352" width="17.28515625" style="4" customWidth="1"/>
    <col min="3353" max="3353" width="18.42578125" style="4" bestFit="1" customWidth="1"/>
    <col min="3354" max="3370" width="17.28515625" style="4" customWidth="1"/>
    <col min="3371" max="3580" width="9.140625" style="4"/>
    <col min="3581" max="3581" width="4" style="4" customWidth="1"/>
    <col min="3582" max="3582" width="21.140625" style="4" customWidth="1"/>
    <col min="3583" max="3583" width="7.28515625" style="4" customWidth="1"/>
    <col min="3584" max="3584" width="9.5703125" style="4" customWidth="1"/>
    <col min="3585" max="3586" width="9.28515625" style="4" customWidth="1"/>
    <col min="3587" max="3588" width="8.140625" style="4" customWidth="1"/>
    <col min="3589" max="3591" width="8.28515625" style="4" customWidth="1"/>
    <col min="3592" max="3592" width="10" style="4" customWidth="1"/>
    <col min="3593" max="3593" width="10.28515625" style="4" customWidth="1"/>
    <col min="3594" max="3594" width="1.7109375" style="4" customWidth="1"/>
    <col min="3595" max="3604" width="17.28515625" style="4" customWidth="1"/>
    <col min="3605" max="3606" width="10.7109375" style="4" customWidth="1"/>
    <col min="3607" max="3608" width="17.28515625" style="4" customWidth="1"/>
    <col min="3609" max="3609" width="18.42578125" style="4" bestFit="1" customWidth="1"/>
    <col min="3610" max="3626" width="17.28515625" style="4" customWidth="1"/>
    <col min="3627" max="3836" width="9.140625" style="4"/>
    <col min="3837" max="3837" width="4" style="4" customWidth="1"/>
    <col min="3838" max="3838" width="21.140625" style="4" customWidth="1"/>
    <col min="3839" max="3839" width="7.28515625" style="4" customWidth="1"/>
    <col min="3840" max="3840" width="9.5703125" style="4" customWidth="1"/>
    <col min="3841" max="3842" width="9.28515625" style="4" customWidth="1"/>
    <col min="3843" max="3844" width="8.140625" style="4" customWidth="1"/>
    <col min="3845" max="3847" width="8.28515625" style="4" customWidth="1"/>
    <col min="3848" max="3848" width="10" style="4" customWidth="1"/>
    <col min="3849" max="3849" width="10.28515625" style="4" customWidth="1"/>
    <col min="3850" max="3850" width="1.7109375" style="4" customWidth="1"/>
    <col min="3851" max="3860" width="17.28515625" style="4" customWidth="1"/>
    <col min="3861" max="3862" width="10.7109375" style="4" customWidth="1"/>
    <col min="3863" max="3864" width="17.28515625" style="4" customWidth="1"/>
    <col min="3865" max="3865" width="18.42578125" style="4" bestFit="1" customWidth="1"/>
    <col min="3866" max="3882" width="17.28515625" style="4" customWidth="1"/>
    <col min="3883" max="4092" width="9.140625" style="4"/>
    <col min="4093" max="4093" width="4" style="4" customWidth="1"/>
    <col min="4094" max="4094" width="21.140625" style="4" customWidth="1"/>
    <col min="4095" max="4095" width="7.28515625" style="4" customWidth="1"/>
    <col min="4096" max="4096" width="9.5703125" style="4" customWidth="1"/>
    <col min="4097" max="4098" width="9.28515625" style="4" customWidth="1"/>
    <col min="4099" max="4100" width="8.140625" style="4" customWidth="1"/>
    <col min="4101" max="4103" width="8.28515625" style="4" customWidth="1"/>
    <col min="4104" max="4104" width="10" style="4" customWidth="1"/>
    <col min="4105" max="4105" width="10.28515625" style="4" customWidth="1"/>
    <col min="4106" max="4106" width="1.7109375" style="4" customWidth="1"/>
    <col min="4107" max="4116" width="17.28515625" style="4" customWidth="1"/>
    <col min="4117" max="4118" width="10.7109375" style="4" customWidth="1"/>
    <col min="4119" max="4120" width="17.28515625" style="4" customWidth="1"/>
    <col min="4121" max="4121" width="18.42578125" style="4" bestFit="1" customWidth="1"/>
    <col min="4122" max="4138" width="17.28515625" style="4" customWidth="1"/>
    <col min="4139" max="4348" width="9.140625" style="4"/>
    <col min="4349" max="4349" width="4" style="4" customWidth="1"/>
    <col min="4350" max="4350" width="21.140625" style="4" customWidth="1"/>
    <col min="4351" max="4351" width="7.28515625" style="4" customWidth="1"/>
    <col min="4352" max="4352" width="9.5703125" style="4" customWidth="1"/>
    <col min="4353" max="4354" width="9.28515625" style="4" customWidth="1"/>
    <col min="4355" max="4356" width="8.140625" style="4" customWidth="1"/>
    <col min="4357" max="4359" width="8.28515625" style="4" customWidth="1"/>
    <col min="4360" max="4360" width="10" style="4" customWidth="1"/>
    <col min="4361" max="4361" width="10.28515625" style="4" customWidth="1"/>
    <col min="4362" max="4362" width="1.7109375" style="4" customWidth="1"/>
    <col min="4363" max="4372" width="17.28515625" style="4" customWidth="1"/>
    <col min="4373" max="4374" width="10.7109375" style="4" customWidth="1"/>
    <col min="4375" max="4376" width="17.28515625" style="4" customWidth="1"/>
    <col min="4377" max="4377" width="18.42578125" style="4" bestFit="1" customWidth="1"/>
    <col min="4378" max="4394" width="17.28515625" style="4" customWidth="1"/>
    <col min="4395" max="4604" width="9.140625" style="4"/>
    <col min="4605" max="4605" width="4" style="4" customWidth="1"/>
    <col min="4606" max="4606" width="21.140625" style="4" customWidth="1"/>
    <col min="4607" max="4607" width="7.28515625" style="4" customWidth="1"/>
    <col min="4608" max="4608" width="9.5703125" style="4" customWidth="1"/>
    <col min="4609" max="4610" width="9.28515625" style="4" customWidth="1"/>
    <col min="4611" max="4612" width="8.140625" style="4" customWidth="1"/>
    <col min="4613" max="4615" width="8.28515625" style="4" customWidth="1"/>
    <col min="4616" max="4616" width="10" style="4" customWidth="1"/>
    <col min="4617" max="4617" width="10.28515625" style="4" customWidth="1"/>
    <col min="4618" max="4618" width="1.7109375" style="4" customWidth="1"/>
    <col min="4619" max="4628" width="17.28515625" style="4" customWidth="1"/>
    <col min="4629" max="4630" width="10.7109375" style="4" customWidth="1"/>
    <col min="4631" max="4632" width="17.28515625" style="4" customWidth="1"/>
    <col min="4633" max="4633" width="18.42578125" style="4" bestFit="1" customWidth="1"/>
    <col min="4634" max="4650" width="17.28515625" style="4" customWidth="1"/>
    <col min="4651" max="4860" width="9.140625" style="4"/>
    <col min="4861" max="4861" width="4" style="4" customWidth="1"/>
    <col min="4862" max="4862" width="21.140625" style="4" customWidth="1"/>
    <col min="4863" max="4863" width="7.28515625" style="4" customWidth="1"/>
    <col min="4864" max="4864" width="9.5703125" style="4" customWidth="1"/>
    <col min="4865" max="4866" width="9.28515625" style="4" customWidth="1"/>
    <col min="4867" max="4868" width="8.140625" style="4" customWidth="1"/>
    <col min="4869" max="4871" width="8.28515625" style="4" customWidth="1"/>
    <col min="4872" max="4872" width="10" style="4" customWidth="1"/>
    <col min="4873" max="4873" width="10.28515625" style="4" customWidth="1"/>
    <col min="4874" max="4874" width="1.7109375" style="4" customWidth="1"/>
    <col min="4875" max="4884" width="17.28515625" style="4" customWidth="1"/>
    <col min="4885" max="4886" width="10.7109375" style="4" customWidth="1"/>
    <col min="4887" max="4888" width="17.28515625" style="4" customWidth="1"/>
    <col min="4889" max="4889" width="18.42578125" style="4" bestFit="1" customWidth="1"/>
    <col min="4890" max="4906" width="17.28515625" style="4" customWidth="1"/>
    <col min="4907" max="5116" width="9.140625" style="4"/>
    <col min="5117" max="5117" width="4" style="4" customWidth="1"/>
    <col min="5118" max="5118" width="21.140625" style="4" customWidth="1"/>
    <col min="5119" max="5119" width="7.28515625" style="4" customWidth="1"/>
    <col min="5120" max="5120" width="9.5703125" style="4" customWidth="1"/>
    <col min="5121" max="5122" width="9.28515625" style="4" customWidth="1"/>
    <col min="5123" max="5124" width="8.140625" style="4" customWidth="1"/>
    <col min="5125" max="5127" width="8.28515625" style="4" customWidth="1"/>
    <col min="5128" max="5128" width="10" style="4" customWidth="1"/>
    <col min="5129" max="5129" width="10.28515625" style="4" customWidth="1"/>
    <col min="5130" max="5130" width="1.7109375" style="4" customWidth="1"/>
    <col min="5131" max="5140" width="17.28515625" style="4" customWidth="1"/>
    <col min="5141" max="5142" width="10.7109375" style="4" customWidth="1"/>
    <col min="5143" max="5144" width="17.28515625" style="4" customWidth="1"/>
    <col min="5145" max="5145" width="18.42578125" style="4" bestFit="1" customWidth="1"/>
    <col min="5146" max="5162" width="17.28515625" style="4" customWidth="1"/>
    <col min="5163" max="5372" width="9.140625" style="4"/>
    <col min="5373" max="5373" width="4" style="4" customWidth="1"/>
    <col min="5374" max="5374" width="21.140625" style="4" customWidth="1"/>
    <col min="5375" max="5375" width="7.28515625" style="4" customWidth="1"/>
    <col min="5376" max="5376" width="9.5703125" style="4" customWidth="1"/>
    <col min="5377" max="5378" width="9.28515625" style="4" customWidth="1"/>
    <col min="5379" max="5380" width="8.140625" style="4" customWidth="1"/>
    <col min="5381" max="5383" width="8.28515625" style="4" customWidth="1"/>
    <col min="5384" max="5384" width="10" style="4" customWidth="1"/>
    <col min="5385" max="5385" width="10.28515625" style="4" customWidth="1"/>
    <col min="5386" max="5386" width="1.7109375" style="4" customWidth="1"/>
    <col min="5387" max="5396" width="17.28515625" style="4" customWidth="1"/>
    <col min="5397" max="5398" width="10.7109375" style="4" customWidth="1"/>
    <col min="5399" max="5400" width="17.28515625" style="4" customWidth="1"/>
    <col min="5401" max="5401" width="18.42578125" style="4" bestFit="1" customWidth="1"/>
    <col min="5402" max="5418" width="17.28515625" style="4" customWidth="1"/>
    <col min="5419" max="5628" width="9.140625" style="4"/>
    <col min="5629" max="5629" width="4" style="4" customWidth="1"/>
    <col min="5630" max="5630" width="21.140625" style="4" customWidth="1"/>
    <col min="5631" max="5631" width="7.28515625" style="4" customWidth="1"/>
    <col min="5632" max="5632" width="9.5703125" style="4" customWidth="1"/>
    <col min="5633" max="5634" width="9.28515625" style="4" customWidth="1"/>
    <col min="5635" max="5636" width="8.140625" style="4" customWidth="1"/>
    <col min="5637" max="5639" width="8.28515625" style="4" customWidth="1"/>
    <col min="5640" max="5640" width="10" style="4" customWidth="1"/>
    <col min="5641" max="5641" width="10.28515625" style="4" customWidth="1"/>
    <col min="5642" max="5642" width="1.7109375" style="4" customWidth="1"/>
    <col min="5643" max="5652" width="17.28515625" style="4" customWidth="1"/>
    <col min="5653" max="5654" width="10.7109375" style="4" customWidth="1"/>
    <col min="5655" max="5656" width="17.28515625" style="4" customWidth="1"/>
    <col min="5657" max="5657" width="18.42578125" style="4" bestFit="1" customWidth="1"/>
    <col min="5658" max="5674" width="17.28515625" style="4" customWidth="1"/>
    <col min="5675" max="5884" width="9.140625" style="4"/>
    <col min="5885" max="5885" width="4" style="4" customWidth="1"/>
    <col min="5886" max="5886" width="21.140625" style="4" customWidth="1"/>
    <col min="5887" max="5887" width="7.28515625" style="4" customWidth="1"/>
    <col min="5888" max="5888" width="9.5703125" style="4" customWidth="1"/>
    <col min="5889" max="5890" width="9.28515625" style="4" customWidth="1"/>
    <col min="5891" max="5892" width="8.140625" style="4" customWidth="1"/>
    <col min="5893" max="5895" width="8.28515625" style="4" customWidth="1"/>
    <col min="5896" max="5896" width="10" style="4" customWidth="1"/>
    <col min="5897" max="5897" width="10.28515625" style="4" customWidth="1"/>
    <col min="5898" max="5898" width="1.7109375" style="4" customWidth="1"/>
    <col min="5899" max="5908" width="17.28515625" style="4" customWidth="1"/>
    <col min="5909" max="5910" width="10.7109375" style="4" customWidth="1"/>
    <col min="5911" max="5912" width="17.28515625" style="4" customWidth="1"/>
    <col min="5913" max="5913" width="18.42578125" style="4" bestFit="1" customWidth="1"/>
    <col min="5914" max="5930" width="17.28515625" style="4" customWidth="1"/>
    <col min="5931" max="6140" width="9.140625" style="4"/>
    <col min="6141" max="6141" width="4" style="4" customWidth="1"/>
    <col min="6142" max="6142" width="21.140625" style="4" customWidth="1"/>
    <col min="6143" max="6143" width="7.28515625" style="4" customWidth="1"/>
    <col min="6144" max="6144" width="9.5703125" style="4" customWidth="1"/>
    <col min="6145" max="6146" width="9.28515625" style="4" customWidth="1"/>
    <col min="6147" max="6148" width="8.140625" style="4" customWidth="1"/>
    <col min="6149" max="6151" width="8.28515625" style="4" customWidth="1"/>
    <col min="6152" max="6152" width="10" style="4" customWidth="1"/>
    <col min="6153" max="6153" width="10.28515625" style="4" customWidth="1"/>
    <col min="6154" max="6154" width="1.7109375" style="4" customWidth="1"/>
    <col min="6155" max="6164" width="17.28515625" style="4" customWidth="1"/>
    <col min="6165" max="6166" width="10.7109375" style="4" customWidth="1"/>
    <col min="6167" max="6168" width="17.28515625" style="4" customWidth="1"/>
    <col min="6169" max="6169" width="18.42578125" style="4" bestFit="1" customWidth="1"/>
    <col min="6170" max="6186" width="17.28515625" style="4" customWidth="1"/>
    <col min="6187" max="6396" width="9.140625" style="4"/>
    <col min="6397" max="6397" width="4" style="4" customWidth="1"/>
    <col min="6398" max="6398" width="21.140625" style="4" customWidth="1"/>
    <col min="6399" max="6399" width="7.28515625" style="4" customWidth="1"/>
    <col min="6400" max="6400" width="9.5703125" style="4" customWidth="1"/>
    <col min="6401" max="6402" width="9.28515625" style="4" customWidth="1"/>
    <col min="6403" max="6404" width="8.140625" style="4" customWidth="1"/>
    <col min="6405" max="6407" width="8.28515625" style="4" customWidth="1"/>
    <col min="6408" max="6408" width="10" style="4" customWidth="1"/>
    <col min="6409" max="6409" width="10.28515625" style="4" customWidth="1"/>
    <col min="6410" max="6410" width="1.7109375" style="4" customWidth="1"/>
    <col min="6411" max="6420" width="17.28515625" style="4" customWidth="1"/>
    <col min="6421" max="6422" width="10.7109375" style="4" customWidth="1"/>
    <col min="6423" max="6424" width="17.28515625" style="4" customWidth="1"/>
    <col min="6425" max="6425" width="18.42578125" style="4" bestFit="1" customWidth="1"/>
    <col min="6426" max="6442" width="17.28515625" style="4" customWidth="1"/>
    <col min="6443" max="6652" width="9.140625" style="4"/>
    <col min="6653" max="6653" width="4" style="4" customWidth="1"/>
    <col min="6654" max="6654" width="21.140625" style="4" customWidth="1"/>
    <col min="6655" max="6655" width="7.28515625" style="4" customWidth="1"/>
    <col min="6656" max="6656" width="9.5703125" style="4" customWidth="1"/>
    <col min="6657" max="6658" width="9.28515625" style="4" customWidth="1"/>
    <col min="6659" max="6660" width="8.140625" style="4" customWidth="1"/>
    <col min="6661" max="6663" width="8.28515625" style="4" customWidth="1"/>
    <col min="6664" max="6664" width="10" style="4" customWidth="1"/>
    <col min="6665" max="6665" width="10.28515625" style="4" customWidth="1"/>
    <col min="6666" max="6666" width="1.7109375" style="4" customWidth="1"/>
    <col min="6667" max="6676" width="17.28515625" style="4" customWidth="1"/>
    <col min="6677" max="6678" width="10.7109375" style="4" customWidth="1"/>
    <col min="6679" max="6680" width="17.28515625" style="4" customWidth="1"/>
    <col min="6681" max="6681" width="18.42578125" style="4" bestFit="1" customWidth="1"/>
    <col min="6682" max="6698" width="17.28515625" style="4" customWidth="1"/>
    <col min="6699" max="6908" width="9.140625" style="4"/>
    <col min="6909" max="6909" width="4" style="4" customWidth="1"/>
    <col min="6910" max="6910" width="21.140625" style="4" customWidth="1"/>
    <col min="6911" max="6911" width="7.28515625" style="4" customWidth="1"/>
    <col min="6912" max="6912" width="9.5703125" style="4" customWidth="1"/>
    <col min="6913" max="6914" width="9.28515625" style="4" customWidth="1"/>
    <col min="6915" max="6916" width="8.140625" style="4" customWidth="1"/>
    <col min="6917" max="6919" width="8.28515625" style="4" customWidth="1"/>
    <col min="6920" max="6920" width="10" style="4" customWidth="1"/>
    <col min="6921" max="6921" width="10.28515625" style="4" customWidth="1"/>
    <col min="6922" max="6922" width="1.7109375" style="4" customWidth="1"/>
    <col min="6923" max="6932" width="17.28515625" style="4" customWidth="1"/>
    <col min="6933" max="6934" width="10.7109375" style="4" customWidth="1"/>
    <col min="6935" max="6936" width="17.28515625" style="4" customWidth="1"/>
    <col min="6937" max="6937" width="18.42578125" style="4" bestFit="1" customWidth="1"/>
    <col min="6938" max="6954" width="17.28515625" style="4" customWidth="1"/>
    <col min="6955" max="7164" width="9.140625" style="4"/>
    <col min="7165" max="7165" width="4" style="4" customWidth="1"/>
    <col min="7166" max="7166" width="21.140625" style="4" customWidth="1"/>
    <col min="7167" max="7167" width="7.28515625" style="4" customWidth="1"/>
    <col min="7168" max="7168" width="9.5703125" style="4" customWidth="1"/>
    <col min="7169" max="7170" width="9.28515625" style="4" customWidth="1"/>
    <col min="7171" max="7172" width="8.140625" style="4" customWidth="1"/>
    <col min="7173" max="7175" width="8.28515625" style="4" customWidth="1"/>
    <col min="7176" max="7176" width="10" style="4" customWidth="1"/>
    <col min="7177" max="7177" width="10.28515625" style="4" customWidth="1"/>
    <col min="7178" max="7178" width="1.7109375" style="4" customWidth="1"/>
    <col min="7179" max="7188" width="17.28515625" style="4" customWidth="1"/>
    <col min="7189" max="7190" width="10.7109375" style="4" customWidth="1"/>
    <col min="7191" max="7192" width="17.28515625" style="4" customWidth="1"/>
    <col min="7193" max="7193" width="18.42578125" style="4" bestFit="1" customWidth="1"/>
    <col min="7194" max="7210" width="17.28515625" style="4" customWidth="1"/>
    <col min="7211" max="7420" width="9.140625" style="4"/>
    <col min="7421" max="7421" width="4" style="4" customWidth="1"/>
    <col min="7422" max="7422" width="21.140625" style="4" customWidth="1"/>
    <col min="7423" max="7423" width="7.28515625" style="4" customWidth="1"/>
    <col min="7424" max="7424" width="9.5703125" style="4" customWidth="1"/>
    <col min="7425" max="7426" width="9.28515625" style="4" customWidth="1"/>
    <col min="7427" max="7428" width="8.140625" style="4" customWidth="1"/>
    <col min="7429" max="7431" width="8.28515625" style="4" customWidth="1"/>
    <col min="7432" max="7432" width="10" style="4" customWidth="1"/>
    <col min="7433" max="7433" width="10.28515625" style="4" customWidth="1"/>
    <col min="7434" max="7434" width="1.7109375" style="4" customWidth="1"/>
    <col min="7435" max="7444" width="17.28515625" style="4" customWidth="1"/>
    <col min="7445" max="7446" width="10.7109375" style="4" customWidth="1"/>
    <col min="7447" max="7448" width="17.28515625" style="4" customWidth="1"/>
    <col min="7449" max="7449" width="18.42578125" style="4" bestFit="1" customWidth="1"/>
    <col min="7450" max="7466" width="17.28515625" style="4" customWidth="1"/>
    <col min="7467" max="7676" width="9.140625" style="4"/>
    <col min="7677" max="7677" width="4" style="4" customWidth="1"/>
    <col min="7678" max="7678" width="21.140625" style="4" customWidth="1"/>
    <col min="7679" max="7679" width="7.28515625" style="4" customWidth="1"/>
    <col min="7680" max="7680" width="9.5703125" style="4" customWidth="1"/>
    <col min="7681" max="7682" width="9.28515625" style="4" customWidth="1"/>
    <col min="7683" max="7684" width="8.140625" style="4" customWidth="1"/>
    <col min="7685" max="7687" width="8.28515625" style="4" customWidth="1"/>
    <col min="7688" max="7688" width="10" style="4" customWidth="1"/>
    <col min="7689" max="7689" width="10.28515625" style="4" customWidth="1"/>
    <col min="7690" max="7690" width="1.7109375" style="4" customWidth="1"/>
    <col min="7691" max="7700" width="17.28515625" style="4" customWidth="1"/>
    <col min="7701" max="7702" width="10.7109375" style="4" customWidth="1"/>
    <col min="7703" max="7704" width="17.28515625" style="4" customWidth="1"/>
    <col min="7705" max="7705" width="18.42578125" style="4" bestFit="1" customWidth="1"/>
    <col min="7706" max="7722" width="17.28515625" style="4" customWidth="1"/>
    <col min="7723" max="7932" width="9.140625" style="4"/>
    <col min="7933" max="7933" width="4" style="4" customWidth="1"/>
    <col min="7934" max="7934" width="21.140625" style="4" customWidth="1"/>
    <col min="7935" max="7935" width="7.28515625" style="4" customWidth="1"/>
    <col min="7936" max="7936" width="9.5703125" style="4" customWidth="1"/>
    <col min="7937" max="7938" width="9.28515625" style="4" customWidth="1"/>
    <col min="7939" max="7940" width="8.140625" style="4" customWidth="1"/>
    <col min="7941" max="7943" width="8.28515625" style="4" customWidth="1"/>
    <col min="7944" max="7944" width="10" style="4" customWidth="1"/>
    <col min="7945" max="7945" width="10.28515625" style="4" customWidth="1"/>
    <col min="7946" max="7946" width="1.7109375" style="4" customWidth="1"/>
    <col min="7947" max="7956" width="17.28515625" style="4" customWidth="1"/>
    <col min="7957" max="7958" width="10.7109375" style="4" customWidth="1"/>
    <col min="7959" max="7960" width="17.28515625" style="4" customWidth="1"/>
    <col min="7961" max="7961" width="18.42578125" style="4" bestFit="1" customWidth="1"/>
    <col min="7962" max="7978" width="17.28515625" style="4" customWidth="1"/>
    <col min="7979" max="8188" width="9.140625" style="4"/>
    <col min="8189" max="8189" width="4" style="4" customWidth="1"/>
    <col min="8190" max="8190" width="21.140625" style="4" customWidth="1"/>
    <col min="8191" max="8191" width="7.28515625" style="4" customWidth="1"/>
    <col min="8192" max="8192" width="9.5703125" style="4" customWidth="1"/>
    <col min="8193" max="8194" width="9.28515625" style="4" customWidth="1"/>
    <col min="8195" max="8196" width="8.140625" style="4" customWidth="1"/>
    <col min="8197" max="8199" width="8.28515625" style="4" customWidth="1"/>
    <col min="8200" max="8200" width="10" style="4" customWidth="1"/>
    <col min="8201" max="8201" width="10.28515625" style="4" customWidth="1"/>
    <col min="8202" max="8202" width="1.7109375" style="4" customWidth="1"/>
    <col min="8203" max="8212" width="17.28515625" style="4" customWidth="1"/>
    <col min="8213" max="8214" width="10.7109375" style="4" customWidth="1"/>
    <col min="8215" max="8216" width="17.28515625" style="4" customWidth="1"/>
    <col min="8217" max="8217" width="18.42578125" style="4" bestFit="1" customWidth="1"/>
    <col min="8218" max="8234" width="17.28515625" style="4" customWidth="1"/>
    <col min="8235" max="8444" width="9.140625" style="4"/>
    <col min="8445" max="8445" width="4" style="4" customWidth="1"/>
    <col min="8446" max="8446" width="21.140625" style="4" customWidth="1"/>
    <col min="8447" max="8447" width="7.28515625" style="4" customWidth="1"/>
    <col min="8448" max="8448" width="9.5703125" style="4" customWidth="1"/>
    <col min="8449" max="8450" width="9.28515625" style="4" customWidth="1"/>
    <col min="8451" max="8452" width="8.140625" style="4" customWidth="1"/>
    <col min="8453" max="8455" width="8.28515625" style="4" customWidth="1"/>
    <col min="8456" max="8456" width="10" style="4" customWidth="1"/>
    <col min="8457" max="8457" width="10.28515625" style="4" customWidth="1"/>
    <col min="8458" max="8458" width="1.7109375" style="4" customWidth="1"/>
    <col min="8459" max="8468" width="17.28515625" style="4" customWidth="1"/>
    <col min="8469" max="8470" width="10.7109375" style="4" customWidth="1"/>
    <col min="8471" max="8472" width="17.28515625" style="4" customWidth="1"/>
    <col min="8473" max="8473" width="18.42578125" style="4" bestFit="1" customWidth="1"/>
    <col min="8474" max="8490" width="17.28515625" style="4" customWidth="1"/>
    <col min="8491" max="8700" width="9.140625" style="4"/>
    <col min="8701" max="8701" width="4" style="4" customWidth="1"/>
    <col min="8702" max="8702" width="21.140625" style="4" customWidth="1"/>
    <col min="8703" max="8703" width="7.28515625" style="4" customWidth="1"/>
    <col min="8704" max="8704" width="9.5703125" style="4" customWidth="1"/>
    <col min="8705" max="8706" width="9.28515625" style="4" customWidth="1"/>
    <col min="8707" max="8708" width="8.140625" style="4" customWidth="1"/>
    <col min="8709" max="8711" width="8.28515625" style="4" customWidth="1"/>
    <col min="8712" max="8712" width="10" style="4" customWidth="1"/>
    <col min="8713" max="8713" width="10.28515625" style="4" customWidth="1"/>
    <col min="8714" max="8714" width="1.7109375" style="4" customWidth="1"/>
    <col min="8715" max="8724" width="17.28515625" style="4" customWidth="1"/>
    <col min="8725" max="8726" width="10.7109375" style="4" customWidth="1"/>
    <col min="8727" max="8728" width="17.28515625" style="4" customWidth="1"/>
    <col min="8729" max="8729" width="18.42578125" style="4" bestFit="1" customWidth="1"/>
    <col min="8730" max="8746" width="17.28515625" style="4" customWidth="1"/>
    <col min="8747" max="8956" width="9.140625" style="4"/>
    <col min="8957" max="8957" width="4" style="4" customWidth="1"/>
    <col min="8958" max="8958" width="21.140625" style="4" customWidth="1"/>
    <col min="8959" max="8959" width="7.28515625" style="4" customWidth="1"/>
    <col min="8960" max="8960" width="9.5703125" style="4" customWidth="1"/>
    <col min="8961" max="8962" width="9.28515625" style="4" customWidth="1"/>
    <col min="8963" max="8964" width="8.140625" style="4" customWidth="1"/>
    <col min="8965" max="8967" width="8.28515625" style="4" customWidth="1"/>
    <col min="8968" max="8968" width="10" style="4" customWidth="1"/>
    <col min="8969" max="8969" width="10.28515625" style="4" customWidth="1"/>
    <col min="8970" max="8970" width="1.7109375" style="4" customWidth="1"/>
    <col min="8971" max="8980" width="17.28515625" style="4" customWidth="1"/>
    <col min="8981" max="8982" width="10.7109375" style="4" customWidth="1"/>
    <col min="8983" max="8984" width="17.28515625" style="4" customWidth="1"/>
    <col min="8985" max="8985" width="18.42578125" style="4" bestFit="1" customWidth="1"/>
    <col min="8986" max="9002" width="17.28515625" style="4" customWidth="1"/>
    <col min="9003" max="9212" width="9.140625" style="4"/>
    <col min="9213" max="9213" width="4" style="4" customWidth="1"/>
    <col min="9214" max="9214" width="21.140625" style="4" customWidth="1"/>
    <col min="9215" max="9215" width="7.28515625" style="4" customWidth="1"/>
    <col min="9216" max="9216" width="9.5703125" style="4" customWidth="1"/>
    <col min="9217" max="9218" width="9.28515625" style="4" customWidth="1"/>
    <col min="9219" max="9220" width="8.140625" style="4" customWidth="1"/>
    <col min="9221" max="9223" width="8.28515625" style="4" customWidth="1"/>
    <col min="9224" max="9224" width="10" style="4" customWidth="1"/>
    <col min="9225" max="9225" width="10.28515625" style="4" customWidth="1"/>
    <col min="9226" max="9226" width="1.7109375" style="4" customWidth="1"/>
    <col min="9227" max="9236" width="17.28515625" style="4" customWidth="1"/>
    <col min="9237" max="9238" width="10.7109375" style="4" customWidth="1"/>
    <col min="9239" max="9240" width="17.28515625" style="4" customWidth="1"/>
    <col min="9241" max="9241" width="18.42578125" style="4" bestFit="1" customWidth="1"/>
    <col min="9242" max="9258" width="17.28515625" style="4" customWidth="1"/>
    <col min="9259" max="9468" width="9.140625" style="4"/>
    <col min="9469" max="9469" width="4" style="4" customWidth="1"/>
    <col min="9470" max="9470" width="21.140625" style="4" customWidth="1"/>
    <col min="9471" max="9471" width="7.28515625" style="4" customWidth="1"/>
    <col min="9472" max="9472" width="9.5703125" style="4" customWidth="1"/>
    <col min="9473" max="9474" width="9.28515625" style="4" customWidth="1"/>
    <col min="9475" max="9476" width="8.140625" style="4" customWidth="1"/>
    <col min="9477" max="9479" width="8.28515625" style="4" customWidth="1"/>
    <col min="9480" max="9480" width="10" style="4" customWidth="1"/>
    <col min="9481" max="9481" width="10.28515625" style="4" customWidth="1"/>
    <col min="9482" max="9482" width="1.7109375" style="4" customWidth="1"/>
    <col min="9483" max="9492" width="17.28515625" style="4" customWidth="1"/>
    <col min="9493" max="9494" width="10.7109375" style="4" customWidth="1"/>
    <col min="9495" max="9496" width="17.28515625" style="4" customWidth="1"/>
    <col min="9497" max="9497" width="18.42578125" style="4" bestFit="1" customWidth="1"/>
    <col min="9498" max="9514" width="17.28515625" style="4" customWidth="1"/>
    <col min="9515" max="9724" width="9.140625" style="4"/>
    <col min="9725" max="9725" width="4" style="4" customWidth="1"/>
    <col min="9726" max="9726" width="21.140625" style="4" customWidth="1"/>
    <col min="9727" max="9727" width="7.28515625" style="4" customWidth="1"/>
    <col min="9728" max="9728" width="9.5703125" style="4" customWidth="1"/>
    <col min="9729" max="9730" width="9.28515625" style="4" customWidth="1"/>
    <col min="9731" max="9732" width="8.140625" style="4" customWidth="1"/>
    <col min="9733" max="9735" width="8.28515625" style="4" customWidth="1"/>
    <col min="9736" max="9736" width="10" style="4" customWidth="1"/>
    <col min="9737" max="9737" width="10.28515625" style="4" customWidth="1"/>
    <col min="9738" max="9738" width="1.7109375" style="4" customWidth="1"/>
    <col min="9739" max="9748" width="17.28515625" style="4" customWidth="1"/>
    <col min="9749" max="9750" width="10.7109375" style="4" customWidth="1"/>
    <col min="9751" max="9752" width="17.28515625" style="4" customWidth="1"/>
    <col min="9753" max="9753" width="18.42578125" style="4" bestFit="1" customWidth="1"/>
    <col min="9754" max="9770" width="17.28515625" style="4" customWidth="1"/>
    <col min="9771" max="9980" width="9.140625" style="4"/>
    <col min="9981" max="9981" width="4" style="4" customWidth="1"/>
    <col min="9982" max="9982" width="21.140625" style="4" customWidth="1"/>
    <col min="9983" max="9983" width="7.28515625" style="4" customWidth="1"/>
    <col min="9984" max="9984" width="9.5703125" style="4" customWidth="1"/>
    <col min="9985" max="9986" width="9.28515625" style="4" customWidth="1"/>
    <col min="9987" max="9988" width="8.140625" style="4" customWidth="1"/>
    <col min="9989" max="9991" width="8.28515625" style="4" customWidth="1"/>
    <col min="9992" max="9992" width="10" style="4" customWidth="1"/>
    <col min="9993" max="9993" width="10.28515625" style="4" customWidth="1"/>
    <col min="9994" max="9994" width="1.7109375" style="4" customWidth="1"/>
    <col min="9995" max="10004" width="17.28515625" style="4" customWidth="1"/>
    <col min="10005" max="10006" width="10.7109375" style="4" customWidth="1"/>
    <col min="10007" max="10008" width="17.28515625" style="4" customWidth="1"/>
    <col min="10009" max="10009" width="18.42578125" style="4" bestFit="1" customWidth="1"/>
    <col min="10010" max="10026" width="17.28515625" style="4" customWidth="1"/>
    <col min="10027" max="10236" width="9.140625" style="4"/>
    <col min="10237" max="10237" width="4" style="4" customWidth="1"/>
    <col min="10238" max="10238" width="21.140625" style="4" customWidth="1"/>
    <col min="10239" max="10239" width="7.28515625" style="4" customWidth="1"/>
    <col min="10240" max="10240" width="9.5703125" style="4" customWidth="1"/>
    <col min="10241" max="10242" width="9.28515625" style="4" customWidth="1"/>
    <col min="10243" max="10244" width="8.140625" style="4" customWidth="1"/>
    <col min="10245" max="10247" width="8.28515625" style="4" customWidth="1"/>
    <col min="10248" max="10248" width="10" style="4" customWidth="1"/>
    <col min="10249" max="10249" width="10.28515625" style="4" customWidth="1"/>
    <col min="10250" max="10250" width="1.7109375" style="4" customWidth="1"/>
    <col min="10251" max="10260" width="17.28515625" style="4" customWidth="1"/>
    <col min="10261" max="10262" width="10.7109375" style="4" customWidth="1"/>
    <col min="10263" max="10264" width="17.28515625" style="4" customWidth="1"/>
    <col min="10265" max="10265" width="18.42578125" style="4" bestFit="1" customWidth="1"/>
    <col min="10266" max="10282" width="17.28515625" style="4" customWidth="1"/>
    <col min="10283" max="10492" width="9.140625" style="4"/>
    <col min="10493" max="10493" width="4" style="4" customWidth="1"/>
    <col min="10494" max="10494" width="21.140625" style="4" customWidth="1"/>
    <col min="10495" max="10495" width="7.28515625" style="4" customWidth="1"/>
    <col min="10496" max="10496" width="9.5703125" style="4" customWidth="1"/>
    <col min="10497" max="10498" width="9.28515625" style="4" customWidth="1"/>
    <col min="10499" max="10500" width="8.140625" style="4" customWidth="1"/>
    <col min="10501" max="10503" width="8.28515625" style="4" customWidth="1"/>
    <col min="10504" max="10504" width="10" style="4" customWidth="1"/>
    <col min="10505" max="10505" width="10.28515625" style="4" customWidth="1"/>
    <col min="10506" max="10506" width="1.7109375" style="4" customWidth="1"/>
    <col min="10507" max="10516" width="17.28515625" style="4" customWidth="1"/>
    <col min="10517" max="10518" width="10.7109375" style="4" customWidth="1"/>
    <col min="10519" max="10520" width="17.28515625" style="4" customWidth="1"/>
    <col min="10521" max="10521" width="18.42578125" style="4" bestFit="1" customWidth="1"/>
    <col min="10522" max="10538" width="17.28515625" style="4" customWidth="1"/>
    <col min="10539" max="10748" width="9.140625" style="4"/>
    <col min="10749" max="10749" width="4" style="4" customWidth="1"/>
    <col min="10750" max="10750" width="21.140625" style="4" customWidth="1"/>
    <col min="10751" max="10751" width="7.28515625" style="4" customWidth="1"/>
    <col min="10752" max="10752" width="9.5703125" style="4" customWidth="1"/>
    <col min="10753" max="10754" width="9.28515625" style="4" customWidth="1"/>
    <col min="10755" max="10756" width="8.140625" style="4" customWidth="1"/>
    <col min="10757" max="10759" width="8.28515625" style="4" customWidth="1"/>
    <col min="10760" max="10760" width="10" style="4" customWidth="1"/>
    <col min="10761" max="10761" width="10.28515625" style="4" customWidth="1"/>
    <col min="10762" max="10762" width="1.7109375" style="4" customWidth="1"/>
    <col min="10763" max="10772" width="17.28515625" style="4" customWidth="1"/>
    <col min="10773" max="10774" width="10.7109375" style="4" customWidth="1"/>
    <col min="10775" max="10776" width="17.28515625" style="4" customWidth="1"/>
    <col min="10777" max="10777" width="18.42578125" style="4" bestFit="1" customWidth="1"/>
    <col min="10778" max="10794" width="17.28515625" style="4" customWidth="1"/>
    <col min="10795" max="11004" width="9.140625" style="4"/>
    <col min="11005" max="11005" width="4" style="4" customWidth="1"/>
    <col min="11006" max="11006" width="21.140625" style="4" customWidth="1"/>
    <col min="11007" max="11007" width="7.28515625" style="4" customWidth="1"/>
    <col min="11008" max="11008" width="9.5703125" style="4" customWidth="1"/>
    <col min="11009" max="11010" width="9.28515625" style="4" customWidth="1"/>
    <col min="11011" max="11012" width="8.140625" style="4" customWidth="1"/>
    <col min="11013" max="11015" width="8.28515625" style="4" customWidth="1"/>
    <col min="11016" max="11016" width="10" style="4" customWidth="1"/>
    <col min="11017" max="11017" width="10.28515625" style="4" customWidth="1"/>
    <col min="11018" max="11018" width="1.7109375" style="4" customWidth="1"/>
    <col min="11019" max="11028" width="17.28515625" style="4" customWidth="1"/>
    <col min="11029" max="11030" width="10.7109375" style="4" customWidth="1"/>
    <col min="11031" max="11032" width="17.28515625" style="4" customWidth="1"/>
    <col min="11033" max="11033" width="18.42578125" style="4" bestFit="1" customWidth="1"/>
    <col min="11034" max="11050" width="17.28515625" style="4" customWidth="1"/>
    <col min="11051" max="11260" width="9.140625" style="4"/>
    <col min="11261" max="11261" width="4" style="4" customWidth="1"/>
    <col min="11262" max="11262" width="21.140625" style="4" customWidth="1"/>
    <col min="11263" max="11263" width="7.28515625" style="4" customWidth="1"/>
    <col min="11264" max="11264" width="9.5703125" style="4" customWidth="1"/>
    <col min="11265" max="11266" width="9.28515625" style="4" customWidth="1"/>
    <col min="11267" max="11268" width="8.140625" style="4" customWidth="1"/>
    <col min="11269" max="11271" width="8.28515625" style="4" customWidth="1"/>
    <col min="11272" max="11272" width="10" style="4" customWidth="1"/>
    <col min="11273" max="11273" width="10.28515625" style="4" customWidth="1"/>
    <col min="11274" max="11274" width="1.7109375" style="4" customWidth="1"/>
    <col min="11275" max="11284" width="17.28515625" style="4" customWidth="1"/>
    <col min="11285" max="11286" width="10.7109375" style="4" customWidth="1"/>
    <col min="11287" max="11288" width="17.28515625" style="4" customWidth="1"/>
    <col min="11289" max="11289" width="18.42578125" style="4" bestFit="1" customWidth="1"/>
    <col min="11290" max="11306" width="17.28515625" style="4" customWidth="1"/>
    <col min="11307" max="11516" width="9.140625" style="4"/>
    <col min="11517" max="11517" width="4" style="4" customWidth="1"/>
    <col min="11518" max="11518" width="21.140625" style="4" customWidth="1"/>
    <col min="11519" max="11519" width="7.28515625" style="4" customWidth="1"/>
    <col min="11520" max="11520" width="9.5703125" style="4" customWidth="1"/>
    <col min="11521" max="11522" width="9.28515625" style="4" customWidth="1"/>
    <col min="11523" max="11524" width="8.140625" style="4" customWidth="1"/>
    <col min="11525" max="11527" width="8.28515625" style="4" customWidth="1"/>
    <col min="11528" max="11528" width="10" style="4" customWidth="1"/>
    <col min="11529" max="11529" width="10.28515625" style="4" customWidth="1"/>
    <col min="11530" max="11530" width="1.7109375" style="4" customWidth="1"/>
    <col min="11531" max="11540" width="17.28515625" style="4" customWidth="1"/>
    <col min="11541" max="11542" width="10.7109375" style="4" customWidth="1"/>
    <col min="11543" max="11544" width="17.28515625" style="4" customWidth="1"/>
    <col min="11545" max="11545" width="18.42578125" style="4" bestFit="1" customWidth="1"/>
    <col min="11546" max="11562" width="17.28515625" style="4" customWidth="1"/>
    <col min="11563" max="11772" width="9.140625" style="4"/>
    <col min="11773" max="11773" width="4" style="4" customWidth="1"/>
    <col min="11774" max="11774" width="21.140625" style="4" customWidth="1"/>
    <col min="11775" max="11775" width="7.28515625" style="4" customWidth="1"/>
    <col min="11776" max="11776" width="9.5703125" style="4" customWidth="1"/>
    <col min="11777" max="11778" width="9.28515625" style="4" customWidth="1"/>
    <col min="11779" max="11780" width="8.140625" style="4" customWidth="1"/>
    <col min="11781" max="11783" width="8.28515625" style="4" customWidth="1"/>
    <col min="11784" max="11784" width="10" style="4" customWidth="1"/>
    <col min="11785" max="11785" width="10.28515625" style="4" customWidth="1"/>
    <col min="11786" max="11786" width="1.7109375" style="4" customWidth="1"/>
    <col min="11787" max="11796" width="17.28515625" style="4" customWidth="1"/>
    <col min="11797" max="11798" width="10.7109375" style="4" customWidth="1"/>
    <col min="11799" max="11800" width="17.28515625" style="4" customWidth="1"/>
    <col min="11801" max="11801" width="18.42578125" style="4" bestFit="1" customWidth="1"/>
    <col min="11802" max="11818" width="17.28515625" style="4" customWidth="1"/>
    <col min="11819" max="12028" width="9.140625" style="4"/>
    <col min="12029" max="12029" width="4" style="4" customWidth="1"/>
    <col min="12030" max="12030" width="21.140625" style="4" customWidth="1"/>
    <col min="12031" max="12031" width="7.28515625" style="4" customWidth="1"/>
    <col min="12032" max="12032" width="9.5703125" style="4" customWidth="1"/>
    <col min="12033" max="12034" width="9.28515625" style="4" customWidth="1"/>
    <col min="12035" max="12036" width="8.140625" style="4" customWidth="1"/>
    <col min="12037" max="12039" width="8.28515625" style="4" customWidth="1"/>
    <col min="12040" max="12040" width="10" style="4" customWidth="1"/>
    <col min="12041" max="12041" width="10.28515625" style="4" customWidth="1"/>
    <col min="12042" max="12042" width="1.7109375" style="4" customWidth="1"/>
    <col min="12043" max="12052" width="17.28515625" style="4" customWidth="1"/>
    <col min="12053" max="12054" width="10.7109375" style="4" customWidth="1"/>
    <col min="12055" max="12056" width="17.28515625" style="4" customWidth="1"/>
    <col min="12057" max="12057" width="18.42578125" style="4" bestFit="1" customWidth="1"/>
    <col min="12058" max="12074" width="17.28515625" style="4" customWidth="1"/>
    <col min="12075" max="12284" width="9.140625" style="4"/>
    <col min="12285" max="12285" width="4" style="4" customWidth="1"/>
    <col min="12286" max="12286" width="21.140625" style="4" customWidth="1"/>
    <col min="12287" max="12287" width="7.28515625" style="4" customWidth="1"/>
    <col min="12288" max="12288" width="9.5703125" style="4" customWidth="1"/>
    <col min="12289" max="12290" width="9.28515625" style="4" customWidth="1"/>
    <col min="12291" max="12292" width="8.140625" style="4" customWidth="1"/>
    <col min="12293" max="12295" width="8.28515625" style="4" customWidth="1"/>
    <col min="12296" max="12296" width="10" style="4" customWidth="1"/>
    <col min="12297" max="12297" width="10.28515625" style="4" customWidth="1"/>
    <col min="12298" max="12298" width="1.7109375" style="4" customWidth="1"/>
    <col min="12299" max="12308" width="17.28515625" style="4" customWidth="1"/>
    <col min="12309" max="12310" width="10.7109375" style="4" customWidth="1"/>
    <col min="12311" max="12312" width="17.28515625" style="4" customWidth="1"/>
    <col min="12313" max="12313" width="18.42578125" style="4" bestFit="1" customWidth="1"/>
    <col min="12314" max="12330" width="17.28515625" style="4" customWidth="1"/>
    <col min="12331" max="12540" width="9.140625" style="4"/>
    <col min="12541" max="12541" width="4" style="4" customWidth="1"/>
    <col min="12542" max="12542" width="21.140625" style="4" customWidth="1"/>
    <col min="12543" max="12543" width="7.28515625" style="4" customWidth="1"/>
    <col min="12544" max="12544" width="9.5703125" style="4" customWidth="1"/>
    <col min="12545" max="12546" width="9.28515625" style="4" customWidth="1"/>
    <col min="12547" max="12548" width="8.140625" style="4" customWidth="1"/>
    <col min="12549" max="12551" width="8.28515625" style="4" customWidth="1"/>
    <col min="12552" max="12552" width="10" style="4" customWidth="1"/>
    <col min="12553" max="12553" width="10.28515625" style="4" customWidth="1"/>
    <col min="12554" max="12554" width="1.7109375" style="4" customWidth="1"/>
    <col min="12555" max="12564" width="17.28515625" style="4" customWidth="1"/>
    <col min="12565" max="12566" width="10.7109375" style="4" customWidth="1"/>
    <col min="12567" max="12568" width="17.28515625" style="4" customWidth="1"/>
    <col min="12569" max="12569" width="18.42578125" style="4" bestFit="1" customWidth="1"/>
    <col min="12570" max="12586" width="17.28515625" style="4" customWidth="1"/>
    <col min="12587" max="12796" width="9.140625" style="4"/>
    <col min="12797" max="12797" width="4" style="4" customWidth="1"/>
    <col min="12798" max="12798" width="21.140625" style="4" customWidth="1"/>
    <col min="12799" max="12799" width="7.28515625" style="4" customWidth="1"/>
    <col min="12800" max="12800" width="9.5703125" style="4" customWidth="1"/>
    <col min="12801" max="12802" width="9.28515625" style="4" customWidth="1"/>
    <col min="12803" max="12804" width="8.140625" style="4" customWidth="1"/>
    <col min="12805" max="12807" width="8.28515625" style="4" customWidth="1"/>
    <col min="12808" max="12808" width="10" style="4" customWidth="1"/>
    <col min="12809" max="12809" width="10.28515625" style="4" customWidth="1"/>
    <col min="12810" max="12810" width="1.7109375" style="4" customWidth="1"/>
    <col min="12811" max="12820" width="17.28515625" style="4" customWidth="1"/>
    <col min="12821" max="12822" width="10.7109375" style="4" customWidth="1"/>
    <col min="12823" max="12824" width="17.28515625" style="4" customWidth="1"/>
    <col min="12825" max="12825" width="18.42578125" style="4" bestFit="1" customWidth="1"/>
    <col min="12826" max="12842" width="17.28515625" style="4" customWidth="1"/>
    <col min="12843" max="13052" width="9.140625" style="4"/>
    <col min="13053" max="13053" width="4" style="4" customWidth="1"/>
    <col min="13054" max="13054" width="21.140625" style="4" customWidth="1"/>
    <col min="13055" max="13055" width="7.28515625" style="4" customWidth="1"/>
    <col min="13056" max="13056" width="9.5703125" style="4" customWidth="1"/>
    <col min="13057" max="13058" width="9.28515625" style="4" customWidth="1"/>
    <col min="13059" max="13060" width="8.140625" style="4" customWidth="1"/>
    <col min="13061" max="13063" width="8.28515625" style="4" customWidth="1"/>
    <col min="13064" max="13064" width="10" style="4" customWidth="1"/>
    <col min="13065" max="13065" width="10.28515625" style="4" customWidth="1"/>
    <col min="13066" max="13066" width="1.7109375" style="4" customWidth="1"/>
    <col min="13067" max="13076" width="17.28515625" style="4" customWidth="1"/>
    <col min="13077" max="13078" width="10.7109375" style="4" customWidth="1"/>
    <col min="13079" max="13080" width="17.28515625" style="4" customWidth="1"/>
    <col min="13081" max="13081" width="18.42578125" style="4" bestFit="1" customWidth="1"/>
    <col min="13082" max="13098" width="17.28515625" style="4" customWidth="1"/>
    <col min="13099" max="13308" width="9.140625" style="4"/>
    <col min="13309" max="13309" width="4" style="4" customWidth="1"/>
    <col min="13310" max="13310" width="21.140625" style="4" customWidth="1"/>
    <col min="13311" max="13311" width="7.28515625" style="4" customWidth="1"/>
    <col min="13312" max="13312" width="9.5703125" style="4" customWidth="1"/>
    <col min="13313" max="13314" width="9.28515625" style="4" customWidth="1"/>
    <col min="13315" max="13316" width="8.140625" style="4" customWidth="1"/>
    <col min="13317" max="13319" width="8.28515625" style="4" customWidth="1"/>
    <col min="13320" max="13320" width="10" style="4" customWidth="1"/>
    <col min="13321" max="13321" width="10.28515625" style="4" customWidth="1"/>
    <col min="13322" max="13322" width="1.7109375" style="4" customWidth="1"/>
    <col min="13323" max="13332" width="17.28515625" style="4" customWidth="1"/>
    <col min="13333" max="13334" width="10.7109375" style="4" customWidth="1"/>
    <col min="13335" max="13336" width="17.28515625" style="4" customWidth="1"/>
    <col min="13337" max="13337" width="18.42578125" style="4" bestFit="1" customWidth="1"/>
    <col min="13338" max="13354" width="17.28515625" style="4" customWidth="1"/>
    <col min="13355" max="13564" width="9.140625" style="4"/>
    <col min="13565" max="13565" width="4" style="4" customWidth="1"/>
    <col min="13566" max="13566" width="21.140625" style="4" customWidth="1"/>
    <col min="13567" max="13567" width="7.28515625" style="4" customWidth="1"/>
    <col min="13568" max="13568" width="9.5703125" style="4" customWidth="1"/>
    <col min="13569" max="13570" width="9.28515625" style="4" customWidth="1"/>
    <col min="13571" max="13572" width="8.140625" style="4" customWidth="1"/>
    <col min="13573" max="13575" width="8.28515625" style="4" customWidth="1"/>
    <col min="13576" max="13576" width="10" style="4" customWidth="1"/>
    <col min="13577" max="13577" width="10.28515625" style="4" customWidth="1"/>
    <col min="13578" max="13578" width="1.7109375" style="4" customWidth="1"/>
    <col min="13579" max="13588" width="17.28515625" style="4" customWidth="1"/>
    <col min="13589" max="13590" width="10.7109375" style="4" customWidth="1"/>
    <col min="13591" max="13592" width="17.28515625" style="4" customWidth="1"/>
    <col min="13593" max="13593" width="18.42578125" style="4" bestFit="1" customWidth="1"/>
    <col min="13594" max="13610" width="17.28515625" style="4" customWidth="1"/>
    <col min="13611" max="13820" width="9.140625" style="4"/>
    <col min="13821" max="13821" width="4" style="4" customWidth="1"/>
    <col min="13822" max="13822" width="21.140625" style="4" customWidth="1"/>
    <col min="13823" max="13823" width="7.28515625" style="4" customWidth="1"/>
    <col min="13824" max="13824" width="9.5703125" style="4" customWidth="1"/>
    <col min="13825" max="13826" width="9.28515625" style="4" customWidth="1"/>
    <col min="13827" max="13828" width="8.140625" style="4" customWidth="1"/>
    <col min="13829" max="13831" width="8.28515625" style="4" customWidth="1"/>
    <col min="13832" max="13832" width="10" style="4" customWidth="1"/>
    <col min="13833" max="13833" width="10.28515625" style="4" customWidth="1"/>
    <col min="13834" max="13834" width="1.7109375" style="4" customWidth="1"/>
    <col min="13835" max="13844" width="17.28515625" style="4" customWidth="1"/>
    <col min="13845" max="13846" width="10.7109375" style="4" customWidth="1"/>
    <col min="13847" max="13848" width="17.28515625" style="4" customWidth="1"/>
    <col min="13849" max="13849" width="18.42578125" style="4" bestFit="1" customWidth="1"/>
    <col min="13850" max="13866" width="17.28515625" style="4" customWidth="1"/>
    <col min="13867" max="14076" width="9.140625" style="4"/>
    <col min="14077" max="14077" width="4" style="4" customWidth="1"/>
    <col min="14078" max="14078" width="21.140625" style="4" customWidth="1"/>
    <col min="14079" max="14079" width="7.28515625" style="4" customWidth="1"/>
    <col min="14080" max="14080" width="9.5703125" style="4" customWidth="1"/>
    <col min="14081" max="14082" width="9.28515625" style="4" customWidth="1"/>
    <col min="14083" max="14084" width="8.140625" style="4" customWidth="1"/>
    <col min="14085" max="14087" width="8.28515625" style="4" customWidth="1"/>
    <col min="14088" max="14088" width="10" style="4" customWidth="1"/>
    <col min="14089" max="14089" width="10.28515625" style="4" customWidth="1"/>
    <col min="14090" max="14090" width="1.7109375" style="4" customWidth="1"/>
    <col min="14091" max="14100" width="17.28515625" style="4" customWidth="1"/>
    <col min="14101" max="14102" width="10.7109375" style="4" customWidth="1"/>
    <col min="14103" max="14104" width="17.28515625" style="4" customWidth="1"/>
    <col min="14105" max="14105" width="18.42578125" style="4" bestFit="1" customWidth="1"/>
    <col min="14106" max="14122" width="17.28515625" style="4" customWidth="1"/>
    <col min="14123" max="14332" width="9.140625" style="4"/>
    <col min="14333" max="14333" width="4" style="4" customWidth="1"/>
    <col min="14334" max="14334" width="21.140625" style="4" customWidth="1"/>
    <col min="14335" max="14335" width="7.28515625" style="4" customWidth="1"/>
    <col min="14336" max="14336" width="9.5703125" style="4" customWidth="1"/>
    <col min="14337" max="14338" width="9.28515625" style="4" customWidth="1"/>
    <col min="14339" max="14340" width="8.140625" style="4" customWidth="1"/>
    <col min="14341" max="14343" width="8.28515625" style="4" customWidth="1"/>
    <col min="14344" max="14344" width="10" style="4" customWidth="1"/>
    <col min="14345" max="14345" width="10.28515625" style="4" customWidth="1"/>
    <col min="14346" max="14346" width="1.7109375" style="4" customWidth="1"/>
    <col min="14347" max="14356" width="17.28515625" style="4" customWidth="1"/>
    <col min="14357" max="14358" width="10.7109375" style="4" customWidth="1"/>
    <col min="14359" max="14360" width="17.28515625" style="4" customWidth="1"/>
    <col min="14361" max="14361" width="18.42578125" style="4" bestFit="1" customWidth="1"/>
    <col min="14362" max="14378" width="17.28515625" style="4" customWidth="1"/>
    <col min="14379" max="14588" width="9.140625" style="4"/>
    <col min="14589" max="14589" width="4" style="4" customWidth="1"/>
    <col min="14590" max="14590" width="21.140625" style="4" customWidth="1"/>
    <col min="14591" max="14591" width="7.28515625" style="4" customWidth="1"/>
    <col min="14592" max="14592" width="9.5703125" style="4" customWidth="1"/>
    <col min="14593" max="14594" width="9.28515625" style="4" customWidth="1"/>
    <col min="14595" max="14596" width="8.140625" style="4" customWidth="1"/>
    <col min="14597" max="14599" width="8.28515625" style="4" customWidth="1"/>
    <col min="14600" max="14600" width="10" style="4" customWidth="1"/>
    <col min="14601" max="14601" width="10.28515625" style="4" customWidth="1"/>
    <col min="14602" max="14602" width="1.7109375" style="4" customWidth="1"/>
    <col min="14603" max="14612" width="17.28515625" style="4" customWidth="1"/>
    <col min="14613" max="14614" width="10.7109375" style="4" customWidth="1"/>
    <col min="14615" max="14616" width="17.28515625" style="4" customWidth="1"/>
    <col min="14617" max="14617" width="18.42578125" style="4" bestFit="1" customWidth="1"/>
    <col min="14618" max="14634" width="17.28515625" style="4" customWidth="1"/>
    <col min="14635" max="14844" width="9.140625" style="4"/>
    <col min="14845" max="14845" width="4" style="4" customWidth="1"/>
    <col min="14846" max="14846" width="21.140625" style="4" customWidth="1"/>
    <col min="14847" max="14847" width="7.28515625" style="4" customWidth="1"/>
    <col min="14848" max="14848" width="9.5703125" style="4" customWidth="1"/>
    <col min="14849" max="14850" width="9.28515625" style="4" customWidth="1"/>
    <col min="14851" max="14852" width="8.140625" style="4" customWidth="1"/>
    <col min="14853" max="14855" width="8.28515625" style="4" customWidth="1"/>
    <col min="14856" max="14856" width="10" style="4" customWidth="1"/>
    <col min="14857" max="14857" width="10.28515625" style="4" customWidth="1"/>
    <col min="14858" max="14858" width="1.7109375" style="4" customWidth="1"/>
    <col min="14859" max="14868" width="17.28515625" style="4" customWidth="1"/>
    <col min="14869" max="14870" width="10.7109375" style="4" customWidth="1"/>
    <col min="14871" max="14872" width="17.28515625" style="4" customWidth="1"/>
    <col min="14873" max="14873" width="18.42578125" style="4" bestFit="1" customWidth="1"/>
    <col min="14874" max="14890" width="17.28515625" style="4" customWidth="1"/>
    <col min="14891" max="15100" width="9.140625" style="4"/>
    <col min="15101" max="15101" width="4" style="4" customWidth="1"/>
    <col min="15102" max="15102" width="21.140625" style="4" customWidth="1"/>
    <col min="15103" max="15103" width="7.28515625" style="4" customWidth="1"/>
    <col min="15104" max="15104" width="9.5703125" style="4" customWidth="1"/>
    <col min="15105" max="15106" width="9.28515625" style="4" customWidth="1"/>
    <col min="15107" max="15108" width="8.140625" style="4" customWidth="1"/>
    <col min="15109" max="15111" width="8.28515625" style="4" customWidth="1"/>
    <col min="15112" max="15112" width="10" style="4" customWidth="1"/>
    <col min="15113" max="15113" width="10.28515625" style="4" customWidth="1"/>
    <col min="15114" max="15114" width="1.7109375" style="4" customWidth="1"/>
    <col min="15115" max="15124" width="17.28515625" style="4" customWidth="1"/>
    <col min="15125" max="15126" width="10.7109375" style="4" customWidth="1"/>
    <col min="15127" max="15128" width="17.28515625" style="4" customWidth="1"/>
    <col min="15129" max="15129" width="18.42578125" style="4" bestFit="1" customWidth="1"/>
    <col min="15130" max="15146" width="17.28515625" style="4" customWidth="1"/>
    <col min="15147" max="15356" width="9.140625" style="4"/>
    <col min="15357" max="15357" width="4" style="4" customWidth="1"/>
    <col min="15358" max="15358" width="21.140625" style="4" customWidth="1"/>
    <col min="15359" max="15359" width="7.28515625" style="4" customWidth="1"/>
    <col min="15360" max="15360" width="9.5703125" style="4" customWidth="1"/>
    <col min="15361" max="15362" width="9.28515625" style="4" customWidth="1"/>
    <col min="15363" max="15364" width="8.140625" style="4" customWidth="1"/>
    <col min="15365" max="15367" width="8.28515625" style="4" customWidth="1"/>
    <col min="15368" max="15368" width="10" style="4" customWidth="1"/>
    <col min="15369" max="15369" width="10.28515625" style="4" customWidth="1"/>
    <col min="15370" max="15370" width="1.7109375" style="4" customWidth="1"/>
    <col min="15371" max="15380" width="17.28515625" style="4" customWidth="1"/>
    <col min="15381" max="15382" width="10.7109375" style="4" customWidth="1"/>
    <col min="15383" max="15384" width="17.28515625" style="4" customWidth="1"/>
    <col min="15385" max="15385" width="18.42578125" style="4" bestFit="1" customWidth="1"/>
    <col min="15386" max="15402" width="17.28515625" style="4" customWidth="1"/>
    <col min="15403" max="15612" width="9.140625" style="4"/>
    <col min="15613" max="15613" width="4" style="4" customWidth="1"/>
    <col min="15614" max="15614" width="21.140625" style="4" customWidth="1"/>
    <col min="15615" max="15615" width="7.28515625" style="4" customWidth="1"/>
    <col min="15616" max="15616" width="9.5703125" style="4" customWidth="1"/>
    <col min="15617" max="15618" width="9.28515625" style="4" customWidth="1"/>
    <col min="15619" max="15620" width="8.140625" style="4" customWidth="1"/>
    <col min="15621" max="15623" width="8.28515625" style="4" customWidth="1"/>
    <col min="15624" max="15624" width="10" style="4" customWidth="1"/>
    <col min="15625" max="15625" width="10.28515625" style="4" customWidth="1"/>
    <col min="15626" max="15626" width="1.7109375" style="4" customWidth="1"/>
    <col min="15627" max="15636" width="17.28515625" style="4" customWidth="1"/>
    <col min="15637" max="15638" width="10.7109375" style="4" customWidth="1"/>
    <col min="15639" max="15640" width="17.28515625" style="4" customWidth="1"/>
    <col min="15641" max="15641" width="18.42578125" style="4" bestFit="1" customWidth="1"/>
    <col min="15642" max="15658" width="17.28515625" style="4" customWidth="1"/>
    <col min="15659" max="15868" width="9.140625" style="4"/>
    <col min="15869" max="15869" width="4" style="4" customWidth="1"/>
    <col min="15870" max="15870" width="21.140625" style="4" customWidth="1"/>
    <col min="15871" max="15871" width="7.28515625" style="4" customWidth="1"/>
    <col min="15872" max="15872" width="9.5703125" style="4" customWidth="1"/>
    <col min="15873" max="15874" width="9.28515625" style="4" customWidth="1"/>
    <col min="15875" max="15876" width="8.140625" style="4" customWidth="1"/>
    <col min="15877" max="15879" width="8.28515625" style="4" customWidth="1"/>
    <col min="15880" max="15880" width="10" style="4" customWidth="1"/>
    <col min="15881" max="15881" width="10.28515625" style="4" customWidth="1"/>
    <col min="15882" max="15882" width="1.7109375" style="4" customWidth="1"/>
    <col min="15883" max="15892" width="17.28515625" style="4" customWidth="1"/>
    <col min="15893" max="15894" width="10.7109375" style="4" customWidth="1"/>
    <col min="15895" max="15896" width="17.28515625" style="4" customWidth="1"/>
    <col min="15897" max="15897" width="18.42578125" style="4" bestFit="1" customWidth="1"/>
    <col min="15898" max="15914" width="17.28515625" style="4" customWidth="1"/>
    <col min="15915" max="16124" width="9.140625" style="4"/>
    <col min="16125" max="16125" width="4" style="4" customWidth="1"/>
    <col min="16126" max="16126" width="21.140625" style="4" customWidth="1"/>
    <col min="16127" max="16127" width="7.28515625" style="4" customWidth="1"/>
    <col min="16128" max="16128" width="9.5703125" style="4" customWidth="1"/>
    <col min="16129" max="16130" width="9.28515625" style="4" customWidth="1"/>
    <col min="16131" max="16132" width="8.140625" style="4" customWidth="1"/>
    <col min="16133" max="16135" width="8.28515625" style="4" customWidth="1"/>
    <col min="16136" max="16136" width="10" style="4" customWidth="1"/>
    <col min="16137" max="16137" width="10.28515625" style="4" customWidth="1"/>
    <col min="16138" max="16138" width="1.7109375" style="4" customWidth="1"/>
    <col min="16139" max="16148" width="17.28515625" style="4" customWidth="1"/>
    <col min="16149" max="16150" width="10.7109375" style="4" customWidth="1"/>
    <col min="16151" max="16152" width="17.28515625" style="4" customWidth="1"/>
    <col min="16153" max="16153" width="18.42578125" style="4" bestFit="1" customWidth="1"/>
    <col min="16154" max="16170" width="17.28515625" style="4" customWidth="1"/>
    <col min="16171" max="16384" width="9.140625" style="4"/>
  </cols>
  <sheetData>
    <row r="2" spans="1:56" x14ac:dyDescent="0.2">
      <c r="A2" s="4"/>
      <c r="B2" s="4"/>
      <c r="C2" s="4"/>
      <c r="D2" s="4"/>
    </row>
    <row r="5" spans="1:56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9" spans="1:56" s="10" customFormat="1" ht="24.75" customHeight="1" x14ac:dyDescent="0.25">
      <c r="A9" s="220" t="s">
        <v>460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9"/>
      <c r="O9" s="214">
        <v>2019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6"/>
      <c r="AB9" s="217">
        <v>2018</v>
      </c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8"/>
    </row>
    <row r="10" spans="1:56" s="10" customFormat="1" x14ac:dyDescent="0.25">
      <c r="A10" s="229" t="s">
        <v>1</v>
      </c>
      <c r="B10" s="229" t="s">
        <v>2</v>
      </c>
      <c r="C10" s="229" t="s">
        <v>3</v>
      </c>
      <c r="D10" s="229" t="s">
        <v>4</v>
      </c>
      <c r="E10" s="222" t="s">
        <v>5</v>
      </c>
      <c r="F10" s="223"/>
      <c r="G10" s="229" t="s">
        <v>6</v>
      </c>
      <c r="H10" s="229"/>
      <c r="I10" s="229"/>
      <c r="J10" s="229"/>
      <c r="K10" s="229"/>
      <c r="L10" s="57" t="s">
        <v>7</v>
      </c>
      <c r="M10" s="12" t="s">
        <v>8</v>
      </c>
      <c r="N10" s="13"/>
      <c r="O10" s="136">
        <v>43590</v>
      </c>
      <c r="P10" s="136">
        <v>43583</v>
      </c>
      <c r="Q10" s="136">
        <v>43581</v>
      </c>
      <c r="R10" s="136">
        <v>43562</v>
      </c>
      <c r="S10" s="136">
        <v>43562</v>
      </c>
      <c r="T10" s="136">
        <v>43519</v>
      </c>
      <c r="U10" s="125">
        <v>43506</v>
      </c>
      <c r="V10" s="125">
        <v>43505</v>
      </c>
      <c r="W10" s="125">
        <v>43485</v>
      </c>
      <c r="X10" s="125">
        <v>43484</v>
      </c>
      <c r="Y10" s="125">
        <v>43478</v>
      </c>
      <c r="Z10" s="125">
        <v>43478</v>
      </c>
      <c r="AA10" s="159">
        <v>43471</v>
      </c>
      <c r="AB10" s="135">
        <v>43443</v>
      </c>
      <c r="AC10" s="125">
        <v>43429</v>
      </c>
      <c r="AD10" s="125">
        <v>43428</v>
      </c>
      <c r="AE10" s="125">
        <v>43422</v>
      </c>
      <c r="AF10" s="125">
        <v>43415</v>
      </c>
      <c r="AG10" s="125">
        <v>43415</v>
      </c>
      <c r="AH10" s="136">
        <v>43407</v>
      </c>
      <c r="AI10" s="125">
        <v>43407</v>
      </c>
      <c r="AJ10" s="125">
        <v>43401</v>
      </c>
      <c r="AK10" s="125">
        <v>43394</v>
      </c>
      <c r="AL10" s="125">
        <v>43393</v>
      </c>
      <c r="AM10" s="125">
        <v>43387</v>
      </c>
      <c r="AN10" s="125">
        <v>43380</v>
      </c>
      <c r="AO10" s="136">
        <v>43373</v>
      </c>
      <c r="AP10" s="125">
        <v>43372</v>
      </c>
    </row>
    <row r="11" spans="1:56" s="10" customFormat="1" x14ac:dyDescent="0.25">
      <c r="A11" s="229"/>
      <c r="B11" s="229"/>
      <c r="C11" s="229"/>
      <c r="D11" s="229"/>
      <c r="E11" s="224"/>
      <c r="F11" s="225"/>
      <c r="G11" s="229">
        <v>1</v>
      </c>
      <c r="H11" s="229">
        <v>2</v>
      </c>
      <c r="I11" s="229">
        <v>3</v>
      </c>
      <c r="J11" s="229">
        <v>4</v>
      </c>
      <c r="K11" s="229">
        <v>5</v>
      </c>
      <c r="L11" s="11" t="s">
        <v>9</v>
      </c>
      <c r="M11" s="15" t="s">
        <v>10</v>
      </c>
      <c r="N11" s="13"/>
      <c r="O11" s="137" t="s">
        <v>402</v>
      </c>
      <c r="P11" s="137" t="s">
        <v>12</v>
      </c>
      <c r="Q11" s="137" t="s">
        <v>607</v>
      </c>
      <c r="R11" s="137" t="s">
        <v>12</v>
      </c>
      <c r="S11" s="137" t="s">
        <v>12</v>
      </c>
      <c r="T11" s="137" t="s">
        <v>12</v>
      </c>
      <c r="U11" s="137" t="s">
        <v>12</v>
      </c>
      <c r="V11" s="137" t="s">
        <v>15</v>
      </c>
      <c r="W11" s="137" t="s">
        <v>365</v>
      </c>
      <c r="X11" s="137" t="s">
        <v>12</v>
      </c>
      <c r="Y11" s="137" t="s">
        <v>539</v>
      </c>
      <c r="Z11" s="137" t="s">
        <v>12</v>
      </c>
      <c r="AA11" s="160" t="s">
        <v>542</v>
      </c>
      <c r="AB11" s="156" t="s">
        <v>14</v>
      </c>
      <c r="AC11" s="137" t="s">
        <v>509</v>
      </c>
      <c r="AD11" s="137" t="s">
        <v>12</v>
      </c>
      <c r="AE11" s="137" t="s">
        <v>515</v>
      </c>
      <c r="AF11" s="137" t="s">
        <v>12</v>
      </c>
      <c r="AG11" s="137" t="s">
        <v>16</v>
      </c>
      <c r="AH11" s="137" t="s">
        <v>473</v>
      </c>
      <c r="AI11" s="126" t="s">
        <v>16</v>
      </c>
      <c r="AJ11" s="126" t="s">
        <v>487</v>
      </c>
      <c r="AK11" s="126" t="s">
        <v>491</v>
      </c>
      <c r="AL11" s="126" t="s">
        <v>492</v>
      </c>
      <c r="AM11" s="137" t="s">
        <v>17</v>
      </c>
      <c r="AN11" s="137" t="s">
        <v>11</v>
      </c>
      <c r="AO11" s="137" t="s">
        <v>11</v>
      </c>
      <c r="AP11" s="131" t="s">
        <v>12</v>
      </c>
    </row>
    <row r="12" spans="1:56" s="10" customFormat="1" x14ac:dyDescent="0.25">
      <c r="A12" s="229"/>
      <c r="B12" s="229"/>
      <c r="C12" s="229"/>
      <c r="D12" s="229"/>
      <c r="E12" s="226"/>
      <c r="F12" s="227"/>
      <c r="G12" s="229"/>
      <c r="H12" s="229"/>
      <c r="I12" s="229"/>
      <c r="J12" s="229"/>
      <c r="K12" s="229"/>
      <c r="L12" s="18" t="s">
        <v>10</v>
      </c>
      <c r="M12" s="19" t="s">
        <v>18</v>
      </c>
      <c r="N12" s="20"/>
      <c r="O12" s="138" t="s">
        <v>400</v>
      </c>
      <c r="P12" s="138" t="s">
        <v>393</v>
      </c>
      <c r="Q12" s="138" t="s">
        <v>608</v>
      </c>
      <c r="R12" s="138" t="s">
        <v>395</v>
      </c>
      <c r="S12" s="138" t="s">
        <v>23</v>
      </c>
      <c r="T12" s="138" t="s">
        <v>551</v>
      </c>
      <c r="U12" s="138" t="s">
        <v>25</v>
      </c>
      <c r="V12" s="138" t="s">
        <v>375</v>
      </c>
      <c r="W12" s="138" t="s">
        <v>366</v>
      </c>
      <c r="X12" s="138" t="s">
        <v>28</v>
      </c>
      <c r="Y12" s="138" t="s">
        <v>72</v>
      </c>
      <c r="Z12" s="138" t="s">
        <v>27</v>
      </c>
      <c r="AA12" s="161" t="s">
        <v>20</v>
      </c>
      <c r="AB12" s="157" t="s">
        <v>29</v>
      </c>
      <c r="AC12" s="138" t="s">
        <v>27</v>
      </c>
      <c r="AD12" s="138" t="s">
        <v>30</v>
      </c>
      <c r="AE12" s="138" t="s">
        <v>23</v>
      </c>
      <c r="AF12" s="138" t="s">
        <v>470</v>
      </c>
      <c r="AG12" s="138" t="s">
        <v>34</v>
      </c>
      <c r="AH12" s="138" t="s">
        <v>32</v>
      </c>
      <c r="AI12" s="133" t="s">
        <v>31</v>
      </c>
      <c r="AJ12" s="133" t="s">
        <v>488</v>
      </c>
      <c r="AK12" s="133" t="s">
        <v>366</v>
      </c>
      <c r="AL12" s="133" t="s">
        <v>493</v>
      </c>
      <c r="AM12" s="138" t="s">
        <v>27</v>
      </c>
      <c r="AN12" s="138" t="s">
        <v>35</v>
      </c>
      <c r="AO12" s="138" t="s">
        <v>437</v>
      </c>
      <c r="AP12" s="132" t="s">
        <v>438</v>
      </c>
    </row>
    <row r="13" spans="1:56" x14ac:dyDescent="0.2"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67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6" s="5" customFormat="1" ht="14.1" customHeight="1" x14ac:dyDescent="0.25">
      <c r="A14" s="24">
        <f t="shared" ref="A14:A23" si="0">A13+1</f>
        <v>1</v>
      </c>
      <c r="B14" s="38" t="s">
        <v>444</v>
      </c>
      <c r="C14" s="26">
        <v>14682</v>
      </c>
      <c r="D14" s="27" t="s">
        <v>43</v>
      </c>
      <c r="E14" s="28">
        <f>MAX(O14:S14)</f>
        <v>549</v>
      </c>
      <c r="F14" s="28" t="str">
        <f>VLOOKUP(E14,Tab!$G$2:$H$255,2,TRUE)</f>
        <v>Não</v>
      </c>
      <c r="G14" s="29">
        <f>LARGE(O14:AP14,1)</f>
        <v>556</v>
      </c>
      <c r="H14" s="29">
        <f>LARGE(O14:AP14,2)</f>
        <v>549</v>
      </c>
      <c r="I14" s="29">
        <f>LARGE(O14:AP14,3)</f>
        <v>549</v>
      </c>
      <c r="J14" s="29">
        <f>LARGE(O14:AP14,4)</f>
        <v>547</v>
      </c>
      <c r="K14" s="29">
        <f>LARGE(O14:AP14,5)</f>
        <v>547</v>
      </c>
      <c r="L14" s="30">
        <f>SUM(G14:K14)</f>
        <v>2748</v>
      </c>
      <c r="M14" s="31">
        <f>L14/5</f>
        <v>549.6</v>
      </c>
      <c r="N14" s="32"/>
      <c r="O14" s="33">
        <v>533</v>
      </c>
      <c r="P14" s="33">
        <v>0</v>
      </c>
      <c r="Q14" s="33">
        <v>549</v>
      </c>
      <c r="R14" s="33">
        <v>0</v>
      </c>
      <c r="S14" s="33">
        <v>0</v>
      </c>
      <c r="T14" s="33">
        <v>541</v>
      </c>
      <c r="U14" s="33">
        <v>547</v>
      </c>
      <c r="V14" s="33">
        <v>547</v>
      </c>
      <c r="W14" s="33">
        <v>545</v>
      </c>
      <c r="X14" s="33">
        <v>545</v>
      </c>
      <c r="Y14" s="33">
        <v>536</v>
      </c>
      <c r="Z14" s="34">
        <v>0</v>
      </c>
      <c r="AA14" s="176">
        <v>0</v>
      </c>
      <c r="AB14" s="158">
        <v>544</v>
      </c>
      <c r="AC14" s="33">
        <v>0</v>
      </c>
      <c r="AD14" s="33">
        <v>544</v>
      </c>
      <c r="AE14" s="33">
        <v>0</v>
      </c>
      <c r="AF14" s="33">
        <v>556</v>
      </c>
      <c r="AG14" s="33">
        <v>0</v>
      </c>
      <c r="AH14" s="33">
        <v>537</v>
      </c>
      <c r="AI14" s="33">
        <v>549</v>
      </c>
      <c r="AJ14" s="33">
        <v>544</v>
      </c>
      <c r="AK14" s="33">
        <v>539</v>
      </c>
      <c r="AL14" s="33">
        <v>533</v>
      </c>
      <c r="AM14" s="33">
        <v>0</v>
      </c>
      <c r="AN14" s="33">
        <v>0</v>
      </c>
      <c r="AO14" s="33">
        <v>0</v>
      </c>
      <c r="AP14" s="34">
        <v>536</v>
      </c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</row>
    <row r="15" spans="1:56" s="5" customFormat="1" ht="14.1" customHeight="1" x14ac:dyDescent="0.25">
      <c r="A15" s="24">
        <f t="shared" si="0"/>
        <v>2</v>
      </c>
      <c r="B15" s="25" t="s">
        <v>268</v>
      </c>
      <c r="C15" s="26">
        <v>11799</v>
      </c>
      <c r="D15" s="53" t="s">
        <v>30</v>
      </c>
      <c r="E15" s="28">
        <f>MAX(O15:S15)</f>
        <v>0</v>
      </c>
      <c r="F15" s="28" t="e">
        <f>VLOOKUP(E15,Tab!$G$2:$H$255,2,TRUE)</f>
        <v>#N/A</v>
      </c>
      <c r="G15" s="29">
        <f>LARGE(O15:AP15,1)</f>
        <v>545</v>
      </c>
      <c r="H15" s="29">
        <f>LARGE(O15:AP15,2)</f>
        <v>545</v>
      </c>
      <c r="I15" s="29">
        <f>LARGE(O15:AP15,3)</f>
        <v>541</v>
      </c>
      <c r="J15" s="29">
        <f>LARGE(O15:AP15,4)</f>
        <v>541</v>
      </c>
      <c r="K15" s="29">
        <f>LARGE(O15:AP15,5)</f>
        <v>540</v>
      </c>
      <c r="L15" s="30">
        <f>SUM(G15:K15)</f>
        <v>2712</v>
      </c>
      <c r="M15" s="31">
        <f>L15/5</f>
        <v>542.4</v>
      </c>
      <c r="N15" s="32"/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512</v>
      </c>
      <c r="Z15" s="34">
        <v>0</v>
      </c>
      <c r="AA15" s="176">
        <v>0</v>
      </c>
      <c r="AB15" s="158">
        <v>545</v>
      </c>
      <c r="AC15" s="33">
        <v>0</v>
      </c>
      <c r="AD15" s="33">
        <v>528</v>
      </c>
      <c r="AE15" s="33">
        <v>0</v>
      </c>
      <c r="AF15" s="33">
        <v>0</v>
      </c>
      <c r="AG15" s="33">
        <v>0</v>
      </c>
      <c r="AH15" s="33">
        <v>0</v>
      </c>
      <c r="AI15" s="33">
        <v>525</v>
      </c>
      <c r="AJ15" s="33">
        <v>545</v>
      </c>
      <c r="AK15" s="33">
        <v>540</v>
      </c>
      <c r="AL15" s="33">
        <v>541</v>
      </c>
      <c r="AM15" s="33">
        <v>0</v>
      </c>
      <c r="AN15" s="33">
        <v>0</v>
      </c>
      <c r="AO15" s="33">
        <v>0</v>
      </c>
      <c r="AP15" s="34">
        <v>541</v>
      </c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</row>
    <row r="16" spans="1:56" s="5" customFormat="1" ht="14.1" customHeight="1" x14ac:dyDescent="0.25">
      <c r="A16" s="24">
        <f t="shared" si="0"/>
        <v>3</v>
      </c>
      <c r="B16" s="25" t="s">
        <v>396</v>
      </c>
      <c r="C16" s="26">
        <v>14488</v>
      </c>
      <c r="D16" s="53" t="s">
        <v>27</v>
      </c>
      <c r="E16" s="28">
        <f>MAX(O16:S16)</f>
        <v>435</v>
      </c>
      <c r="F16" s="28" t="e">
        <f>VLOOKUP(E16,Tab!$G$2:$H$255,2,TRUE)</f>
        <v>#N/A</v>
      </c>
      <c r="G16" s="29">
        <f>LARGE(O16:AP16,1)</f>
        <v>511</v>
      </c>
      <c r="H16" s="29">
        <f>LARGE(O16:AP16,2)</f>
        <v>501</v>
      </c>
      <c r="I16" s="29">
        <f>LARGE(O16:AP16,3)</f>
        <v>489</v>
      </c>
      <c r="J16" s="29">
        <f>LARGE(O16:AP16,4)</f>
        <v>459</v>
      </c>
      <c r="K16" s="29">
        <f>LARGE(O16:AP16,5)</f>
        <v>458</v>
      </c>
      <c r="L16" s="30">
        <f>SUM(G16:K16)</f>
        <v>2418</v>
      </c>
      <c r="M16" s="31">
        <f>L16/5</f>
        <v>483.6</v>
      </c>
      <c r="N16" s="32"/>
      <c r="O16" s="33">
        <v>0</v>
      </c>
      <c r="P16" s="33">
        <v>0</v>
      </c>
      <c r="Q16" s="33">
        <v>0</v>
      </c>
      <c r="R16" s="33">
        <v>435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4">
        <v>458</v>
      </c>
      <c r="AA16" s="176">
        <v>433</v>
      </c>
      <c r="AB16" s="158">
        <v>459</v>
      </c>
      <c r="AC16" s="33">
        <v>373</v>
      </c>
      <c r="AD16" s="33">
        <v>0</v>
      </c>
      <c r="AE16" s="33">
        <v>0</v>
      </c>
      <c r="AF16" s="33">
        <v>0</v>
      </c>
      <c r="AG16" s="33">
        <v>489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511</v>
      </c>
      <c r="AN16" s="33">
        <v>501</v>
      </c>
      <c r="AO16" s="33">
        <v>0</v>
      </c>
      <c r="AP16" s="34">
        <v>0</v>
      </c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</row>
    <row r="17" spans="1:56" ht="14.1" customHeight="1" x14ac:dyDescent="0.25">
      <c r="A17" s="24">
        <f t="shared" si="0"/>
        <v>4</v>
      </c>
      <c r="B17" s="38" t="s">
        <v>270</v>
      </c>
      <c r="C17" s="26">
        <v>12699</v>
      </c>
      <c r="D17" s="27" t="s">
        <v>23</v>
      </c>
      <c r="E17" s="28">
        <f>MAX(O17:S17)</f>
        <v>471</v>
      </c>
      <c r="F17" s="28" t="e">
        <f>VLOOKUP(E17,Tab!$G$2:$H$255,2,TRUE)</f>
        <v>#N/A</v>
      </c>
      <c r="G17" s="29">
        <f>LARGE(O17:AP17,1)</f>
        <v>471</v>
      </c>
      <c r="H17" s="29">
        <f>LARGE(O17:AP17,2)</f>
        <v>461</v>
      </c>
      <c r="I17" s="29">
        <f>LARGE(O17:AP17,3)</f>
        <v>456</v>
      </c>
      <c r="J17" s="29">
        <f>LARGE(O17:AP17,4)</f>
        <v>454</v>
      </c>
      <c r="K17" s="29">
        <f>LARGE(O17:AP17,5)</f>
        <v>450</v>
      </c>
      <c r="L17" s="30">
        <f>SUM(G17:K17)</f>
        <v>2292</v>
      </c>
      <c r="M17" s="31">
        <f>L17/5</f>
        <v>458.4</v>
      </c>
      <c r="N17" s="32"/>
      <c r="O17" s="33">
        <v>0</v>
      </c>
      <c r="P17" s="33">
        <v>471</v>
      </c>
      <c r="Q17" s="33">
        <v>0</v>
      </c>
      <c r="R17" s="33">
        <v>0</v>
      </c>
      <c r="S17" s="33">
        <v>437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4">
        <v>0</v>
      </c>
      <c r="AA17" s="176">
        <v>0</v>
      </c>
      <c r="AB17" s="158">
        <v>461</v>
      </c>
      <c r="AC17" s="33">
        <v>0</v>
      </c>
      <c r="AD17" s="33">
        <v>0</v>
      </c>
      <c r="AE17" s="33">
        <v>454</v>
      </c>
      <c r="AF17" s="33">
        <v>0</v>
      </c>
      <c r="AG17" s="33">
        <v>450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456</v>
      </c>
      <c r="AP17" s="34">
        <v>0</v>
      </c>
    </row>
    <row r="18" spans="1:56" ht="14.1" customHeight="1" x14ac:dyDescent="0.25">
      <c r="A18" s="24">
        <f t="shared" si="0"/>
        <v>5</v>
      </c>
      <c r="B18" s="35" t="s">
        <v>359</v>
      </c>
      <c r="C18" s="36">
        <v>14368</v>
      </c>
      <c r="D18" s="70" t="s">
        <v>72</v>
      </c>
      <c r="E18" s="28">
        <f>MAX(O18:S18)</f>
        <v>0</v>
      </c>
      <c r="F18" s="28" t="e">
        <f>VLOOKUP(E18,Tab!$G$2:$H$255,2,TRUE)</f>
        <v>#N/A</v>
      </c>
      <c r="G18" s="40">
        <f>LARGE(O18:AP18,1)</f>
        <v>421</v>
      </c>
      <c r="H18" s="40">
        <f>LARGE(O18:AP18,2)</f>
        <v>380</v>
      </c>
      <c r="I18" s="40">
        <f>LARGE(O18:AP18,3)</f>
        <v>376</v>
      </c>
      <c r="J18" s="40">
        <f>LARGE(O18:AP18,4)</f>
        <v>0</v>
      </c>
      <c r="K18" s="40">
        <f>LARGE(O18:AP18,5)</f>
        <v>0</v>
      </c>
      <c r="L18" s="30">
        <f>SUM(G18:K18)</f>
        <v>1177</v>
      </c>
      <c r="M18" s="31">
        <f>L18/5</f>
        <v>235.4</v>
      </c>
      <c r="N18" s="32"/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4">
        <v>0</v>
      </c>
      <c r="AA18" s="176">
        <v>0</v>
      </c>
      <c r="AB18" s="158">
        <v>380</v>
      </c>
      <c r="AC18" s="33">
        <v>0</v>
      </c>
      <c r="AD18" s="33">
        <v>376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421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4">
        <v>0</v>
      </c>
    </row>
    <row r="19" spans="1:56" s="5" customFormat="1" ht="14.1" customHeight="1" x14ac:dyDescent="0.25">
      <c r="A19" s="24">
        <f t="shared" si="0"/>
        <v>6</v>
      </c>
      <c r="B19" s="38" t="s">
        <v>528</v>
      </c>
      <c r="C19" s="26">
        <v>14777</v>
      </c>
      <c r="D19" s="54" t="s">
        <v>30</v>
      </c>
      <c r="E19" s="28">
        <f>MAX(O19:S19)</f>
        <v>0</v>
      </c>
      <c r="F19" s="28" t="e">
        <f>VLOOKUP(E19,Tab!$G$2:$H$255,2,TRUE)</f>
        <v>#N/A</v>
      </c>
      <c r="G19" s="29">
        <f>LARGE(O19:AP19,1)</f>
        <v>462</v>
      </c>
      <c r="H19" s="29">
        <f>LARGE(O19:AP19,2)</f>
        <v>0</v>
      </c>
      <c r="I19" s="29">
        <f>LARGE(O19:AP19,3)</f>
        <v>0</v>
      </c>
      <c r="J19" s="29">
        <f>LARGE(O19:AP19,4)</f>
        <v>0</v>
      </c>
      <c r="K19" s="29">
        <f>LARGE(O19:AP19,5)</f>
        <v>0</v>
      </c>
      <c r="L19" s="30">
        <f>SUM(G19:K19)</f>
        <v>462</v>
      </c>
      <c r="M19" s="31">
        <f>L19/5</f>
        <v>92.4</v>
      </c>
      <c r="N19" s="32"/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462</v>
      </c>
      <c r="W19" s="33">
        <v>0</v>
      </c>
      <c r="X19" s="33">
        <v>0</v>
      </c>
      <c r="Y19" s="33">
        <v>0</v>
      </c>
      <c r="Z19" s="34">
        <v>0</v>
      </c>
      <c r="AA19" s="176">
        <v>0</v>
      </c>
      <c r="AB19" s="158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4">
        <v>0</v>
      </c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</row>
    <row r="20" spans="1:56" s="5" customFormat="1" ht="14.1" customHeight="1" x14ac:dyDescent="0.25">
      <c r="A20" s="24">
        <f t="shared" si="0"/>
        <v>7</v>
      </c>
      <c r="B20" s="35" t="s">
        <v>448</v>
      </c>
      <c r="C20" s="36">
        <v>14200</v>
      </c>
      <c r="D20" s="70" t="s">
        <v>27</v>
      </c>
      <c r="E20" s="28">
        <f>MAX(O20:S20)</f>
        <v>0</v>
      </c>
      <c r="F20" s="28" t="e">
        <f>VLOOKUP(E20,Tab!$G$2:$H$255,2,TRUE)</f>
        <v>#N/A</v>
      </c>
      <c r="G20" s="40">
        <f>LARGE(O20:AP20,1)</f>
        <v>389</v>
      </c>
      <c r="H20" s="40">
        <f>LARGE(O20:AP20,2)</f>
        <v>0</v>
      </c>
      <c r="I20" s="40">
        <f>LARGE(O20:AP20,3)</f>
        <v>0</v>
      </c>
      <c r="J20" s="40">
        <f>LARGE(O20:AP20,4)</f>
        <v>0</v>
      </c>
      <c r="K20" s="40">
        <f>LARGE(O20:AP20,5)</f>
        <v>0</v>
      </c>
      <c r="L20" s="30">
        <f>SUM(G20:K20)</f>
        <v>389</v>
      </c>
      <c r="M20" s="31">
        <f>L20/5</f>
        <v>77.8</v>
      </c>
      <c r="N20" s="32"/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4">
        <v>0</v>
      </c>
      <c r="AA20" s="176">
        <v>0</v>
      </c>
      <c r="AB20" s="158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389</v>
      </c>
      <c r="AN20" s="33">
        <v>0</v>
      </c>
      <c r="AO20" s="33">
        <v>0</v>
      </c>
      <c r="AP20" s="34">
        <v>0</v>
      </c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</row>
    <row r="21" spans="1:56" ht="14.1" customHeight="1" x14ac:dyDescent="0.25">
      <c r="A21" s="24">
        <f t="shared" si="0"/>
        <v>8</v>
      </c>
      <c r="B21" s="38" t="s">
        <v>595</v>
      </c>
      <c r="C21" s="26">
        <v>14840</v>
      </c>
      <c r="D21" s="27" t="s">
        <v>23</v>
      </c>
      <c r="E21" s="28">
        <f>MAX(O21:S21)</f>
        <v>323</v>
      </c>
      <c r="F21" s="28" t="e">
        <f>VLOOKUP(E21,Tab!$G$2:$H$255,2,TRUE)</f>
        <v>#N/A</v>
      </c>
      <c r="G21" s="29">
        <f>LARGE(O21:AP21,1)</f>
        <v>323</v>
      </c>
      <c r="H21" s="29">
        <f>LARGE(O21:AP21,2)</f>
        <v>0</v>
      </c>
      <c r="I21" s="29">
        <f>LARGE(O21:AP21,3)</f>
        <v>0</v>
      </c>
      <c r="J21" s="29">
        <f>LARGE(O21:AP21,4)</f>
        <v>0</v>
      </c>
      <c r="K21" s="29">
        <f>LARGE(O21:AP21,5)</f>
        <v>0</v>
      </c>
      <c r="L21" s="30">
        <f>SUM(G21:K21)</f>
        <v>323</v>
      </c>
      <c r="M21" s="31">
        <f>L21/5</f>
        <v>64.599999999999994</v>
      </c>
      <c r="N21" s="32"/>
      <c r="O21" s="33">
        <v>0</v>
      </c>
      <c r="P21" s="33">
        <v>0</v>
      </c>
      <c r="Q21" s="33">
        <v>0</v>
      </c>
      <c r="R21" s="33">
        <v>0</v>
      </c>
      <c r="S21" s="33">
        <v>323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4">
        <v>0</v>
      </c>
      <c r="AA21" s="176">
        <v>0</v>
      </c>
      <c r="AB21" s="158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4">
        <v>0</v>
      </c>
    </row>
    <row r="22" spans="1:56" ht="14.1" customHeight="1" x14ac:dyDescent="0.25">
      <c r="A22" s="24">
        <f t="shared" si="0"/>
        <v>9</v>
      </c>
      <c r="B22" s="38"/>
      <c r="C22" s="26"/>
      <c r="D22" s="54"/>
      <c r="E22" s="28">
        <f>MAX(O22:S22)</f>
        <v>0</v>
      </c>
      <c r="F22" s="28" t="e">
        <f>VLOOKUP(E22,Tab!$G$2:$H$255,2,TRUE)</f>
        <v>#N/A</v>
      </c>
      <c r="G22" s="29">
        <f>LARGE(O22:AP22,1)</f>
        <v>0</v>
      </c>
      <c r="H22" s="29">
        <f>LARGE(O22:AP22,2)</f>
        <v>0</v>
      </c>
      <c r="I22" s="29">
        <f>LARGE(O22:AP22,3)</f>
        <v>0</v>
      </c>
      <c r="J22" s="29">
        <f>LARGE(O22:AP22,4)</f>
        <v>0</v>
      </c>
      <c r="K22" s="29">
        <f>LARGE(O22:AP22,5)</f>
        <v>0</v>
      </c>
      <c r="L22" s="30">
        <f>SUM(G22:K22)</f>
        <v>0</v>
      </c>
      <c r="M22" s="31">
        <f>L22/5</f>
        <v>0</v>
      </c>
      <c r="N22" s="32"/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4">
        <v>0</v>
      </c>
      <c r="AA22" s="176">
        <v>0</v>
      </c>
      <c r="AB22" s="158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4">
        <v>0</v>
      </c>
    </row>
    <row r="23" spans="1:56" s="5" customFormat="1" ht="14.1" customHeight="1" x14ac:dyDescent="0.25">
      <c r="A23" s="24">
        <f t="shared" si="0"/>
        <v>10</v>
      </c>
      <c r="B23" s="134"/>
      <c r="C23" s="36"/>
      <c r="D23" s="70"/>
      <c r="E23" s="28">
        <f>MAX(O23:S23)</f>
        <v>0</v>
      </c>
      <c r="F23" s="28" t="e">
        <f>VLOOKUP(E23,Tab!$G$2:$H$255,2,TRUE)</f>
        <v>#N/A</v>
      </c>
      <c r="G23" s="40">
        <f>LARGE(O23:AP23,1)</f>
        <v>0</v>
      </c>
      <c r="H23" s="40">
        <f>LARGE(O23:AP23,2)</f>
        <v>0</v>
      </c>
      <c r="I23" s="40">
        <f>LARGE(O23:AP23,3)</f>
        <v>0</v>
      </c>
      <c r="J23" s="40">
        <f>LARGE(O23:AP23,4)</f>
        <v>0</v>
      </c>
      <c r="K23" s="40">
        <f>LARGE(O23:AP23,5)</f>
        <v>0</v>
      </c>
      <c r="L23" s="30">
        <f>SUM(G23:K23)</f>
        <v>0</v>
      </c>
      <c r="M23" s="31">
        <f>L23/5</f>
        <v>0</v>
      </c>
      <c r="N23" s="32"/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4">
        <v>0</v>
      </c>
      <c r="AA23" s="176">
        <v>0</v>
      </c>
      <c r="AB23" s="158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4">
        <v>0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</sheetData>
  <sortState ref="B14:AP23">
    <sortCondition descending="1" ref="L14:L23"/>
    <sortCondition descending="1" ref="E14:E23"/>
  </sortState>
  <mergeCells count="15">
    <mergeCell ref="O9:AA9"/>
    <mergeCell ref="AB9:AP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8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4" width="16.42578125" style="5" customWidth="1"/>
    <col min="25" max="16384" width="9.140625" style="4"/>
  </cols>
  <sheetData>
    <row r="2" spans="1:24" x14ac:dyDescent="0.25">
      <c r="A2" s="4"/>
      <c r="B2" s="4"/>
    </row>
    <row r="5" spans="1:24" x14ac:dyDescent="0.25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9" spans="1:24" s="10" customFormat="1" ht="24.75" customHeight="1" x14ac:dyDescent="0.25">
      <c r="A9" s="220" t="s">
        <v>461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8"/>
    </row>
    <row r="10" spans="1:24" s="10" customFormat="1" x14ac:dyDescent="0.25">
      <c r="A10" s="221" t="s">
        <v>1</v>
      </c>
      <c r="B10" s="221" t="s">
        <v>2</v>
      </c>
      <c r="C10" s="229" t="s">
        <v>3</v>
      </c>
      <c r="D10" s="229" t="s">
        <v>4</v>
      </c>
      <c r="E10" s="222" t="s">
        <v>5</v>
      </c>
      <c r="F10" s="223"/>
      <c r="G10" s="228" t="s">
        <v>6</v>
      </c>
      <c r="H10" s="228"/>
      <c r="I10" s="228"/>
      <c r="J10" s="57" t="s">
        <v>7</v>
      </c>
      <c r="K10" s="12" t="s">
        <v>8</v>
      </c>
      <c r="L10" s="13"/>
      <c r="M10" s="76">
        <v>43617</v>
      </c>
      <c r="N10" s="76">
        <v>43611</v>
      </c>
      <c r="O10" s="76">
        <v>43610</v>
      </c>
      <c r="P10" s="76">
        <v>43603</v>
      </c>
      <c r="Q10" s="76">
        <v>43582</v>
      </c>
      <c r="R10" s="76">
        <v>43575</v>
      </c>
      <c r="S10" s="76">
        <v>43575</v>
      </c>
      <c r="T10" s="76">
        <v>43562</v>
      </c>
      <c r="U10" s="76">
        <v>43562</v>
      </c>
      <c r="V10" s="76">
        <v>43547</v>
      </c>
      <c r="W10" s="76">
        <v>43540</v>
      </c>
      <c r="X10" s="177">
        <v>43512</v>
      </c>
    </row>
    <row r="11" spans="1:24" s="10" customFormat="1" x14ac:dyDescent="0.25">
      <c r="A11" s="221"/>
      <c r="B11" s="221"/>
      <c r="C11" s="229"/>
      <c r="D11" s="229"/>
      <c r="E11" s="224"/>
      <c r="F11" s="225"/>
      <c r="G11" s="229">
        <v>1</v>
      </c>
      <c r="H11" s="229">
        <v>2</v>
      </c>
      <c r="I11" s="231">
        <v>3</v>
      </c>
      <c r="J11" s="11" t="s">
        <v>9</v>
      </c>
      <c r="K11" s="15" t="s">
        <v>10</v>
      </c>
      <c r="L11" s="13"/>
      <c r="M11" s="75" t="s">
        <v>14</v>
      </c>
      <c r="N11" s="75" t="s">
        <v>16</v>
      </c>
      <c r="O11" s="75" t="s">
        <v>280</v>
      </c>
      <c r="P11" s="75" t="s">
        <v>16</v>
      </c>
      <c r="Q11" s="75" t="s">
        <v>16</v>
      </c>
      <c r="R11" s="75" t="s">
        <v>16</v>
      </c>
      <c r="S11" s="75" t="s">
        <v>11</v>
      </c>
      <c r="T11" s="75" t="s">
        <v>12</v>
      </c>
      <c r="U11" s="75" t="s">
        <v>11</v>
      </c>
      <c r="V11" s="75" t="s">
        <v>15</v>
      </c>
      <c r="W11" s="75" t="s">
        <v>11</v>
      </c>
      <c r="X11" s="178" t="s">
        <v>280</v>
      </c>
    </row>
    <row r="12" spans="1:24" s="10" customFormat="1" x14ac:dyDescent="0.25">
      <c r="A12" s="221"/>
      <c r="B12" s="221"/>
      <c r="C12" s="221"/>
      <c r="D12" s="221"/>
      <c r="E12" s="226"/>
      <c r="F12" s="227"/>
      <c r="G12" s="229"/>
      <c r="H12" s="229"/>
      <c r="I12" s="231"/>
      <c r="J12" s="18" t="s">
        <v>10</v>
      </c>
      <c r="K12" s="19" t="s">
        <v>18</v>
      </c>
      <c r="L12" s="20"/>
      <c r="M12" s="74" t="s">
        <v>29</v>
      </c>
      <c r="N12" s="74" t="s">
        <v>32</v>
      </c>
      <c r="O12" s="74" t="s">
        <v>85</v>
      </c>
      <c r="P12" s="74" t="s">
        <v>31</v>
      </c>
      <c r="Q12" s="74" t="s">
        <v>19</v>
      </c>
      <c r="R12" s="74" t="s">
        <v>34</v>
      </c>
      <c r="S12" s="74" t="s">
        <v>564</v>
      </c>
      <c r="T12" s="74" t="s">
        <v>28</v>
      </c>
      <c r="U12" s="74" t="s">
        <v>576</v>
      </c>
      <c r="V12" s="74" t="s">
        <v>49</v>
      </c>
      <c r="W12" s="74" t="s">
        <v>35</v>
      </c>
      <c r="X12" s="179" t="s">
        <v>27</v>
      </c>
    </row>
    <row r="13" spans="1:24" x14ac:dyDescent="0.25"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4.1" customHeight="1" x14ac:dyDescent="0.25">
      <c r="A14" s="24">
        <f t="shared" ref="A14:A45" si="0">A13+1</f>
        <v>1</v>
      </c>
      <c r="B14" s="69" t="s">
        <v>47</v>
      </c>
      <c r="C14" s="26">
        <v>633</v>
      </c>
      <c r="D14" s="27" t="s">
        <v>30</v>
      </c>
      <c r="E14" s="28">
        <f>MAX(M14:W14)</f>
        <v>542</v>
      </c>
      <c r="F14" s="28" t="str">
        <f>VLOOKUP(E14,Tab!$Y$2:$Z$255,2,TRUE)</f>
        <v>C</v>
      </c>
      <c r="G14" s="29">
        <f>LARGE(M14:X14,1)</f>
        <v>542</v>
      </c>
      <c r="H14" s="29">
        <f>LARGE(M14:X14,2)</f>
        <v>537</v>
      </c>
      <c r="I14" s="29">
        <f>LARGE(M14:X14,3)</f>
        <v>534</v>
      </c>
      <c r="J14" s="30">
        <f>SUM(G14:I14)</f>
        <v>1613</v>
      </c>
      <c r="K14" s="31">
        <f>J14/3</f>
        <v>537.66666666666663</v>
      </c>
      <c r="L14" s="32"/>
      <c r="M14" s="72">
        <v>542</v>
      </c>
      <c r="N14" s="72">
        <v>0</v>
      </c>
      <c r="O14" s="72">
        <v>0</v>
      </c>
      <c r="P14" s="72">
        <v>537</v>
      </c>
      <c r="Q14" s="72">
        <v>0</v>
      </c>
      <c r="R14" s="72">
        <v>0</v>
      </c>
      <c r="S14" s="72">
        <v>0</v>
      </c>
      <c r="T14" s="72">
        <v>534</v>
      </c>
      <c r="U14" s="72">
        <v>0</v>
      </c>
      <c r="V14" s="72">
        <v>0</v>
      </c>
      <c r="W14" s="72">
        <v>0</v>
      </c>
      <c r="X14" s="180">
        <v>0</v>
      </c>
    </row>
    <row r="15" spans="1:24" ht="14.1" customHeight="1" x14ac:dyDescent="0.25">
      <c r="A15" s="24">
        <f t="shared" si="0"/>
        <v>2</v>
      </c>
      <c r="B15" s="38" t="s">
        <v>126</v>
      </c>
      <c r="C15" s="26">
        <v>602</v>
      </c>
      <c r="D15" s="27" t="s">
        <v>70</v>
      </c>
      <c r="E15" s="28">
        <f>MAX(M15:W15)</f>
        <v>538</v>
      </c>
      <c r="F15" s="28" t="str">
        <f>VLOOKUP(E15,Tab!$Y$2:$Z$255,2,TRUE)</f>
        <v>Não</v>
      </c>
      <c r="G15" s="29">
        <f>LARGE(M15:X15,1)</f>
        <v>538</v>
      </c>
      <c r="H15" s="29">
        <f>LARGE(M15:X15,2)</f>
        <v>537</v>
      </c>
      <c r="I15" s="29">
        <f>LARGE(M15:X15,3)</f>
        <v>536</v>
      </c>
      <c r="J15" s="30">
        <f>SUM(G15:I15)</f>
        <v>1611</v>
      </c>
      <c r="K15" s="31">
        <f>J15/3</f>
        <v>537</v>
      </c>
      <c r="L15" s="32"/>
      <c r="M15" s="72">
        <v>444</v>
      </c>
      <c r="N15" s="72">
        <v>0</v>
      </c>
      <c r="O15" s="72">
        <v>0</v>
      </c>
      <c r="P15" s="72">
        <v>537</v>
      </c>
      <c r="Q15" s="72">
        <v>0</v>
      </c>
      <c r="R15" s="72">
        <v>0</v>
      </c>
      <c r="S15" s="72">
        <v>0</v>
      </c>
      <c r="T15" s="72">
        <v>536</v>
      </c>
      <c r="U15" s="72">
        <v>0</v>
      </c>
      <c r="V15" s="72">
        <v>538</v>
      </c>
      <c r="W15" s="72">
        <v>0</v>
      </c>
      <c r="X15" s="180">
        <v>0</v>
      </c>
    </row>
    <row r="16" spans="1:24" ht="14.1" customHeight="1" x14ac:dyDescent="0.25">
      <c r="A16" s="24">
        <f t="shared" si="0"/>
        <v>3</v>
      </c>
      <c r="B16" s="55" t="s">
        <v>56</v>
      </c>
      <c r="C16" s="36">
        <v>10772</v>
      </c>
      <c r="D16" s="37" t="s">
        <v>49</v>
      </c>
      <c r="E16" s="28">
        <f>MAX(M16:W16)</f>
        <v>532</v>
      </c>
      <c r="F16" s="28" t="str">
        <f>VLOOKUP(E16,Tab!$Y$2:$Z$255,2,TRUE)</f>
        <v>Não</v>
      </c>
      <c r="G16" s="29">
        <f>LARGE(M16:X16,1)</f>
        <v>532</v>
      </c>
      <c r="H16" s="29">
        <f>LARGE(M16:X16,2)</f>
        <v>527</v>
      </c>
      <c r="I16" s="29">
        <f>LARGE(M16:X16,3)</f>
        <v>521</v>
      </c>
      <c r="J16" s="30">
        <f>SUM(G16:I16)</f>
        <v>1580</v>
      </c>
      <c r="K16" s="31">
        <f>J16/3</f>
        <v>526.66666666666663</v>
      </c>
      <c r="L16" s="32"/>
      <c r="M16" s="72">
        <v>521</v>
      </c>
      <c r="N16" s="72">
        <v>532</v>
      </c>
      <c r="O16" s="72">
        <v>0</v>
      </c>
      <c r="P16" s="72">
        <v>518</v>
      </c>
      <c r="Q16" s="72">
        <v>0</v>
      </c>
      <c r="R16" s="72">
        <v>0</v>
      </c>
      <c r="S16" s="72">
        <v>0</v>
      </c>
      <c r="T16" s="72">
        <v>527</v>
      </c>
      <c r="U16" s="72">
        <v>0</v>
      </c>
      <c r="V16" s="72">
        <v>514</v>
      </c>
      <c r="W16" s="72">
        <v>0</v>
      </c>
      <c r="X16" s="180">
        <v>0</v>
      </c>
    </row>
    <row r="17" spans="1:24" ht="14.1" customHeight="1" x14ac:dyDescent="0.25">
      <c r="A17" s="24">
        <f t="shared" si="0"/>
        <v>4</v>
      </c>
      <c r="B17" s="55" t="s">
        <v>53</v>
      </c>
      <c r="C17" s="36">
        <v>11668</v>
      </c>
      <c r="D17" s="37" t="s">
        <v>54</v>
      </c>
      <c r="E17" s="28">
        <f>MAX(M17:W17)</f>
        <v>528</v>
      </c>
      <c r="F17" s="28" t="str">
        <f>VLOOKUP(E17,Tab!$Y$2:$Z$255,2,TRUE)</f>
        <v>Não</v>
      </c>
      <c r="G17" s="29">
        <f>LARGE(M17:X17,1)</f>
        <v>528</v>
      </c>
      <c r="H17" s="29">
        <f>LARGE(M17:X17,2)</f>
        <v>524</v>
      </c>
      <c r="I17" s="29">
        <f>LARGE(M17:X17,3)</f>
        <v>520</v>
      </c>
      <c r="J17" s="30">
        <f>SUM(G17:I17)</f>
        <v>1572</v>
      </c>
      <c r="K17" s="31">
        <f>J17/3</f>
        <v>524</v>
      </c>
      <c r="L17" s="32"/>
      <c r="M17" s="72">
        <v>509</v>
      </c>
      <c r="N17" s="72">
        <v>520</v>
      </c>
      <c r="O17" s="72">
        <v>0</v>
      </c>
      <c r="P17" s="72">
        <v>509</v>
      </c>
      <c r="Q17" s="72">
        <v>0</v>
      </c>
      <c r="R17" s="72">
        <v>0</v>
      </c>
      <c r="S17" s="72">
        <v>0</v>
      </c>
      <c r="T17" s="72">
        <v>528</v>
      </c>
      <c r="U17" s="72">
        <v>0</v>
      </c>
      <c r="V17" s="72">
        <v>524</v>
      </c>
      <c r="W17" s="72">
        <v>0</v>
      </c>
      <c r="X17" s="180">
        <v>0</v>
      </c>
    </row>
    <row r="18" spans="1:24" ht="14.1" customHeight="1" x14ac:dyDescent="0.25">
      <c r="A18" s="24">
        <f t="shared" si="0"/>
        <v>5</v>
      </c>
      <c r="B18" s="55" t="s">
        <v>44</v>
      </c>
      <c r="C18" s="36">
        <v>7139</v>
      </c>
      <c r="D18" s="37" t="s">
        <v>45</v>
      </c>
      <c r="E18" s="28">
        <f>MAX(M18:W18)</f>
        <v>522</v>
      </c>
      <c r="F18" s="28" t="str">
        <f>VLOOKUP(E18,Tab!$Y$2:$Z$255,2,TRUE)</f>
        <v>Não</v>
      </c>
      <c r="G18" s="29">
        <f>LARGE(M18:X18,1)</f>
        <v>522</v>
      </c>
      <c r="H18" s="29">
        <f>LARGE(M18:X18,2)</f>
        <v>522</v>
      </c>
      <c r="I18" s="29">
        <f>LARGE(M18:X18,3)</f>
        <v>517</v>
      </c>
      <c r="J18" s="30">
        <f>SUM(G18:I18)</f>
        <v>1561</v>
      </c>
      <c r="K18" s="31">
        <f>J18/3</f>
        <v>520.33333333333337</v>
      </c>
      <c r="L18" s="32"/>
      <c r="M18" s="72">
        <v>517</v>
      </c>
      <c r="N18" s="72">
        <v>0</v>
      </c>
      <c r="O18" s="72">
        <v>522</v>
      </c>
      <c r="P18" s="72">
        <v>0</v>
      </c>
      <c r="Q18" s="72">
        <v>0</v>
      </c>
      <c r="R18" s="72">
        <v>0</v>
      </c>
      <c r="S18" s="72">
        <v>505</v>
      </c>
      <c r="T18" s="72">
        <v>0</v>
      </c>
      <c r="U18" s="72">
        <v>0</v>
      </c>
      <c r="V18" s="72">
        <v>522</v>
      </c>
      <c r="W18" s="72">
        <v>0</v>
      </c>
      <c r="X18" s="180">
        <v>0</v>
      </c>
    </row>
    <row r="19" spans="1:24" ht="14.1" customHeight="1" x14ac:dyDescent="0.25">
      <c r="A19" s="24">
        <f t="shared" si="0"/>
        <v>6</v>
      </c>
      <c r="B19" s="55" t="s">
        <v>127</v>
      </c>
      <c r="C19" s="36">
        <v>4562</v>
      </c>
      <c r="D19" s="37" t="s">
        <v>85</v>
      </c>
      <c r="E19" s="28">
        <f>MAX(M19:W19)</f>
        <v>536</v>
      </c>
      <c r="F19" s="28" t="str">
        <f>VLOOKUP(E19,Tab!$Y$2:$Z$255,2,TRUE)</f>
        <v>Não</v>
      </c>
      <c r="G19" s="29">
        <f>LARGE(M19:X19,1)</f>
        <v>536</v>
      </c>
      <c r="H19" s="29">
        <f>LARGE(M19:X19,2)</f>
        <v>512</v>
      </c>
      <c r="I19" s="29">
        <f>LARGE(M19:X19,3)</f>
        <v>510</v>
      </c>
      <c r="J19" s="30">
        <f>SUM(G19:I19)</f>
        <v>1558</v>
      </c>
      <c r="K19" s="31">
        <f>J19/3</f>
        <v>519.33333333333337</v>
      </c>
      <c r="L19" s="32"/>
      <c r="M19" s="72">
        <v>512</v>
      </c>
      <c r="N19" s="72">
        <v>0</v>
      </c>
      <c r="O19" s="72">
        <v>536</v>
      </c>
      <c r="P19" s="72">
        <v>0</v>
      </c>
      <c r="Q19" s="72">
        <v>0</v>
      </c>
      <c r="R19" s="72">
        <v>0</v>
      </c>
      <c r="S19" s="72">
        <v>510</v>
      </c>
      <c r="T19" s="72">
        <v>0</v>
      </c>
      <c r="U19" s="72">
        <v>0</v>
      </c>
      <c r="V19" s="72">
        <v>0</v>
      </c>
      <c r="W19" s="72">
        <v>0</v>
      </c>
      <c r="X19" s="180">
        <v>0</v>
      </c>
    </row>
    <row r="20" spans="1:24" ht="14.1" customHeight="1" x14ac:dyDescent="0.25">
      <c r="A20" s="24">
        <f t="shared" si="0"/>
        <v>7</v>
      </c>
      <c r="B20" s="55" t="s">
        <v>612</v>
      </c>
      <c r="C20" s="36">
        <v>13828</v>
      </c>
      <c r="D20" s="37" t="s">
        <v>49</v>
      </c>
      <c r="E20" s="28">
        <f>MAX(M20:W20)</f>
        <v>524</v>
      </c>
      <c r="F20" s="28" t="str">
        <f>VLOOKUP(E20,Tab!$Y$2:$Z$255,2,TRUE)</f>
        <v>Não</v>
      </c>
      <c r="G20" s="29">
        <f>LARGE(M20:X20,1)</f>
        <v>524</v>
      </c>
      <c r="H20" s="29">
        <f>LARGE(M20:X20,2)</f>
        <v>515</v>
      </c>
      <c r="I20" s="29">
        <f>LARGE(M20:X20,3)</f>
        <v>513</v>
      </c>
      <c r="J20" s="30">
        <f>SUM(G20:I20)</f>
        <v>1552</v>
      </c>
      <c r="K20" s="31">
        <f>J20/3</f>
        <v>517.33333333333337</v>
      </c>
      <c r="L20" s="32"/>
      <c r="M20" s="72">
        <v>513</v>
      </c>
      <c r="N20" s="72">
        <v>524</v>
      </c>
      <c r="O20" s="72">
        <v>0</v>
      </c>
      <c r="P20" s="72">
        <v>515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180">
        <v>0</v>
      </c>
    </row>
    <row r="21" spans="1:24" ht="14.1" customHeight="1" x14ac:dyDescent="0.25">
      <c r="A21" s="24">
        <f t="shared" si="0"/>
        <v>8</v>
      </c>
      <c r="B21" s="55" t="s">
        <v>59</v>
      </c>
      <c r="C21" s="36">
        <v>881</v>
      </c>
      <c r="D21" s="37" t="s">
        <v>30</v>
      </c>
      <c r="E21" s="28">
        <f>MAX(M21:W21)</f>
        <v>520</v>
      </c>
      <c r="F21" s="28" t="str">
        <f>VLOOKUP(E21,Tab!$Y$2:$Z$255,2,TRUE)</f>
        <v>Não</v>
      </c>
      <c r="G21" s="29">
        <f>LARGE(M21:X21,1)</f>
        <v>520</v>
      </c>
      <c r="H21" s="29">
        <f>LARGE(M21:X21,2)</f>
        <v>517</v>
      </c>
      <c r="I21" s="29">
        <f>LARGE(M21:X21,3)</f>
        <v>510</v>
      </c>
      <c r="J21" s="30">
        <f>SUM(G21:I21)</f>
        <v>1547</v>
      </c>
      <c r="K21" s="31">
        <f>J21/3</f>
        <v>515.66666666666663</v>
      </c>
      <c r="L21" s="32"/>
      <c r="M21" s="72">
        <v>510</v>
      </c>
      <c r="N21" s="72">
        <v>0</v>
      </c>
      <c r="O21" s="72">
        <v>0</v>
      </c>
      <c r="P21" s="72">
        <v>493</v>
      </c>
      <c r="Q21" s="72">
        <v>0</v>
      </c>
      <c r="R21" s="72">
        <v>0</v>
      </c>
      <c r="S21" s="72">
        <v>0</v>
      </c>
      <c r="T21" s="72">
        <v>517</v>
      </c>
      <c r="U21" s="72">
        <v>0</v>
      </c>
      <c r="V21" s="72">
        <v>520</v>
      </c>
      <c r="W21" s="72">
        <v>0</v>
      </c>
      <c r="X21" s="180">
        <v>0</v>
      </c>
    </row>
    <row r="22" spans="1:24" ht="14.1" customHeight="1" x14ac:dyDescent="0.25">
      <c r="A22" s="24">
        <f t="shared" si="0"/>
        <v>9</v>
      </c>
      <c r="B22" s="55" t="s">
        <v>46</v>
      </c>
      <c r="C22" s="36">
        <v>9676</v>
      </c>
      <c r="D22" s="37" t="s">
        <v>40</v>
      </c>
      <c r="E22" s="28">
        <f>MAX(M22:W22)</f>
        <v>520</v>
      </c>
      <c r="F22" s="28" t="str">
        <f>VLOOKUP(E22,Tab!$Y$2:$Z$255,2,TRUE)</f>
        <v>Não</v>
      </c>
      <c r="G22" s="29">
        <f>LARGE(M22:X22,1)</f>
        <v>520</v>
      </c>
      <c r="H22" s="29">
        <f>LARGE(M22:X22,2)</f>
        <v>509</v>
      </c>
      <c r="I22" s="29">
        <f>LARGE(M22:X22,3)</f>
        <v>505</v>
      </c>
      <c r="J22" s="30">
        <f>SUM(G22:I22)</f>
        <v>1534</v>
      </c>
      <c r="K22" s="31">
        <f>J22/3</f>
        <v>511.33333333333331</v>
      </c>
      <c r="L22" s="32"/>
      <c r="M22" s="72">
        <v>0</v>
      </c>
      <c r="N22" s="72">
        <v>520</v>
      </c>
      <c r="O22" s="72">
        <v>0</v>
      </c>
      <c r="P22" s="72">
        <v>509</v>
      </c>
      <c r="Q22" s="72">
        <v>0</v>
      </c>
      <c r="R22" s="72">
        <v>0</v>
      </c>
      <c r="S22" s="72">
        <v>0</v>
      </c>
      <c r="T22" s="72">
        <v>499</v>
      </c>
      <c r="U22" s="72">
        <v>0</v>
      </c>
      <c r="V22" s="72">
        <v>505</v>
      </c>
      <c r="W22" s="72">
        <v>0</v>
      </c>
      <c r="X22" s="180">
        <v>0</v>
      </c>
    </row>
    <row r="23" spans="1:24" ht="14.1" customHeight="1" x14ac:dyDescent="0.25">
      <c r="A23" s="24">
        <f t="shared" si="0"/>
        <v>10</v>
      </c>
      <c r="B23" s="55" t="s">
        <v>69</v>
      </c>
      <c r="C23" s="36">
        <v>779</v>
      </c>
      <c r="D23" s="37" t="s">
        <v>49</v>
      </c>
      <c r="E23" s="28">
        <f>MAX(M23:W23)</f>
        <v>515</v>
      </c>
      <c r="F23" s="28" t="str">
        <f>VLOOKUP(E23,Tab!$Y$2:$Z$255,2,TRUE)</f>
        <v>Não</v>
      </c>
      <c r="G23" s="29">
        <f>LARGE(M23:X23,1)</f>
        <v>515</v>
      </c>
      <c r="H23" s="29">
        <f>LARGE(M23:X23,2)</f>
        <v>511</v>
      </c>
      <c r="I23" s="29">
        <f>LARGE(M23:X23,3)</f>
        <v>508</v>
      </c>
      <c r="J23" s="30">
        <f>SUM(G23:I23)</f>
        <v>1534</v>
      </c>
      <c r="K23" s="31">
        <f>J23/3</f>
        <v>511.33333333333331</v>
      </c>
      <c r="L23" s="32"/>
      <c r="M23" s="72">
        <v>511</v>
      </c>
      <c r="N23" s="72">
        <v>508</v>
      </c>
      <c r="O23" s="72">
        <v>0</v>
      </c>
      <c r="P23" s="72">
        <v>501</v>
      </c>
      <c r="Q23" s="72">
        <v>0</v>
      </c>
      <c r="R23" s="72">
        <v>0</v>
      </c>
      <c r="S23" s="72">
        <v>0</v>
      </c>
      <c r="T23" s="72">
        <v>515</v>
      </c>
      <c r="U23" s="72">
        <v>0</v>
      </c>
      <c r="V23" s="72">
        <v>506</v>
      </c>
      <c r="W23" s="72">
        <v>0</v>
      </c>
      <c r="X23" s="180">
        <v>0</v>
      </c>
    </row>
    <row r="24" spans="1:24" ht="14.1" customHeight="1" x14ac:dyDescent="0.25">
      <c r="A24" s="24">
        <f t="shared" si="0"/>
        <v>11</v>
      </c>
      <c r="B24" s="55" t="s">
        <v>67</v>
      </c>
      <c r="C24" s="36">
        <v>7427</v>
      </c>
      <c r="D24" s="37" t="s">
        <v>68</v>
      </c>
      <c r="E24" s="28">
        <f>MAX(M24:W24)</f>
        <v>513</v>
      </c>
      <c r="F24" s="28" t="str">
        <f>VLOOKUP(E24,Tab!$Y$2:$Z$255,2,TRUE)</f>
        <v>Não</v>
      </c>
      <c r="G24" s="29">
        <f>LARGE(M24:X24,1)</f>
        <v>513</v>
      </c>
      <c r="H24" s="29">
        <f>LARGE(M24:X24,2)</f>
        <v>510</v>
      </c>
      <c r="I24" s="29">
        <f>LARGE(M24:X24,3)</f>
        <v>505</v>
      </c>
      <c r="J24" s="30">
        <f>SUM(G24:I24)</f>
        <v>1528</v>
      </c>
      <c r="K24" s="31">
        <f>J24/3</f>
        <v>509.33333333333331</v>
      </c>
      <c r="L24" s="32"/>
      <c r="M24" s="72">
        <v>0</v>
      </c>
      <c r="N24" s="72">
        <v>510</v>
      </c>
      <c r="O24" s="72">
        <v>0</v>
      </c>
      <c r="P24" s="72">
        <v>504</v>
      </c>
      <c r="Q24" s="72">
        <v>0</v>
      </c>
      <c r="R24" s="72">
        <v>0</v>
      </c>
      <c r="S24" s="72">
        <v>0</v>
      </c>
      <c r="T24" s="72">
        <v>513</v>
      </c>
      <c r="U24" s="72">
        <v>0</v>
      </c>
      <c r="V24" s="72">
        <v>505</v>
      </c>
      <c r="W24" s="72">
        <v>0</v>
      </c>
      <c r="X24" s="180">
        <v>0</v>
      </c>
    </row>
    <row r="25" spans="1:24" ht="14.1" customHeight="1" x14ac:dyDescent="0.25">
      <c r="A25" s="24">
        <f t="shared" si="0"/>
        <v>12</v>
      </c>
      <c r="B25" s="55" t="s">
        <v>60</v>
      </c>
      <c r="C25" s="36">
        <v>12787</v>
      </c>
      <c r="D25" s="37" t="s">
        <v>43</v>
      </c>
      <c r="E25" s="28">
        <f>MAX(M25:W25)</f>
        <v>513</v>
      </c>
      <c r="F25" s="28" t="str">
        <f>VLOOKUP(E25,Tab!$Y$2:$Z$255,2,TRUE)</f>
        <v>Não</v>
      </c>
      <c r="G25" s="29">
        <f>LARGE(M25:X25,1)</f>
        <v>513</v>
      </c>
      <c r="H25" s="29">
        <f>LARGE(M25:X25,2)</f>
        <v>502</v>
      </c>
      <c r="I25" s="29">
        <f>LARGE(M25:X25,3)</f>
        <v>500</v>
      </c>
      <c r="J25" s="30">
        <f>SUM(G25:I25)</f>
        <v>1515</v>
      </c>
      <c r="K25" s="31">
        <f>J25/3</f>
        <v>505</v>
      </c>
      <c r="L25" s="32"/>
      <c r="M25" s="72">
        <v>497</v>
      </c>
      <c r="N25" s="72">
        <v>502</v>
      </c>
      <c r="O25" s="72">
        <v>0</v>
      </c>
      <c r="P25" s="72">
        <v>500</v>
      </c>
      <c r="Q25" s="72">
        <v>0</v>
      </c>
      <c r="R25" s="72">
        <v>0</v>
      </c>
      <c r="S25" s="72">
        <v>0</v>
      </c>
      <c r="T25" s="72">
        <v>513</v>
      </c>
      <c r="U25" s="72">
        <v>0</v>
      </c>
      <c r="V25" s="72">
        <v>0</v>
      </c>
      <c r="W25" s="72">
        <v>0</v>
      </c>
      <c r="X25" s="180">
        <v>0</v>
      </c>
    </row>
    <row r="26" spans="1:24" ht="14.1" customHeight="1" x14ac:dyDescent="0.25">
      <c r="A26" s="24">
        <f t="shared" si="0"/>
        <v>13</v>
      </c>
      <c r="B26" s="55" t="s">
        <v>91</v>
      </c>
      <c r="C26" s="36">
        <v>13162</v>
      </c>
      <c r="D26" s="37" t="s">
        <v>43</v>
      </c>
      <c r="E26" s="28">
        <f>MAX(M26:W26)</f>
        <v>509</v>
      </c>
      <c r="F26" s="28" t="str">
        <f>VLOOKUP(E26,Tab!$Y$2:$Z$255,2,TRUE)</f>
        <v>Não</v>
      </c>
      <c r="G26" s="29">
        <f>LARGE(M26:X26,1)</f>
        <v>509</v>
      </c>
      <c r="H26" s="29">
        <f>LARGE(M26:X26,2)</f>
        <v>501</v>
      </c>
      <c r="I26" s="29">
        <f>LARGE(M26:X26,3)</f>
        <v>501</v>
      </c>
      <c r="J26" s="30">
        <f>SUM(G26:I26)</f>
        <v>1511</v>
      </c>
      <c r="K26" s="31">
        <f>J26/3</f>
        <v>503.66666666666669</v>
      </c>
      <c r="L26" s="32"/>
      <c r="M26" s="72">
        <v>501</v>
      </c>
      <c r="N26" s="72">
        <v>501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509</v>
      </c>
      <c r="W26" s="72">
        <v>0</v>
      </c>
      <c r="X26" s="180">
        <v>0</v>
      </c>
    </row>
    <row r="27" spans="1:24" ht="14.1" customHeight="1" x14ac:dyDescent="0.25">
      <c r="A27" s="24">
        <f t="shared" si="0"/>
        <v>14</v>
      </c>
      <c r="B27" s="55" t="s">
        <v>147</v>
      </c>
      <c r="C27" s="36">
        <v>38</v>
      </c>
      <c r="D27" s="37" t="s">
        <v>30</v>
      </c>
      <c r="E27" s="28">
        <f>MAX(M27:W27)</f>
        <v>520</v>
      </c>
      <c r="F27" s="28" t="str">
        <f>VLOOKUP(E27,Tab!$Y$2:$Z$255,2,TRUE)</f>
        <v>Não</v>
      </c>
      <c r="G27" s="29">
        <f>LARGE(M27:X27,1)</f>
        <v>520</v>
      </c>
      <c r="H27" s="29">
        <f>LARGE(M27:X27,2)</f>
        <v>497</v>
      </c>
      <c r="I27" s="29">
        <f>LARGE(M27:X27,3)</f>
        <v>493</v>
      </c>
      <c r="J27" s="30">
        <f>SUM(G27:I27)</f>
        <v>1510</v>
      </c>
      <c r="K27" s="31">
        <f>J27/3</f>
        <v>503.33333333333331</v>
      </c>
      <c r="L27" s="32"/>
      <c r="M27" s="72">
        <v>497</v>
      </c>
      <c r="N27" s="72">
        <v>0</v>
      </c>
      <c r="O27" s="72">
        <v>0</v>
      </c>
      <c r="P27" s="72">
        <v>493</v>
      </c>
      <c r="Q27" s="72">
        <v>0</v>
      </c>
      <c r="R27" s="72">
        <v>0</v>
      </c>
      <c r="S27" s="72">
        <v>0</v>
      </c>
      <c r="T27" s="72">
        <v>492</v>
      </c>
      <c r="U27" s="72">
        <v>0</v>
      </c>
      <c r="V27" s="72">
        <v>520</v>
      </c>
      <c r="W27" s="72">
        <v>0</v>
      </c>
      <c r="X27" s="180">
        <v>0</v>
      </c>
    </row>
    <row r="28" spans="1:24" ht="14.1" customHeight="1" x14ac:dyDescent="0.25">
      <c r="A28" s="24">
        <f t="shared" si="0"/>
        <v>15</v>
      </c>
      <c r="B28" s="69" t="s">
        <v>233</v>
      </c>
      <c r="C28" s="26">
        <v>12150</v>
      </c>
      <c r="D28" s="27" t="s">
        <v>43</v>
      </c>
      <c r="E28" s="28">
        <f>MAX(M28:W28)</f>
        <v>515</v>
      </c>
      <c r="F28" s="28" t="str">
        <f>VLOOKUP(E28,Tab!$Y$2:$Z$255,2,TRUE)</f>
        <v>Não</v>
      </c>
      <c r="G28" s="29">
        <f>LARGE(M28:X28,1)</f>
        <v>515</v>
      </c>
      <c r="H28" s="29">
        <f>LARGE(M28:X28,2)</f>
        <v>493</v>
      </c>
      <c r="I28" s="29">
        <f>LARGE(M28:X28,3)</f>
        <v>489</v>
      </c>
      <c r="J28" s="30">
        <f>SUM(G28:I28)</f>
        <v>1497</v>
      </c>
      <c r="K28" s="31">
        <f>J28/3</f>
        <v>499</v>
      </c>
      <c r="L28" s="32"/>
      <c r="M28" s="72">
        <v>515</v>
      </c>
      <c r="N28" s="72">
        <v>493</v>
      </c>
      <c r="O28" s="72">
        <v>0</v>
      </c>
      <c r="P28" s="72">
        <v>489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180">
        <v>0</v>
      </c>
    </row>
    <row r="29" spans="1:24" ht="14.1" customHeight="1" x14ac:dyDescent="0.25">
      <c r="A29" s="24">
        <f t="shared" si="0"/>
        <v>16</v>
      </c>
      <c r="B29" s="55" t="s">
        <v>57</v>
      </c>
      <c r="C29" s="36">
        <v>449</v>
      </c>
      <c r="D29" s="37" t="s">
        <v>27</v>
      </c>
      <c r="E29" s="28">
        <f>MAX(M29:W29)</f>
        <v>499</v>
      </c>
      <c r="F29" s="28" t="e">
        <f>VLOOKUP(E29,Tab!$Y$2:$Z$255,2,TRUE)</f>
        <v>#N/A</v>
      </c>
      <c r="G29" s="29">
        <f>LARGE(M29:X29,1)</f>
        <v>514</v>
      </c>
      <c r="H29" s="29">
        <f>LARGE(M29:X29,2)</f>
        <v>499</v>
      </c>
      <c r="I29" s="29">
        <f>LARGE(M29:X29,3)</f>
        <v>481</v>
      </c>
      <c r="J29" s="30">
        <f>SUM(G29:I29)</f>
        <v>1494</v>
      </c>
      <c r="K29" s="31">
        <f>J29/3</f>
        <v>498</v>
      </c>
      <c r="L29" s="32"/>
      <c r="M29" s="72">
        <v>478</v>
      </c>
      <c r="N29" s="72">
        <v>0</v>
      </c>
      <c r="O29" s="72">
        <v>0</v>
      </c>
      <c r="P29" s="72">
        <v>0</v>
      </c>
      <c r="Q29" s="72">
        <v>0</v>
      </c>
      <c r="R29" s="72">
        <v>499</v>
      </c>
      <c r="S29" s="72">
        <v>0</v>
      </c>
      <c r="T29" s="72">
        <v>0</v>
      </c>
      <c r="U29" s="72">
        <v>0</v>
      </c>
      <c r="V29" s="72">
        <v>0</v>
      </c>
      <c r="W29" s="72">
        <v>481</v>
      </c>
      <c r="X29" s="180">
        <v>514</v>
      </c>
    </row>
    <row r="30" spans="1:24" ht="14.1" customHeight="1" x14ac:dyDescent="0.25">
      <c r="A30" s="24">
        <f t="shared" si="0"/>
        <v>17</v>
      </c>
      <c r="B30" s="55" t="s">
        <v>63</v>
      </c>
      <c r="C30" s="36">
        <v>537</v>
      </c>
      <c r="D30" s="37" t="s">
        <v>30</v>
      </c>
      <c r="E30" s="28">
        <f>MAX(M30:W30)</f>
        <v>510</v>
      </c>
      <c r="F30" s="28" t="str">
        <f>VLOOKUP(E30,Tab!$Y$2:$Z$255,2,TRUE)</f>
        <v>Não</v>
      </c>
      <c r="G30" s="29">
        <f>LARGE(M30:X30,1)</f>
        <v>510</v>
      </c>
      <c r="H30" s="29">
        <f>LARGE(M30:X30,2)</f>
        <v>493</v>
      </c>
      <c r="I30" s="29">
        <f>LARGE(M30:X30,3)</f>
        <v>489</v>
      </c>
      <c r="J30" s="30">
        <f>SUM(G30:I30)</f>
        <v>1492</v>
      </c>
      <c r="K30" s="31">
        <f>J30/3</f>
        <v>497.33333333333331</v>
      </c>
      <c r="L30" s="32"/>
      <c r="M30" s="72">
        <v>489</v>
      </c>
      <c r="N30" s="72">
        <v>493</v>
      </c>
      <c r="O30" s="72">
        <v>0</v>
      </c>
      <c r="P30" s="72">
        <v>487</v>
      </c>
      <c r="Q30" s="72">
        <v>0</v>
      </c>
      <c r="R30" s="72">
        <v>0</v>
      </c>
      <c r="S30" s="72">
        <v>0</v>
      </c>
      <c r="T30" s="72">
        <v>510</v>
      </c>
      <c r="U30" s="72">
        <v>0</v>
      </c>
      <c r="V30" s="72">
        <v>489</v>
      </c>
      <c r="W30" s="72">
        <v>0</v>
      </c>
      <c r="X30" s="180">
        <v>0</v>
      </c>
    </row>
    <row r="31" spans="1:24" ht="14.1" customHeight="1" x14ac:dyDescent="0.25">
      <c r="A31" s="24">
        <f t="shared" si="0"/>
        <v>18</v>
      </c>
      <c r="B31" s="55" t="s">
        <v>58</v>
      </c>
      <c r="C31" s="36">
        <v>2691</v>
      </c>
      <c r="D31" s="37" t="s">
        <v>49</v>
      </c>
      <c r="E31" s="28">
        <f>MAX(M31:W31)</f>
        <v>510</v>
      </c>
      <c r="F31" s="28" t="str">
        <f>VLOOKUP(E31,Tab!$Y$2:$Z$255,2,TRUE)</f>
        <v>Não</v>
      </c>
      <c r="G31" s="29">
        <f>LARGE(M31:X31,1)</f>
        <v>510</v>
      </c>
      <c r="H31" s="29">
        <f>LARGE(M31:X31,2)</f>
        <v>493</v>
      </c>
      <c r="I31" s="29">
        <f>LARGE(M31:X31,3)</f>
        <v>485</v>
      </c>
      <c r="J31" s="30">
        <f>SUM(G31:I31)</f>
        <v>1488</v>
      </c>
      <c r="K31" s="31">
        <f>J31/3</f>
        <v>496</v>
      </c>
      <c r="L31" s="32"/>
      <c r="M31" s="72">
        <v>472</v>
      </c>
      <c r="N31" s="72">
        <v>0</v>
      </c>
      <c r="O31" s="72">
        <v>0</v>
      </c>
      <c r="P31" s="72">
        <v>485</v>
      </c>
      <c r="Q31" s="72">
        <v>0</v>
      </c>
      <c r="R31" s="72">
        <v>0</v>
      </c>
      <c r="S31" s="72">
        <v>0</v>
      </c>
      <c r="T31" s="72">
        <v>493</v>
      </c>
      <c r="U31" s="72">
        <v>0</v>
      </c>
      <c r="V31" s="72">
        <v>510</v>
      </c>
      <c r="W31" s="72">
        <v>0</v>
      </c>
      <c r="X31" s="180">
        <v>0</v>
      </c>
    </row>
    <row r="32" spans="1:24" ht="14.1" customHeight="1" x14ac:dyDescent="0.25">
      <c r="A32" s="24">
        <f t="shared" si="0"/>
        <v>19</v>
      </c>
      <c r="B32" s="55" t="s">
        <v>77</v>
      </c>
      <c r="C32" s="36">
        <v>12263</v>
      </c>
      <c r="D32" s="37" t="s">
        <v>49</v>
      </c>
      <c r="E32" s="28">
        <f>MAX(M32:W32)</f>
        <v>502</v>
      </c>
      <c r="F32" s="28" t="str">
        <f>VLOOKUP(E32,Tab!$Y$2:$Z$255,2,TRUE)</f>
        <v>Não</v>
      </c>
      <c r="G32" s="29">
        <f>LARGE(M32:X32,1)</f>
        <v>502</v>
      </c>
      <c r="H32" s="29">
        <f>LARGE(M32:X32,2)</f>
        <v>498</v>
      </c>
      <c r="I32" s="29">
        <f>LARGE(M32:X32,3)</f>
        <v>483</v>
      </c>
      <c r="J32" s="30">
        <f>SUM(G32:I32)</f>
        <v>1483</v>
      </c>
      <c r="K32" s="31">
        <f>J32/3</f>
        <v>494.33333333333331</v>
      </c>
      <c r="L32" s="32"/>
      <c r="M32" s="72">
        <v>483</v>
      </c>
      <c r="N32" s="72">
        <v>502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498</v>
      </c>
      <c r="W32" s="72">
        <v>0</v>
      </c>
      <c r="X32" s="180">
        <v>0</v>
      </c>
    </row>
    <row r="33" spans="1:24" ht="14.1" customHeight="1" x14ac:dyDescent="0.25">
      <c r="A33" s="24">
        <f t="shared" si="0"/>
        <v>20</v>
      </c>
      <c r="B33" s="55" t="s">
        <v>536</v>
      </c>
      <c r="C33" s="36">
        <v>3555</v>
      </c>
      <c r="D33" s="37" t="s">
        <v>85</v>
      </c>
      <c r="E33" s="28">
        <f>MAX(M33:W33)</f>
        <v>519</v>
      </c>
      <c r="F33" s="28" t="str">
        <f>VLOOKUP(E33,Tab!$Y$2:$Z$255,2,TRUE)</f>
        <v>Não</v>
      </c>
      <c r="G33" s="29">
        <f>LARGE(M33:X33,1)</f>
        <v>519</v>
      </c>
      <c r="H33" s="29">
        <f>LARGE(M33:X33,2)</f>
        <v>477</v>
      </c>
      <c r="I33" s="29">
        <f>LARGE(M33:X33,3)</f>
        <v>464</v>
      </c>
      <c r="J33" s="30">
        <f>SUM(G33:I33)</f>
        <v>1460</v>
      </c>
      <c r="K33" s="31">
        <f>J33/3</f>
        <v>486.66666666666669</v>
      </c>
      <c r="L33" s="32"/>
      <c r="M33" s="72">
        <v>464</v>
      </c>
      <c r="N33" s="72">
        <v>0</v>
      </c>
      <c r="O33" s="72">
        <v>477</v>
      </c>
      <c r="P33" s="72">
        <v>0</v>
      </c>
      <c r="Q33" s="72">
        <v>0</v>
      </c>
      <c r="R33" s="72">
        <v>0</v>
      </c>
      <c r="S33" s="72">
        <v>519</v>
      </c>
      <c r="T33" s="72">
        <v>0</v>
      </c>
      <c r="U33" s="72">
        <v>0</v>
      </c>
      <c r="V33" s="72">
        <v>0</v>
      </c>
      <c r="W33" s="72">
        <v>0</v>
      </c>
      <c r="X33" s="180">
        <v>0</v>
      </c>
    </row>
    <row r="34" spans="1:24" ht="14.1" customHeight="1" x14ac:dyDescent="0.25">
      <c r="A34" s="24">
        <f t="shared" si="0"/>
        <v>21</v>
      </c>
      <c r="B34" s="55" t="s">
        <v>367</v>
      </c>
      <c r="C34" s="36">
        <v>14432</v>
      </c>
      <c r="D34" s="37" t="s">
        <v>43</v>
      </c>
      <c r="E34" s="28">
        <f>MAX(M34:W34)</f>
        <v>493</v>
      </c>
      <c r="F34" s="28" t="e">
        <f>VLOOKUP(E34,Tab!$Y$2:$Z$255,2,TRUE)</f>
        <v>#N/A</v>
      </c>
      <c r="G34" s="29">
        <f>LARGE(M34:X34,1)</f>
        <v>493</v>
      </c>
      <c r="H34" s="29">
        <f>LARGE(M34:X34,2)</f>
        <v>482</v>
      </c>
      <c r="I34" s="29">
        <f>LARGE(M34:X34,3)</f>
        <v>469</v>
      </c>
      <c r="J34" s="30">
        <f>SUM(G34:I34)</f>
        <v>1444</v>
      </c>
      <c r="K34" s="31">
        <f>J34/3</f>
        <v>481.33333333333331</v>
      </c>
      <c r="L34" s="32"/>
      <c r="M34" s="72">
        <v>0</v>
      </c>
      <c r="N34" s="72">
        <v>469</v>
      </c>
      <c r="O34" s="72">
        <v>0</v>
      </c>
      <c r="P34" s="72">
        <v>482</v>
      </c>
      <c r="Q34" s="72">
        <v>0</v>
      </c>
      <c r="R34" s="72">
        <v>0</v>
      </c>
      <c r="S34" s="72">
        <v>0</v>
      </c>
      <c r="T34" s="72">
        <v>493</v>
      </c>
      <c r="U34" s="72">
        <v>0</v>
      </c>
      <c r="V34" s="72">
        <v>0</v>
      </c>
      <c r="W34" s="72">
        <v>0</v>
      </c>
      <c r="X34" s="180">
        <v>0</v>
      </c>
    </row>
    <row r="35" spans="1:24" ht="14.1" customHeight="1" x14ac:dyDescent="0.25">
      <c r="A35" s="24">
        <f t="shared" si="0"/>
        <v>22</v>
      </c>
      <c r="B35" s="55" t="s">
        <v>52</v>
      </c>
      <c r="C35" s="36">
        <v>10124</v>
      </c>
      <c r="D35" s="37" t="s">
        <v>27</v>
      </c>
      <c r="E35" s="28">
        <f>MAX(M35:W35)</f>
        <v>478</v>
      </c>
      <c r="F35" s="28" t="e">
        <f>VLOOKUP(E35,Tab!$Y$2:$Z$255,2,TRUE)</f>
        <v>#N/A</v>
      </c>
      <c r="G35" s="29">
        <f>LARGE(M35:X35,1)</f>
        <v>490</v>
      </c>
      <c r="H35" s="29">
        <f>LARGE(M35:X35,2)</f>
        <v>478</v>
      </c>
      <c r="I35" s="29">
        <f>LARGE(M35:X35,3)</f>
        <v>462</v>
      </c>
      <c r="J35" s="30">
        <f>SUM(G35:I35)</f>
        <v>1430</v>
      </c>
      <c r="K35" s="31">
        <f>J35/3</f>
        <v>476.66666666666669</v>
      </c>
      <c r="L35" s="32"/>
      <c r="M35" s="72">
        <v>478</v>
      </c>
      <c r="N35" s="72">
        <v>0</v>
      </c>
      <c r="O35" s="72">
        <v>0</v>
      </c>
      <c r="P35" s="72">
        <v>0</v>
      </c>
      <c r="Q35" s="72">
        <v>0</v>
      </c>
      <c r="R35" s="72">
        <v>462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180">
        <v>490</v>
      </c>
    </row>
    <row r="36" spans="1:24" ht="14.1" customHeight="1" x14ac:dyDescent="0.25">
      <c r="A36" s="24">
        <f t="shared" si="0"/>
        <v>23</v>
      </c>
      <c r="B36" s="55" t="s">
        <v>83</v>
      </c>
      <c r="C36" s="36">
        <v>567</v>
      </c>
      <c r="D36" s="37" t="s">
        <v>30</v>
      </c>
      <c r="E36" s="28">
        <f>MAX(M36:W36)</f>
        <v>467</v>
      </c>
      <c r="F36" s="28" t="e">
        <f>VLOOKUP(E36,Tab!$Y$2:$Z$255,2,TRUE)</f>
        <v>#N/A</v>
      </c>
      <c r="G36" s="29">
        <f>LARGE(M36:X36,1)</f>
        <v>467</v>
      </c>
      <c r="H36" s="29">
        <f>LARGE(M36:X36,2)</f>
        <v>467</v>
      </c>
      <c r="I36" s="29">
        <f>LARGE(M36:X36,3)</f>
        <v>460</v>
      </c>
      <c r="J36" s="30">
        <f>SUM(G36:I36)</f>
        <v>1394</v>
      </c>
      <c r="K36" s="31">
        <f>J36/3</f>
        <v>464.66666666666669</v>
      </c>
      <c r="L36" s="32"/>
      <c r="M36" s="72">
        <v>444</v>
      </c>
      <c r="N36" s="72">
        <v>440</v>
      </c>
      <c r="O36" s="72">
        <v>0</v>
      </c>
      <c r="P36" s="72">
        <v>467</v>
      </c>
      <c r="Q36" s="72">
        <v>0</v>
      </c>
      <c r="R36" s="72">
        <v>0</v>
      </c>
      <c r="S36" s="72">
        <v>0</v>
      </c>
      <c r="T36" s="72">
        <v>460</v>
      </c>
      <c r="U36" s="72">
        <v>0</v>
      </c>
      <c r="V36" s="72">
        <v>467</v>
      </c>
      <c r="W36" s="72">
        <v>0</v>
      </c>
      <c r="X36" s="180">
        <v>0</v>
      </c>
    </row>
    <row r="37" spans="1:24" ht="14.1" customHeight="1" x14ac:dyDescent="0.25">
      <c r="A37" s="24">
        <f t="shared" si="0"/>
        <v>24</v>
      </c>
      <c r="B37" s="55" t="s">
        <v>92</v>
      </c>
      <c r="C37" s="36">
        <v>314</v>
      </c>
      <c r="D37" s="37" t="s">
        <v>27</v>
      </c>
      <c r="E37" s="28">
        <f>MAX(M37:W37)</f>
        <v>468</v>
      </c>
      <c r="F37" s="28" t="e">
        <f>VLOOKUP(E37,Tab!$Y$2:$Z$255,2,TRUE)</f>
        <v>#N/A</v>
      </c>
      <c r="G37" s="29">
        <f>LARGE(M37:X37,1)</f>
        <v>468</v>
      </c>
      <c r="H37" s="29">
        <f>LARGE(M37:X37,2)</f>
        <v>462</v>
      </c>
      <c r="I37" s="29">
        <f>LARGE(M37:X37,3)</f>
        <v>456</v>
      </c>
      <c r="J37" s="30">
        <f>SUM(G37:I37)</f>
        <v>1386</v>
      </c>
      <c r="K37" s="31">
        <f>J37/3</f>
        <v>462</v>
      </c>
      <c r="L37" s="32"/>
      <c r="M37" s="72">
        <v>468</v>
      </c>
      <c r="N37" s="72">
        <v>0</v>
      </c>
      <c r="O37" s="72">
        <v>0</v>
      </c>
      <c r="P37" s="72">
        <v>0</v>
      </c>
      <c r="Q37" s="72">
        <v>0</v>
      </c>
      <c r="R37" s="72">
        <v>456</v>
      </c>
      <c r="S37" s="72">
        <v>0</v>
      </c>
      <c r="T37" s="72">
        <v>0</v>
      </c>
      <c r="U37" s="72">
        <v>0</v>
      </c>
      <c r="V37" s="72">
        <v>0</v>
      </c>
      <c r="W37" s="72">
        <v>406</v>
      </c>
      <c r="X37" s="180">
        <v>462</v>
      </c>
    </row>
    <row r="38" spans="1:24" ht="14.1" customHeight="1" x14ac:dyDescent="0.25">
      <c r="A38" s="24">
        <f t="shared" si="0"/>
        <v>25</v>
      </c>
      <c r="B38" s="55" t="s">
        <v>104</v>
      </c>
      <c r="C38" s="36">
        <v>192</v>
      </c>
      <c r="D38" s="37" t="s">
        <v>27</v>
      </c>
      <c r="E38" s="28">
        <f>MAX(M38:W38)</f>
        <v>408</v>
      </c>
      <c r="F38" s="28" t="e">
        <f>VLOOKUP(E38,Tab!$Y$2:$Z$255,2,TRUE)</f>
        <v>#N/A</v>
      </c>
      <c r="G38" s="29">
        <f>LARGE(M38:X38,1)</f>
        <v>426</v>
      </c>
      <c r="H38" s="29">
        <f>LARGE(M38:X38,2)</f>
        <v>408</v>
      </c>
      <c r="I38" s="29">
        <f>LARGE(M38:X38,3)</f>
        <v>373</v>
      </c>
      <c r="J38" s="30">
        <f>SUM(G38:I38)</f>
        <v>1207</v>
      </c>
      <c r="K38" s="31">
        <f>J38/3</f>
        <v>402.33333333333331</v>
      </c>
      <c r="L38" s="32"/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408</v>
      </c>
      <c r="S38" s="72">
        <v>0</v>
      </c>
      <c r="T38" s="72">
        <v>0</v>
      </c>
      <c r="U38" s="72">
        <v>0</v>
      </c>
      <c r="V38" s="72">
        <v>0</v>
      </c>
      <c r="W38" s="72">
        <v>373</v>
      </c>
      <c r="X38" s="180">
        <v>426</v>
      </c>
    </row>
    <row r="39" spans="1:24" ht="14.1" customHeight="1" x14ac:dyDescent="0.25">
      <c r="A39" s="24">
        <f t="shared" si="0"/>
        <v>26</v>
      </c>
      <c r="B39" s="55" t="s">
        <v>277</v>
      </c>
      <c r="C39" s="36">
        <v>7536</v>
      </c>
      <c r="D39" s="37" t="s">
        <v>105</v>
      </c>
      <c r="E39" s="28">
        <f>MAX(M39:W39)</f>
        <v>460</v>
      </c>
      <c r="F39" s="28" t="e">
        <f>VLOOKUP(E39,Tab!$Y$2:$Z$255,2,TRUE)</f>
        <v>#N/A</v>
      </c>
      <c r="G39" s="29">
        <f>LARGE(M39:X39,1)</f>
        <v>460</v>
      </c>
      <c r="H39" s="29">
        <f>LARGE(M39:X39,2)</f>
        <v>434</v>
      </c>
      <c r="I39" s="29">
        <f>LARGE(M39:X39,3)</f>
        <v>276</v>
      </c>
      <c r="J39" s="30">
        <f>SUM(G39:I39)</f>
        <v>1170</v>
      </c>
      <c r="K39" s="31">
        <f>J39/3</f>
        <v>390</v>
      </c>
      <c r="L39" s="32"/>
      <c r="M39" s="72">
        <v>276</v>
      </c>
      <c r="N39" s="72">
        <v>0</v>
      </c>
      <c r="O39" s="72">
        <v>0</v>
      </c>
      <c r="P39" s="72">
        <v>0</v>
      </c>
      <c r="Q39" s="72">
        <v>0</v>
      </c>
      <c r="R39" s="72">
        <v>460</v>
      </c>
      <c r="S39" s="72">
        <v>0</v>
      </c>
      <c r="T39" s="72">
        <v>0</v>
      </c>
      <c r="U39" s="72">
        <v>434</v>
      </c>
      <c r="V39" s="72">
        <v>0</v>
      </c>
      <c r="W39" s="72">
        <v>0</v>
      </c>
      <c r="X39" s="180">
        <v>0</v>
      </c>
    </row>
    <row r="40" spans="1:24" ht="14.1" customHeight="1" x14ac:dyDescent="0.25">
      <c r="A40" s="24">
        <f t="shared" si="0"/>
        <v>27</v>
      </c>
      <c r="B40" s="69" t="s">
        <v>274</v>
      </c>
      <c r="C40" s="26">
        <v>966</v>
      </c>
      <c r="D40" s="27" t="s">
        <v>49</v>
      </c>
      <c r="E40" s="28">
        <f>MAX(M40:W40)</f>
        <v>394</v>
      </c>
      <c r="F40" s="28" t="e">
        <f>VLOOKUP(E40,Tab!$Y$2:$Z$255,2,TRUE)</f>
        <v>#N/A</v>
      </c>
      <c r="G40" s="29">
        <f>LARGE(M40:X40,1)</f>
        <v>394</v>
      </c>
      <c r="H40" s="29">
        <f>LARGE(M40:X40,2)</f>
        <v>369</v>
      </c>
      <c r="I40" s="29">
        <f>LARGE(M40:X40,3)</f>
        <v>365</v>
      </c>
      <c r="J40" s="30">
        <f>SUM(G40:I40)</f>
        <v>1128</v>
      </c>
      <c r="K40" s="31">
        <f>J40/3</f>
        <v>376</v>
      </c>
      <c r="L40" s="32"/>
      <c r="M40" s="72">
        <v>365</v>
      </c>
      <c r="N40" s="72">
        <v>0</v>
      </c>
      <c r="O40" s="72">
        <v>0</v>
      </c>
      <c r="P40" s="72">
        <v>394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369</v>
      </c>
      <c r="W40" s="72">
        <v>0</v>
      </c>
      <c r="X40" s="180">
        <v>0</v>
      </c>
    </row>
    <row r="41" spans="1:24" ht="14.1" customHeight="1" x14ac:dyDescent="0.25">
      <c r="A41" s="24">
        <f t="shared" si="0"/>
        <v>28</v>
      </c>
      <c r="B41" s="55" t="s">
        <v>42</v>
      </c>
      <c r="C41" s="36">
        <v>10436</v>
      </c>
      <c r="D41" s="37" t="s">
        <v>43</v>
      </c>
      <c r="E41" s="28">
        <f>MAX(M41:W41)</f>
        <v>541</v>
      </c>
      <c r="F41" s="28" t="str">
        <f>VLOOKUP(E41,Tab!$Y$2:$Z$255,2,TRUE)</f>
        <v>C</v>
      </c>
      <c r="G41" s="29">
        <f>LARGE(M41:X41,1)</f>
        <v>541</v>
      </c>
      <c r="H41" s="29">
        <f>LARGE(M41:X41,2)</f>
        <v>526</v>
      </c>
      <c r="I41" s="29">
        <f>LARGE(M41:X41,3)</f>
        <v>0</v>
      </c>
      <c r="J41" s="30">
        <f>SUM(G41:I41)</f>
        <v>1067</v>
      </c>
      <c r="K41" s="31">
        <f>J41/3</f>
        <v>355.66666666666669</v>
      </c>
      <c r="L41" s="32"/>
      <c r="M41" s="72">
        <v>526</v>
      </c>
      <c r="N41" s="72">
        <v>0</v>
      </c>
      <c r="O41" s="72">
        <v>0</v>
      </c>
      <c r="P41" s="72">
        <v>541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180">
        <v>0</v>
      </c>
    </row>
    <row r="42" spans="1:24" ht="14.1" customHeight="1" x14ac:dyDescent="0.25">
      <c r="A42" s="24">
        <f t="shared" si="0"/>
        <v>29</v>
      </c>
      <c r="B42" s="69" t="s">
        <v>39</v>
      </c>
      <c r="C42" s="26">
        <v>1671</v>
      </c>
      <c r="D42" s="27" t="s">
        <v>40</v>
      </c>
      <c r="E42" s="28">
        <f>MAX(M42:W42)</f>
        <v>535</v>
      </c>
      <c r="F42" s="28" t="str">
        <f>VLOOKUP(E42,Tab!$Y$2:$Z$255,2,TRUE)</f>
        <v>Não</v>
      </c>
      <c r="G42" s="29">
        <f>LARGE(M42:X42,1)</f>
        <v>535</v>
      </c>
      <c r="H42" s="29">
        <f>LARGE(M42:X42,2)</f>
        <v>530</v>
      </c>
      <c r="I42" s="29">
        <f>LARGE(M42:X42,3)</f>
        <v>0</v>
      </c>
      <c r="J42" s="30">
        <f>SUM(G42:I42)</f>
        <v>1065</v>
      </c>
      <c r="K42" s="31">
        <f>J42/3</f>
        <v>355</v>
      </c>
      <c r="L42" s="32"/>
      <c r="M42" s="72">
        <v>530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535</v>
      </c>
      <c r="U42" s="72">
        <v>0</v>
      </c>
      <c r="V42" s="72">
        <v>0</v>
      </c>
      <c r="W42" s="72">
        <v>0</v>
      </c>
      <c r="X42" s="180">
        <v>0</v>
      </c>
    </row>
    <row r="43" spans="1:24" ht="14.1" customHeight="1" x14ac:dyDescent="0.25">
      <c r="A43" s="24">
        <f t="shared" si="0"/>
        <v>30</v>
      </c>
      <c r="B43" s="55" t="s">
        <v>128</v>
      </c>
      <c r="C43" s="36">
        <v>978</v>
      </c>
      <c r="D43" s="37" t="s">
        <v>129</v>
      </c>
      <c r="E43" s="28">
        <f>MAX(M43:W43)</f>
        <v>542</v>
      </c>
      <c r="F43" s="28" t="str">
        <f>VLOOKUP(E43,Tab!$Y$2:$Z$255,2,TRUE)</f>
        <v>C</v>
      </c>
      <c r="G43" s="29">
        <f>LARGE(M43:X43,1)</f>
        <v>542</v>
      </c>
      <c r="H43" s="29">
        <f>LARGE(M43:X43,2)</f>
        <v>522</v>
      </c>
      <c r="I43" s="29">
        <f>LARGE(M43:X43,3)</f>
        <v>0</v>
      </c>
      <c r="J43" s="30">
        <f>SUM(G43:I43)</f>
        <v>1064</v>
      </c>
      <c r="K43" s="31">
        <f>J43/3</f>
        <v>354.66666666666669</v>
      </c>
      <c r="L43" s="32"/>
      <c r="M43" s="72">
        <v>522</v>
      </c>
      <c r="N43" s="72">
        <v>0</v>
      </c>
      <c r="O43" s="72">
        <v>0</v>
      </c>
      <c r="P43" s="72">
        <v>0</v>
      </c>
      <c r="Q43" s="72">
        <v>542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180">
        <v>0</v>
      </c>
    </row>
    <row r="44" spans="1:24" ht="14.1" customHeight="1" x14ac:dyDescent="0.25">
      <c r="A44" s="24">
        <f t="shared" si="0"/>
        <v>31</v>
      </c>
      <c r="B44" s="69" t="s">
        <v>55</v>
      </c>
      <c r="C44" s="26">
        <v>11037</v>
      </c>
      <c r="D44" s="27" t="s">
        <v>43</v>
      </c>
      <c r="E44" s="28">
        <f>MAX(M44:W44)</f>
        <v>533</v>
      </c>
      <c r="F44" s="28" t="str">
        <f>VLOOKUP(E44,Tab!$Y$2:$Z$255,2,TRUE)</f>
        <v>Não</v>
      </c>
      <c r="G44" s="29">
        <f>LARGE(M44:X44,1)</f>
        <v>533</v>
      </c>
      <c r="H44" s="29">
        <f>LARGE(M44:X44,2)</f>
        <v>513</v>
      </c>
      <c r="I44" s="29">
        <f>LARGE(M44:X44,3)</f>
        <v>0</v>
      </c>
      <c r="J44" s="30">
        <f>SUM(G44:I44)</f>
        <v>1046</v>
      </c>
      <c r="K44" s="31">
        <f>J44/3</f>
        <v>348.66666666666669</v>
      </c>
      <c r="L44" s="32"/>
      <c r="M44" s="72">
        <v>533</v>
      </c>
      <c r="N44" s="72">
        <v>513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180">
        <v>0</v>
      </c>
    </row>
    <row r="45" spans="1:24" ht="14.1" customHeight="1" x14ac:dyDescent="0.25">
      <c r="A45" s="24">
        <f t="shared" si="0"/>
        <v>32</v>
      </c>
      <c r="B45" s="55" t="s">
        <v>164</v>
      </c>
      <c r="C45" s="36">
        <v>963</v>
      </c>
      <c r="D45" s="37" t="s">
        <v>70</v>
      </c>
      <c r="E45" s="28">
        <f>MAX(M45:W45)</f>
        <v>498</v>
      </c>
      <c r="F45" s="28" t="e">
        <f>VLOOKUP(E45,Tab!$Y$2:$Z$255,2,TRUE)</f>
        <v>#N/A</v>
      </c>
      <c r="G45" s="29">
        <f>LARGE(M45:X45,1)</f>
        <v>498</v>
      </c>
      <c r="H45" s="29">
        <f>LARGE(M45:X45,2)</f>
        <v>491</v>
      </c>
      <c r="I45" s="29">
        <f>LARGE(M45:X45,3)</f>
        <v>0</v>
      </c>
      <c r="J45" s="30">
        <f>SUM(G45:I45)</f>
        <v>989</v>
      </c>
      <c r="K45" s="31">
        <f>J45/3</f>
        <v>329.66666666666669</v>
      </c>
      <c r="L45" s="32"/>
      <c r="M45" s="72">
        <v>491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498</v>
      </c>
      <c r="U45" s="72">
        <v>0</v>
      </c>
      <c r="V45" s="72">
        <v>0</v>
      </c>
      <c r="W45" s="72">
        <v>0</v>
      </c>
      <c r="X45" s="180">
        <v>0</v>
      </c>
    </row>
    <row r="46" spans="1:24" ht="14.1" customHeight="1" x14ac:dyDescent="0.25">
      <c r="A46" s="24">
        <f t="shared" ref="A46:A78" si="1">A45+1</f>
        <v>33</v>
      </c>
      <c r="B46" s="55" t="s">
        <v>292</v>
      </c>
      <c r="C46" s="36">
        <v>13965</v>
      </c>
      <c r="D46" s="37" t="s">
        <v>45</v>
      </c>
      <c r="E46" s="28">
        <f>MAX(M46:W46)</f>
        <v>498</v>
      </c>
      <c r="F46" s="28" t="e">
        <f>VLOOKUP(E46,Tab!$Y$2:$Z$255,2,TRUE)</f>
        <v>#N/A</v>
      </c>
      <c r="G46" s="29">
        <f>LARGE(M46:X46,1)</f>
        <v>498</v>
      </c>
      <c r="H46" s="29">
        <f>LARGE(M46:X46,2)</f>
        <v>483</v>
      </c>
      <c r="I46" s="29">
        <f>LARGE(M46:X46,3)</f>
        <v>0</v>
      </c>
      <c r="J46" s="30">
        <f>SUM(G46:I46)</f>
        <v>981</v>
      </c>
      <c r="K46" s="31">
        <f>J46/3</f>
        <v>327</v>
      </c>
      <c r="L46" s="32"/>
      <c r="M46" s="72">
        <v>0</v>
      </c>
      <c r="N46" s="72">
        <v>0</v>
      </c>
      <c r="O46" s="72">
        <v>483</v>
      </c>
      <c r="P46" s="72">
        <v>0</v>
      </c>
      <c r="Q46" s="72">
        <v>0</v>
      </c>
      <c r="R46" s="72">
        <v>0</v>
      </c>
      <c r="S46" s="72">
        <v>498</v>
      </c>
      <c r="T46" s="72">
        <v>0</v>
      </c>
      <c r="U46" s="72">
        <v>0</v>
      </c>
      <c r="V46" s="72">
        <v>0</v>
      </c>
      <c r="W46" s="72">
        <v>0</v>
      </c>
      <c r="X46" s="180">
        <v>0</v>
      </c>
    </row>
    <row r="47" spans="1:24" ht="14.1" customHeight="1" x14ac:dyDescent="0.25">
      <c r="A47" s="24">
        <f t="shared" si="1"/>
        <v>34</v>
      </c>
      <c r="B47" s="55" t="s">
        <v>133</v>
      </c>
      <c r="C47" s="36">
        <v>320</v>
      </c>
      <c r="D47" s="37" t="s">
        <v>68</v>
      </c>
      <c r="E47" s="28">
        <f>MAX(M47:W47)</f>
        <v>484</v>
      </c>
      <c r="F47" s="28" t="e">
        <f>VLOOKUP(E47,Tab!$Y$2:$Z$255,2,TRUE)</f>
        <v>#N/A</v>
      </c>
      <c r="G47" s="29">
        <f>LARGE(M47:X47,1)</f>
        <v>484</v>
      </c>
      <c r="H47" s="29">
        <f>LARGE(M47:X47,2)</f>
        <v>477</v>
      </c>
      <c r="I47" s="29">
        <f>LARGE(M47:X47,3)</f>
        <v>0</v>
      </c>
      <c r="J47" s="30">
        <f>SUM(G47:I47)</f>
        <v>961</v>
      </c>
      <c r="K47" s="31">
        <f>J47/3</f>
        <v>320.33333333333331</v>
      </c>
      <c r="L47" s="32"/>
      <c r="M47" s="72">
        <v>484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477</v>
      </c>
      <c r="U47" s="72">
        <v>0</v>
      </c>
      <c r="V47" s="72">
        <v>0</v>
      </c>
      <c r="W47" s="72">
        <v>0</v>
      </c>
      <c r="X47" s="180">
        <v>0</v>
      </c>
    </row>
    <row r="48" spans="1:24" ht="14.1" customHeight="1" x14ac:dyDescent="0.25">
      <c r="A48" s="24">
        <f t="shared" si="1"/>
        <v>35</v>
      </c>
      <c r="B48" s="55" t="s">
        <v>158</v>
      </c>
      <c r="C48" s="36">
        <v>629</v>
      </c>
      <c r="D48" s="37" t="s">
        <v>129</v>
      </c>
      <c r="E48" s="28">
        <f>MAX(M48:W48)</f>
        <v>492</v>
      </c>
      <c r="F48" s="28" t="e">
        <f>VLOOKUP(E48,Tab!$Y$2:$Z$255,2,TRUE)</f>
        <v>#N/A</v>
      </c>
      <c r="G48" s="29">
        <f>LARGE(M48:X48,1)</f>
        <v>492</v>
      </c>
      <c r="H48" s="29">
        <f>LARGE(M48:X48,2)</f>
        <v>467</v>
      </c>
      <c r="I48" s="29">
        <f>LARGE(M48:X48,3)</f>
        <v>0</v>
      </c>
      <c r="J48" s="30">
        <f>SUM(G48:I48)</f>
        <v>959</v>
      </c>
      <c r="K48" s="31">
        <f>J48/3</f>
        <v>319.66666666666669</v>
      </c>
      <c r="L48" s="32"/>
      <c r="M48" s="72">
        <v>492</v>
      </c>
      <c r="N48" s="72">
        <v>0</v>
      </c>
      <c r="O48" s="72">
        <v>0</v>
      </c>
      <c r="P48" s="72">
        <v>0</v>
      </c>
      <c r="Q48" s="72">
        <v>467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180">
        <v>0</v>
      </c>
    </row>
    <row r="49" spans="1:24" ht="14.1" customHeight="1" x14ac:dyDescent="0.25">
      <c r="A49" s="24">
        <f t="shared" si="1"/>
        <v>36</v>
      </c>
      <c r="B49" s="55" t="s">
        <v>278</v>
      </c>
      <c r="C49" s="36">
        <v>10998</v>
      </c>
      <c r="D49" s="37" t="s">
        <v>49</v>
      </c>
      <c r="E49" s="28">
        <f>MAX(M49:W49)</f>
        <v>479</v>
      </c>
      <c r="F49" s="28" t="e">
        <f>VLOOKUP(E49,Tab!$Y$2:$Z$255,2,TRUE)</f>
        <v>#N/A</v>
      </c>
      <c r="G49" s="29">
        <f>LARGE(M49:X49,1)</f>
        <v>479</v>
      </c>
      <c r="H49" s="29">
        <f>LARGE(M49:X49,2)</f>
        <v>471</v>
      </c>
      <c r="I49" s="29">
        <f>LARGE(M49:X49,3)</f>
        <v>0</v>
      </c>
      <c r="J49" s="30">
        <f>SUM(G49:I49)</f>
        <v>950</v>
      </c>
      <c r="K49" s="31">
        <f>J49/3</f>
        <v>316.66666666666669</v>
      </c>
      <c r="L49" s="32"/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479</v>
      </c>
      <c r="U49" s="72">
        <v>0</v>
      </c>
      <c r="V49" s="72">
        <v>471</v>
      </c>
      <c r="W49" s="72">
        <v>0</v>
      </c>
      <c r="X49" s="180">
        <v>0</v>
      </c>
    </row>
    <row r="50" spans="1:24" ht="14.1" customHeight="1" x14ac:dyDescent="0.25">
      <c r="A50" s="24">
        <f t="shared" si="1"/>
        <v>37</v>
      </c>
      <c r="B50" s="55" t="s">
        <v>97</v>
      </c>
      <c r="C50" s="36">
        <v>1805</v>
      </c>
      <c r="D50" s="37" t="s">
        <v>30</v>
      </c>
      <c r="E50" s="28">
        <f>MAX(M50:W50)</f>
        <v>477</v>
      </c>
      <c r="F50" s="28" t="e">
        <f>VLOOKUP(E50,Tab!$Y$2:$Z$255,2,TRUE)</f>
        <v>#N/A</v>
      </c>
      <c r="G50" s="29">
        <f>LARGE(M50:X50,1)</f>
        <v>477</v>
      </c>
      <c r="H50" s="29">
        <f>LARGE(M50:X50,2)</f>
        <v>462</v>
      </c>
      <c r="I50" s="29">
        <f>LARGE(M50:X50,3)</f>
        <v>0</v>
      </c>
      <c r="J50" s="30">
        <f>SUM(G50:I50)</f>
        <v>939</v>
      </c>
      <c r="K50" s="31">
        <f>J50/3</f>
        <v>313</v>
      </c>
      <c r="L50" s="32"/>
      <c r="M50" s="72">
        <v>477</v>
      </c>
      <c r="N50" s="72">
        <v>0</v>
      </c>
      <c r="O50" s="72">
        <v>0</v>
      </c>
      <c r="P50" s="72">
        <v>462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180">
        <v>0</v>
      </c>
    </row>
    <row r="51" spans="1:24" ht="14.1" customHeight="1" x14ac:dyDescent="0.25">
      <c r="A51" s="24">
        <f t="shared" si="1"/>
        <v>38</v>
      </c>
      <c r="B51" s="55" t="s">
        <v>167</v>
      </c>
      <c r="C51" s="36">
        <v>7914</v>
      </c>
      <c r="D51" s="37" t="s">
        <v>163</v>
      </c>
      <c r="E51" s="28">
        <f>MAX(M51:W51)</f>
        <v>468</v>
      </c>
      <c r="F51" s="28" t="e">
        <f>VLOOKUP(E51,Tab!$Y$2:$Z$255,2,TRUE)</f>
        <v>#N/A</v>
      </c>
      <c r="G51" s="29">
        <f>LARGE(M51:X51,1)</f>
        <v>468</v>
      </c>
      <c r="H51" s="29">
        <f>LARGE(M51:X51,2)</f>
        <v>427</v>
      </c>
      <c r="I51" s="29">
        <f>LARGE(M51:X51,3)</f>
        <v>0</v>
      </c>
      <c r="J51" s="30">
        <f>SUM(G51:I51)</f>
        <v>895</v>
      </c>
      <c r="K51" s="31">
        <f>J51/3</f>
        <v>298.33333333333331</v>
      </c>
      <c r="L51" s="32"/>
      <c r="M51" s="72">
        <v>468</v>
      </c>
      <c r="N51" s="72">
        <v>0</v>
      </c>
      <c r="O51" s="72">
        <v>0</v>
      </c>
      <c r="P51" s="72">
        <v>0</v>
      </c>
      <c r="Q51" s="72">
        <v>427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180">
        <v>0</v>
      </c>
    </row>
    <row r="52" spans="1:24" ht="14.1" customHeight="1" x14ac:dyDescent="0.25">
      <c r="A52" s="24">
        <f t="shared" si="1"/>
        <v>39</v>
      </c>
      <c r="B52" s="69" t="s">
        <v>276</v>
      </c>
      <c r="C52" s="26">
        <v>1659</v>
      </c>
      <c r="D52" s="27" t="s">
        <v>217</v>
      </c>
      <c r="E52" s="28">
        <f>MAX(M52:W52)</f>
        <v>443</v>
      </c>
      <c r="F52" s="28" t="e">
        <f>VLOOKUP(E52,Tab!$Y$2:$Z$255,2,TRUE)</f>
        <v>#N/A</v>
      </c>
      <c r="G52" s="29">
        <f>LARGE(M52:X52,1)</f>
        <v>443</v>
      </c>
      <c r="H52" s="29">
        <f>LARGE(M52:X52,2)</f>
        <v>439</v>
      </c>
      <c r="I52" s="29">
        <f>LARGE(M52:X52,3)</f>
        <v>0</v>
      </c>
      <c r="J52" s="30">
        <f>SUM(G52:I52)</f>
        <v>882</v>
      </c>
      <c r="K52" s="31">
        <f>J52/3</f>
        <v>294</v>
      </c>
      <c r="L52" s="32"/>
      <c r="M52" s="72">
        <v>439</v>
      </c>
      <c r="N52" s="72">
        <v>443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180">
        <v>0</v>
      </c>
    </row>
    <row r="53" spans="1:24" ht="14.1" customHeight="1" x14ac:dyDescent="0.25">
      <c r="A53" s="24">
        <f t="shared" si="1"/>
        <v>40</v>
      </c>
      <c r="B53" s="55" t="s">
        <v>100</v>
      </c>
      <c r="C53" s="36">
        <v>62</v>
      </c>
      <c r="D53" s="37" t="s">
        <v>49</v>
      </c>
      <c r="E53" s="28">
        <f>MAX(M53:W53)</f>
        <v>451</v>
      </c>
      <c r="F53" s="28" t="e">
        <f>VLOOKUP(E53,Tab!$Y$2:$Z$255,2,TRUE)</f>
        <v>#N/A</v>
      </c>
      <c r="G53" s="29">
        <f>LARGE(M53:X53,1)</f>
        <v>451</v>
      </c>
      <c r="H53" s="29">
        <f>LARGE(M53:X53,2)</f>
        <v>405</v>
      </c>
      <c r="I53" s="29">
        <f>LARGE(M53:X53,3)</f>
        <v>0</v>
      </c>
      <c r="J53" s="30">
        <f>SUM(G53:I53)</f>
        <v>856</v>
      </c>
      <c r="K53" s="31">
        <f>J53/3</f>
        <v>285.33333333333331</v>
      </c>
      <c r="L53" s="32"/>
      <c r="M53" s="72">
        <v>451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405</v>
      </c>
      <c r="W53" s="72">
        <v>0</v>
      </c>
      <c r="X53" s="180">
        <v>0</v>
      </c>
    </row>
    <row r="54" spans="1:24" ht="14.1" customHeight="1" x14ac:dyDescent="0.25">
      <c r="A54" s="24">
        <f t="shared" si="1"/>
        <v>41</v>
      </c>
      <c r="B54" s="55" t="s">
        <v>188</v>
      </c>
      <c r="C54" s="36">
        <v>360</v>
      </c>
      <c r="D54" s="37" t="s">
        <v>85</v>
      </c>
      <c r="E54" s="28">
        <f>MAX(M54:W54)</f>
        <v>434</v>
      </c>
      <c r="F54" s="28" t="e">
        <f>VLOOKUP(E54,Tab!$Y$2:$Z$255,2,TRUE)</f>
        <v>#N/A</v>
      </c>
      <c r="G54" s="29">
        <f>LARGE(M54:X54,1)</f>
        <v>434</v>
      </c>
      <c r="H54" s="29">
        <f>LARGE(M54:X54,2)</f>
        <v>379</v>
      </c>
      <c r="I54" s="29">
        <f>LARGE(M54:X54,3)</f>
        <v>0</v>
      </c>
      <c r="J54" s="30">
        <f>SUM(G54:I54)</f>
        <v>813</v>
      </c>
      <c r="K54" s="31">
        <f>J54/3</f>
        <v>271</v>
      </c>
      <c r="L54" s="32"/>
      <c r="M54" s="72">
        <v>0</v>
      </c>
      <c r="N54" s="72">
        <v>0</v>
      </c>
      <c r="O54" s="72">
        <v>434</v>
      </c>
      <c r="P54" s="72">
        <v>0</v>
      </c>
      <c r="Q54" s="72">
        <v>0</v>
      </c>
      <c r="R54" s="72">
        <v>0</v>
      </c>
      <c r="S54" s="72">
        <v>379</v>
      </c>
      <c r="T54" s="72">
        <v>0</v>
      </c>
      <c r="U54" s="72">
        <v>0</v>
      </c>
      <c r="V54" s="72">
        <v>0</v>
      </c>
      <c r="W54" s="72">
        <v>0</v>
      </c>
      <c r="X54" s="180">
        <v>0</v>
      </c>
    </row>
    <row r="55" spans="1:24" ht="14.1" customHeight="1" x14ac:dyDescent="0.25">
      <c r="A55" s="24">
        <f t="shared" si="1"/>
        <v>42</v>
      </c>
      <c r="B55" s="55" t="s">
        <v>36</v>
      </c>
      <c r="C55" s="36">
        <v>498</v>
      </c>
      <c r="D55" s="37" t="s">
        <v>30</v>
      </c>
      <c r="E55" s="28">
        <f>MAX(M55:W55)</f>
        <v>534</v>
      </c>
      <c r="F55" s="28" t="str">
        <f>VLOOKUP(E55,Tab!$Y$2:$Z$255,2,TRUE)</f>
        <v>Não</v>
      </c>
      <c r="G55" s="29">
        <f>LARGE(M55:X55,1)</f>
        <v>534</v>
      </c>
      <c r="H55" s="29">
        <f>LARGE(M55:X55,2)</f>
        <v>0</v>
      </c>
      <c r="I55" s="29">
        <f>LARGE(M55:X55,3)</f>
        <v>0</v>
      </c>
      <c r="J55" s="30">
        <f>SUM(G55:I55)</f>
        <v>534</v>
      </c>
      <c r="K55" s="31">
        <f>J55/3</f>
        <v>178</v>
      </c>
      <c r="L55" s="32"/>
      <c r="M55" s="72">
        <v>534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180">
        <v>0</v>
      </c>
    </row>
    <row r="56" spans="1:24" ht="14.1" customHeight="1" x14ac:dyDescent="0.25">
      <c r="A56" s="24">
        <f t="shared" si="1"/>
        <v>43</v>
      </c>
      <c r="B56" s="69" t="s">
        <v>41</v>
      </c>
      <c r="C56" s="26">
        <v>10792</v>
      </c>
      <c r="D56" s="27" t="s">
        <v>30</v>
      </c>
      <c r="E56" s="28">
        <f>MAX(M56:W56)</f>
        <v>525</v>
      </c>
      <c r="F56" s="28" t="str">
        <f>VLOOKUP(E56,Tab!$Y$2:$Z$255,2,TRUE)</f>
        <v>Não</v>
      </c>
      <c r="G56" s="29">
        <f>LARGE(M56:X56,1)</f>
        <v>525</v>
      </c>
      <c r="H56" s="29">
        <f>LARGE(M56:X56,2)</f>
        <v>0</v>
      </c>
      <c r="I56" s="29">
        <f>LARGE(M56:X56,3)</f>
        <v>0</v>
      </c>
      <c r="J56" s="30">
        <f>SUM(G56:I56)</f>
        <v>525</v>
      </c>
      <c r="K56" s="31">
        <f>J56/3</f>
        <v>175</v>
      </c>
      <c r="L56" s="32"/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525</v>
      </c>
      <c r="U56" s="72">
        <v>0</v>
      </c>
      <c r="V56" s="72">
        <v>0</v>
      </c>
      <c r="W56" s="72">
        <v>0</v>
      </c>
      <c r="X56" s="180">
        <v>0</v>
      </c>
    </row>
    <row r="57" spans="1:24" ht="14.1" customHeight="1" x14ac:dyDescent="0.25">
      <c r="A57" s="24">
        <f t="shared" si="1"/>
        <v>44</v>
      </c>
      <c r="B57" s="55" t="s">
        <v>272</v>
      </c>
      <c r="C57" s="36">
        <v>362</v>
      </c>
      <c r="D57" s="37" t="s">
        <v>72</v>
      </c>
      <c r="E57" s="28">
        <f>MAX(M57:W57)</f>
        <v>512</v>
      </c>
      <c r="F57" s="28" t="str">
        <f>VLOOKUP(E57,Tab!$Y$2:$Z$255,2,TRUE)</f>
        <v>Não</v>
      </c>
      <c r="G57" s="29">
        <f>LARGE(M57:X57,1)</f>
        <v>512</v>
      </c>
      <c r="H57" s="29">
        <f>LARGE(M57:X57,2)</f>
        <v>0</v>
      </c>
      <c r="I57" s="29">
        <f>LARGE(M57:X57,3)</f>
        <v>0</v>
      </c>
      <c r="J57" s="30">
        <f>SUM(G57:I57)</f>
        <v>512</v>
      </c>
      <c r="K57" s="31">
        <f>J57/3</f>
        <v>170.66666666666666</v>
      </c>
      <c r="L57" s="32"/>
      <c r="M57" s="72">
        <v>512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180">
        <v>0</v>
      </c>
    </row>
    <row r="58" spans="1:24" ht="14.1" customHeight="1" x14ac:dyDescent="0.25">
      <c r="A58" s="24">
        <f t="shared" si="1"/>
        <v>45</v>
      </c>
      <c r="B58" s="69" t="s">
        <v>71</v>
      </c>
      <c r="C58" s="26">
        <v>2090</v>
      </c>
      <c r="D58" s="27" t="s">
        <v>72</v>
      </c>
      <c r="E58" s="28">
        <f>MAX(M58:W58)</f>
        <v>502</v>
      </c>
      <c r="F58" s="28" t="str">
        <f>VLOOKUP(E58,Tab!$Y$2:$Z$255,2,TRUE)</f>
        <v>Não</v>
      </c>
      <c r="G58" s="29">
        <f>LARGE(M58:X58,1)</f>
        <v>502</v>
      </c>
      <c r="H58" s="29">
        <f>LARGE(M58:X58,2)</f>
        <v>0</v>
      </c>
      <c r="I58" s="29">
        <f>LARGE(M58:X58,3)</f>
        <v>0</v>
      </c>
      <c r="J58" s="30">
        <f>SUM(G58:I58)</f>
        <v>502</v>
      </c>
      <c r="K58" s="31">
        <f>J58/3</f>
        <v>167.33333333333334</v>
      </c>
      <c r="L58" s="32"/>
      <c r="M58" s="72">
        <v>502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180">
        <v>0</v>
      </c>
    </row>
    <row r="59" spans="1:24" ht="14.1" customHeight="1" x14ac:dyDescent="0.25">
      <c r="A59" s="24">
        <f t="shared" si="1"/>
        <v>46</v>
      </c>
      <c r="B59" s="69" t="s">
        <v>148</v>
      </c>
      <c r="C59" s="26">
        <v>7447</v>
      </c>
      <c r="D59" s="27" t="s">
        <v>30</v>
      </c>
      <c r="E59" s="28">
        <f>MAX(M59:W59)</f>
        <v>498</v>
      </c>
      <c r="F59" s="28" t="e">
        <f>VLOOKUP(E59,Tab!$Y$2:$Z$255,2,TRUE)</f>
        <v>#N/A</v>
      </c>
      <c r="G59" s="29">
        <f>LARGE(M59:X59,1)</f>
        <v>498</v>
      </c>
      <c r="H59" s="29">
        <f>LARGE(M59:X59,2)</f>
        <v>0</v>
      </c>
      <c r="I59" s="29">
        <f>LARGE(M59:X59,3)</f>
        <v>0</v>
      </c>
      <c r="J59" s="30">
        <f>SUM(G59:I59)</f>
        <v>498</v>
      </c>
      <c r="K59" s="31">
        <f>J59/3</f>
        <v>166</v>
      </c>
      <c r="L59" s="32"/>
      <c r="M59" s="72">
        <v>498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180">
        <v>0</v>
      </c>
    </row>
    <row r="60" spans="1:24" ht="14.1" customHeight="1" x14ac:dyDescent="0.25">
      <c r="A60" s="24">
        <f t="shared" si="1"/>
        <v>47</v>
      </c>
      <c r="B60" s="55" t="s">
        <v>130</v>
      </c>
      <c r="C60" s="36">
        <v>154</v>
      </c>
      <c r="D60" s="37" t="s">
        <v>72</v>
      </c>
      <c r="E60" s="28">
        <f>MAX(M60:W60)</f>
        <v>495</v>
      </c>
      <c r="F60" s="28" t="e">
        <f>VLOOKUP(E60,Tab!$Y$2:$Z$255,2,TRUE)</f>
        <v>#N/A</v>
      </c>
      <c r="G60" s="29">
        <f>LARGE(M60:X60,1)</f>
        <v>495</v>
      </c>
      <c r="H60" s="29">
        <f>LARGE(M60:X60,2)</f>
        <v>0</v>
      </c>
      <c r="I60" s="29">
        <f>LARGE(M60:X60,3)</f>
        <v>0</v>
      </c>
      <c r="J60" s="30">
        <f>SUM(G60:I60)</f>
        <v>495</v>
      </c>
      <c r="K60" s="31">
        <f>J60/3</f>
        <v>165</v>
      </c>
      <c r="L60" s="32"/>
      <c r="M60" s="72">
        <v>495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180">
        <v>0</v>
      </c>
    </row>
    <row r="61" spans="1:24" ht="14.1" customHeight="1" x14ac:dyDescent="0.25">
      <c r="A61" s="24">
        <f t="shared" si="1"/>
        <v>48</v>
      </c>
      <c r="B61" s="55" t="s">
        <v>150</v>
      </c>
      <c r="C61" s="36">
        <v>787</v>
      </c>
      <c r="D61" s="37" t="s">
        <v>70</v>
      </c>
      <c r="E61" s="28">
        <f>MAX(M61:W61)</f>
        <v>487</v>
      </c>
      <c r="F61" s="28" t="e">
        <f>VLOOKUP(E61,Tab!$Y$2:$Z$255,2,TRUE)</f>
        <v>#N/A</v>
      </c>
      <c r="G61" s="29">
        <f>LARGE(M61:X61,1)</f>
        <v>487</v>
      </c>
      <c r="H61" s="29">
        <f>LARGE(M61:X61,2)</f>
        <v>0</v>
      </c>
      <c r="I61" s="29">
        <f>LARGE(M61:X61,3)</f>
        <v>0</v>
      </c>
      <c r="J61" s="30">
        <f>SUM(G61:I61)</f>
        <v>487</v>
      </c>
      <c r="K61" s="31">
        <f>J61/3</f>
        <v>162.33333333333334</v>
      </c>
      <c r="L61" s="32"/>
      <c r="M61" s="72">
        <v>487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180">
        <v>0</v>
      </c>
    </row>
    <row r="62" spans="1:24" ht="14.1" customHeight="1" x14ac:dyDescent="0.25">
      <c r="A62" s="24">
        <f t="shared" si="1"/>
        <v>49</v>
      </c>
      <c r="B62" s="55" t="s">
        <v>136</v>
      </c>
      <c r="C62" s="36">
        <v>11680</v>
      </c>
      <c r="D62" s="37" t="s">
        <v>51</v>
      </c>
      <c r="E62" s="28">
        <f>MAX(M62:W62)</f>
        <v>479</v>
      </c>
      <c r="F62" s="28" t="e">
        <f>VLOOKUP(E62,Tab!$Y$2:$Z$255,2,TRUE)</f>
        <v>#N/A</v>
      </c>
      <c r="G62" s="29">
        <f>LARGE(M62:X62,1)</f>
        <v>479</v>
      </c>
      <c r="H62" s="29">
        <f>LARGE(M62:X62,2)</f>
        <v>0</v>
      </c>
      <c r="I62" s="29">
        <f>LARGE(M62:X62,3)</f>
        <v>0</v>
      </c>
      <c r="J62" s="30">
        <f>SUM(G62:I62)</f>
        <v>479</v>
      </c>
      <c r="K62" s="31">
        <f>J62/3</f>
        <v>159.66666666666666</v>
      </c>
      <c r="L62" s="32"/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479</v>
      </c>
      <c r="T62" s="72">
        <v>0</v>
      </c>
      <c r="U62" s="72">
        <v>0</v>
      </c>
      <c r="V62" s="72">
        <v>0</v>
      </c>
      <c r="W62" s="72">
        <v>0</v>
      </c>
      <c r="X62" s="180">
        <v>0</v>
      </c>
    </row>
    <row r="63" spans="1:24" ht="14.1" customHeight="1" x14ac:dyDescent="0.25">
      <c r="A63" s="24">
        <f t="shared" si="1"/>
        <v>50</v>
      </c>
      <c r="B63" s="55" t="s">
        <v>87</v>
      </c>
      <c r="C63" s="36">
        <v>10</v>
      </c>
      <c r="D63" s="37" t="s">
        <v>49</v>
      </c>
      <c r="E63" s="28">
        <f>MAX(M63:W63)</f>
        <v>475</v>
      </c>
      <c r="F63" s="28" t="e">
        <f>VLOOKUP(E63,Tab!$Y$2:$Z$255,2,TRUE)</f>
        <v>#N/A</v>
      </c>
      <c r="G63" s="29">
        <f>LARGE(M63:X63,1)</f>
        <v>475</v>
      </c>
      <c r="H63" s="29">
        <f>LARGE(M63:X63,2)</f>
        <v>0</v>
      </c>
      <c r="I63" s="29">
        <f>LARGE(M63:X63,3)</f>
        <v>0</v>
      </c>
      <c r="J63" s="30">
        <f>SUM(G63:I63)</f>
        <v>475</v>
      </c>
      <c r="K63" s="31">
        <f>J63/3</f>
        <v>158.33333333333334</v>
      </c>
      <c r="L63" s="32"/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475</v>
      </c>
      <c r="W63" s="72">
        <v>0</v>
      </c>
      <c r="X63" s="180">
        <v>0</v>
      </c>
    </row>
    <row r="64" spans="1:24" ht="14.1" customHeight="1" x14ac:dyDescent="0.25">
      <c r="A64" s="24">
        <f t="shared" si="1"/>
        <v>51</v>
      </c>
      <c r="B64" s="55" t="s">
        <v>154</v>
      </c>
      <c r="C64" s="36">
        <v>10361</v>
      </c>
      <c r="D64" s="37" t="s">
        <v>105</v>
      </c>
      <c r="E64" s="28">
        <f>MAX(M64:W64)</f>
        <v>474</v>
      </c>
      <c r="F64" s="28" t="e">
        <f>VLOOKUP(E64,Tab!$Y$2:$Z$255,2,TRUE)</f>
        <v>#N/A</v>
      </c>
      <c r="G64" s="29">
        <f>LARGE(M64:X64,1)</f>
        <v>474</v>
      </c>
      <c r="H64" s="29">
        <f>LARGE(M64:X64,2)</f>
        <v>0</v>
      </c>
      <c r="I64" s="29">
        <f>LARGE(M64:X64,3)</f>
        <v>0</v>
      </c>
      <c r="J64" s="30">
        <f>SUM(G64:I64)</f>
        <v>474</v>
      </c>
      <c r="K64" s="31">
        <f>J64/3</f>
        <v>158</v>
      </c>
      <c r="L64" s="32"/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474</v>
      </c>
      <c r="V64" s="72">
        <v>0</v>
      </c>
      <c r="W64" s="72">
        <v>0</v>
      </c>
      <c r="X64" s="180">
        <v>0</v>
      </c>
    </row>
    <row r="65" spans="1:24" ht="14.1" customHeight="1" x14ac:dyDescent="0.25">
      <c r="A65" s="24">
        <f t="shared" si="1"/>
        <v>52</v>
      </c>
      <c r="B65" s="55" t="s">
        <v>383</v>
      </c>
      <c r="C65" s="36">
        <v>16</v>
      </c>
      <c r="D65" s="37" t="s">
        <v>30</v>
      </c>
      <c r="E65" s="28">
        <f>MAX(M65:W65)</f>
        <v>467</v>
      </c>
      <c r="F65" s="28" t="e">
        <f>VLOOKUP(E65,Tab!$Y$2:$Z$255,2,TRUE)</f>
        <v>#N/A</v>
      </c>
      <c r="G65" s="29">
        <f>LARGE(M65:X65,1)</f>
        <v>467</v>
      </c>
      <c r="H65" s="29">
        <f>LARGE(M65:X65,2)</f>
        <v>0</v>
      </c>
      <c r="I65" s="29">
        <f>LARGE(M65:X65,3)</f>
        <v>0</v>
      </c>
      <c r="J65" s="30">
        <f>SUM(G65:I65)</f>
        <v>467</v>
      </c>
      <c r="K65" s="31">
        <f>J65/3</f>
        <v>155.66666666666666</v>
      </c>
      <c r="L65" s="32"/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467</v>
      </c>
      <c r="W65" s="72">
        <v>0</v>
      </c>
      <c r="X65" s="180">
        <v>0</v>
      </c>
    </row>
    <row r="66" spans="1:24" ht="14.1" customHeight="1" x14ac:dyDescent="0.25">
      <c r="A66" s="24">
        <f t="shared" si="1"/>
        <v>53</v>
      </c>
      <c r="B66" s="55" t="s">
        <v>139</v>
      </c>
      <c r="C66" s="36">
        <v>14112</v>
      </c>
      <c r="D66" s="37" t="s">
        <v>82</v>
      </c>
      <c r="E66" s="28">
        <f>MAX(M66:W66)</f>
        <v>454</v>
      </c>
      <c r="F66" s="28" t="e">
        <f>VLOOKUP(E66,Tab!$Y$2:$Z$255,2,TRUE)</f>
        <v>#N/A</v>
      </c>
      <c r="G66" s="29">
        <f>LARGE(M66:X66,1)</f>
        <v>454</v>
      </c>
      <c r="H66" s="29">
        <f>LARGE(M66:X66,2)</f>
        <v>0</v>
      </c>
      <c r="I66" s="29">
        <f>LARGE(M66:X66,3)</f>
        <v>0</v>
      </c>
      <c r="J66" s="30">
        <f>SUM(G66:I66)</f>
        <v>454</v>
      </c>
      <c r="K66" s="31">
        <f>J66/3</f>
        <v>151.33333333333334</v>
      </c>
      <c r="L66" s="32"/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454</v>
      </c>
      <c r="T66" s="72">
        <v>0</v>
      </c>
      <c r="U66" s="72">
        <v>0</v>
      </c>
      <c r="V66" s="72">
        <v>0</v>
      </c>
      <c r="W66" s="72">
        <v>0</v>
      </c>
      <c r="X66" s="180">
        <v>0</v>
      </c>
    </row>
    <row r="67" spans="1:24" ht="14.1" customHeight="1" x14ac:dyDescent="0.25">
      <c r="A67" s="24">
        <f t="shared" si="1"/>
        <v>54</v>
      </c>
      <c r="B67" s="55" t="s">
        <v>197</v>
      </c>
      <c r="C67" s="36">
        <v>10362</v>
      </c>
      <c r="D67" s="37" t="s">
        <v>105</v>
      </c>
      <c r="E67" s="28">
        <f>MAX(M67:W67)</f>
        <v>448</v>
      </c>
      <c r="F67" s="28" t="e">
        <f>VLOOKUP(E67,Tab!$Y$2:$Z$255,2,TRUE)</f>
        <v>#N/A</v>
      </c>
      <c r="G67" s="29">
        <f>LARGE(M67:X67,1)</f>
        <v>448</v>
      </c>
      <c r="H67" s="29">
        <f>LARGE(M67:X67,2)</f>
        <v>0</v>
      </c>
      <c r="I67" s="29">
        <f>LARGE(M67:X67,3)</f>
        <v>0</v>
      </c>
      <c r="J67" s="30">
        <f>SUM(G67:I67)</f>
        <v>448</v>
      </c>
      <c r="K67" s="31">
        <f>J67/3</f>
        <v>149.33333333333334</v>
      </c>
      <c r="L67" s="32"/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448</v>
      </c>
      <c r="V67" s="72">
        <v>0</v>
      </c>
      <c r="W67" s="72">
        <v>0</v>
      </c>
      <c r="X67" s="180">
        <v>0</v>
      </c>
    </row>
    <row r="68" spans="1:24" ht="14.1" customHeight="1" x14ac:dyDescent="0.25">
      <c r="A68" s="24">
        <f t="shared" si="1"/>
        <v>55</v>
      </c>
      <c r="B68" s="69" t="s">
        <v>109</v>
      </c>
      <c r="C68" s="26">
        <v>11751</v>
      </c>
      <c r="D68" s="27" t="s">
        <v>110</v>
      </c>
      <c r="E68" s="28">
        <f>MAX(M68:W68)</f>
        <v>424</v>
      </c>
      <c r="F68" s="28" t="e">
        <f>VLOOKUP(E68,Tab!$Y$2:$Z$255,2,TRUE)</f>
        <v>#N/A</v>
      </c>
      <c r="G68" s="29">
        <f>LARGE(M68:X68,1)</f>
        <v>424</v>
      </c>
      <c r="H68" s="29">
        <f>LARGE(M68:X68,2)</f>
        <v>0</v>
      </c>
      <c r="I68" s="29">
        <f>LARGE(M68:X68,3)</f>
        <v>0</v>
      </c>
      <c r="J68" s="30">
        <f>SUM(G68:I68)</f>
        <v>424</v>
      </c>
      <c r="K68" s="31">
        <f>J68/3</f>
        <v>141.33333333333334</v>
      </c>
      <c r="L68" s="32"/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424</v>
      </c>
      <c r="X68" s="180">
        <v>0</v>
      </c>
    </row>
    <row r="69" spans="1:24" ht="14.1" customHeight="1" x14ac:dyDescent="0.25">
      <c r="A69" s="24">
        <f t="shared" si="1"/>
        <v>56</v>
      </c>
      <c r="B69" s="55" t="s">
        <v>162</v>
      </c>
      <c r="C69" s="36">
        <v>7913</v>
      </c>
      <c r="D69" s="37" t="s">
        <v>163</v>
      </c>
      <c r="E69" s="28">
        <f>MAX(M69:W69)</f>
        <v>414</v>
      </c>
      <c r="F69" s="28" t="e">
        <f>VLOOKUP(E69,Tab!$Y$2:$Z$255,2,TRUE)</f>
        <v>#N/A</v>
      </c>
      <c r="G69" s="29">
        <f>LARGE(M69:X69,1)</f>
        <v>414</v>
      </c>
      <c r="H69" s="29">
        <f>LARGE(M69:X69,2)</f>
        <v>0</v>
      </c>
      <c r="I69" s="29">
        <f>LARGE(M69:X69,3)</f>
        <v>0</v>
      </c>
      <c r="J69" s="30">
        <f>SUM(G69:I69)</f>
        <v>414</v>
      </c>
      <c r="K69" s="31">
        <f>J69/3</f>
        <v>138</v>
      </c>
      <c r="L69" s="32"/>
      <c r="M69" s="72">
        <v>0</v>
      </c>
      <c r="N69" s="72">
        <v>0</v>
      </c>
      <c r="O69" s="72">
        <v>0</v>
      </c>
      <c r="P69" s="72">
        <v>0</v>
      </c>
      <c r="Q69" s="72">
        <v>414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180">
        <v>0</v>
      </c>
    </row>
    <row r="70" spans="1:24" ht="14.1" customHeight="1" x14ac:dyDescent="0.25">
      <c r="A70" s="24">
        <f t="shared" si="1"/>
        <v>57</v>
      </c>
      <c r="B70" s="69" t="s">
        <v>106</v>
      </c>
      <c r="C70" s="26">
        <v>11623</v>
      </c>
      <c r="D70" s="27" t="s">
        <v>43</v>
      </c>
      <c r="E70" s="28">
        <f>MAX(M70:W70)</f>
        <v>380</v>
      </c>
      <c r="F70" s="28" t="e">
        <f>VLOOKUP(E70,Tab!$Y$2:$Z$255,2,TRUE)</f>
        <v>#N/A</v>
      </c>
      <c r="G70" s="29">
        <f>LARGE(M70:X70,1)</f>
        <v>380</v>
      </c>
      <c r="H70" s="29">
        <f>LARGE(M70:X70,2)</f>
        <v>0</v>
      </c>
      <c r="I70" s="29">
        <f>LARGE(M70:X70,3)</f>
        <v>0</v>
      </c>
      <c r="J70" s="30">
        <f>SUM(G70:I70)</f>
        <v>380</v>
      </c>
      <c r="K70" s="31">
        <f>J70/3</f>
        <v>126.66666666666667</v>
      </c>
      <c r="L70" s="32"/>
      <c r="M70" s="72">
        <v>0</v>
      </c>
      <c r="N70" s="72">
        <v>380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180">
        <v>0</v>
      </c>
    </row>
    <row r="71" spans="1:24" ht="14.1" customHeight="1" x14ac:dyDescent="0.25">
      <c r="A71" s="24">
        <f t="shared" si="1"/>
        <v>58</v>
      </c>
      <c r="B71" s="55" t="s">
        <v>326</v>
      </c>
      <c r="C71" s="36">
        <v>12</v>
      </c>
      <c r="D71" s="37" t="s">
        <v>49</v>
      </c>
      <c r="E71" s="28">
        <f>MAX(M71:W71)</f>
        <v>332</v>
      </c>
      <c r="F71" s="28" t="e">
        <f>VLOOKUP(E71,Tab!$Y$2:$Z$255,2,TRUE)</f>
        <v>#N/A</v>
      </c>
      <c r="G71" s="29">
        <f>LARGE(M71:X71,1)</f>
        <v>332</v>
      </c>
      <c r="H71" s="29">
        <f>LARGE(M71:X71,2)</f>
        <v>0</v>
      </c>
      <c r="I71" s="29">
        <f>LARGE(M71:X71,3)</f>
        <v>0</v>
      </c>
      <c r="J71" s="30">
        <f>SUM(G71:I71)</f>
        <v>332</v>
      </c>
      <c r="K71" s="31">
        <f>J71/3</f>
        <v>110.66666666666667</v>
      </c>
      <c r="L71" s="32"/>
      <c r="M71" s="72">
        <v>332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180">
        <v>0</v>
      </c>
    </row>
    <row r="72" spans="1:24" ht="14.1" customHeight="1" x14ac:dyDescent="0.25">
      <c r="A72" s="24">
        <f t="shared" si="1"/>
        <v>59</v>
      </c>
      <c r="B72" s="55" t="s">
        <v>103</v>
      </c>
      <c r="C72" s="36">
        <v>7488</v>
      </c>
      <c r="D72" s="37" t="s">
        <v>85</v>
      </c>
      <c r="E72" s="28">
        <f>MAX(M72:W72)</f>
        <v>330</v>
      </c>
      <c r="F72" s="28" t="e">
        <f>VLOOKUP(E72,Tab!$Y$2:$Z$255,2,TRUE)</f>
        <v>#N/A</v>
      </c>
      <c r="G72" s="29">
        <f>LARGE(M72:X72,1)</f>
        <v>330</v>
      </c>
      <c r="H72" s="29">
        <f>LARGE(M72:X72,2)</f>
        <v>0</v>
      </c>
      <c r="I72" s="29">
        <f>LARGE(M72:X72,3)</f>
        <v>0</v>
      </c>
      <c r="J72" s="30">
        <f>SUM(G72:I72)</f>
        <v>330</v>
      </c>
      <c r="K72" s="31">
        <f>J72/3</f>
        <v>110</v>
      </c>
      <c r="L72" s="32"/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330</v>
      </c>
      <c r="T72" s="72">
        <v>0</v>
      </c>
      <c r="U72" s="72">
        <v>0</v>
      </c>
      <c r="V72" s="72">
        <v>0</v>
      </c>
      <c r="W72" s="72">
        <v>0</v>
      </c>
      <c r="X72" s="180">
        <v>0</v>
      </c>
    </row>
    <row r="73" spans="1:24" ht="14.1" customHeight="1" x14ac:dyDescent="0.25">
      <c r="A73" s="24">
        <f t="shared" si="1"/>
        <v>60</v>
      </c>
      <c r="B73" s="55" t="s">
        <v>171</v>
      </c>
      <c r="C73" s="36">
        <v>13880</v>
      </c>
      <c r="D73" s="37" t="s">
        <v>27</v>
      </c>
      <c r="E73" s="28">
        <f>MAX(M73:W73)</f>
        <v>327</v>
      </c>
      <c r="F73" s="28" t="e">
        <f>VLOOKUP(E73,Tab!$Y$2:$Z$255,2,TRUE)</f>
        <v>#N/A</v>
      </c>
      <c r="G73" s="29">
        <f>LARGE(M73:X73,1)</f>
        <v>327</v>
      </c>
      <c r="H73" s="29">
        <f>LARGE(M73:X73,2)</f>
        <v>0</v>
      </c>
      <c r="I73" s="29">
        <f>LARGE(M73:X73,3)</f>
        <v>0</v>
      </c>
      <c r="J73" s="30">
        <f>SUM(G73:I73)</f>
        <v>327</v>
      </c>
      <c r="K73" s="31">
        <f>J73/3</f>
        <v>109</v>
      </c>
      <c r="L73" s="32"/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327</v>
      </c>
      <c r="X73" s="180">
        <v>0</v>
      </c>
    </row>
    <row r="74" spans="1:24" x14ac:dyDescent="0.25">
      <c r="A74" s="24">
        <f t="shared" si="1"/>
        <v>61</v>
      </c>
      <c r="B74" s="55" t="s">
        <v>560</v>
      </c>
      <c r="C74" s="36">
        <v>11166</v>
      </c>
      <c r="D74" s="37" t="s">
        <v>27</v>
      </c>
      <c r="E74" s="28">
        <f>MAX(M74:W74)</f>
        <v>282</v>
      </c>
      <c r="F74" s="28" t="e">
        <f>VLOOKUP(E74,Tab!$Y$2:$Z$255,2,TRUE)</f>
        <v>#N/A</v>
      </c>
      <c r="G74" s="29">
        <f>LARGE(M74:X74,1)</f>
        <v>282</v>
      </c>
      <c r="H74" s="29">
        <f>LARGE(M74:X74,2)</f>
        <v>0</v>
      </c>
      <c r="I74" s="29">
        <f>LARGE(M74:X74,3)</f>
        <v>0</v>
      </c>
      <c r="J74" s="30">
        <f>SUM(G74:I74)</f>
        <v>282</v>
      </c>
      <c r="K74" s="31">
        <f>J74/3</f>
        <v>94</v>
      </c>
      <c r="L74" s="32"/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282</v>
      </c>
      <c r="X74" s="180">
        <v>0</v>
      </c>
    </row>
    <row r="75" spans="1:24" x14ac:dyDescent="0.25">
      <c r="A75" s="24">
        <f t="shared" si="1"/>
        <v>62</v>
      </c>
      <c r="B75" s="55" t="s">
        <v>577</v>
      </c>
      <c r="C75" s="36">
        <v>14367</v>
      </c>
      <c r="D75" s="37" t="s">
        <v>105</v>
      </c>
      <c r="E75" s="28">
        <f>MAX(M75:W75)</f>
        <v>205</v>
      </c>
      <c r="F75" s="28" t="e">
        <f>VLOOKUP(E75,Tab!$Y$2:$Z$255,2,TRUE)</f>
        <v>#N/A</v>
      </c>
      <c r="G75" s="29">
        <f>LARGE(M75:X75,1)</f>
        <v>205</v>
      </c>
      <c r="H75" s="29">
        <f>LARGE(M75:X75,2)</f>
        <v>0</v>
      </c>
      <c r="I75" s="29">
        <f>LARGE(M75:X75,3)</f>
        <v>0</v>
      </c>
      <c r="J75" s="30">
        <f>SUM(G75:I75)</f>
        <v>205</v>
      </c>
      <c r="K75" s="31">
        <f>J75/3</f>
        <v>68.333333333333329</v>
      </c>
      <c r="L75" s="32"/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205</v>
      </c>
      <c r="V75" s="72">
        <v>0</v>
      </c>
      <c r="W75" s="72">
        <v>0</v>
      </c>
      <c r="X75" s="180">
        <v>0</v>
      </c>
    </row>
    <row r="76" spans="1:24" x14ac:dyDescent="0.25">
      <c r="A76" s="24">
        <f t="shared" si="1"/>
        <v>63</v>
      </c>
      <c r="B76" s="69" t="s">
        <v>281</v>
      </c>
      <c r="C76" s="26">
        <v>13975</v>
      </c>
      <c r="D76" s="27" t="s">
        <v>27</v>
      </c>
      <c r="E76" s="28">
        <f>MAX(M76:W76)</f>
        <v>0</v>
      </c>
      <c r="F76" s="28" t="e">
        <f>VLOOKUP(E76,Tab!$Y$2:$Z$255,2,TRUE)</f>
        <v>#N/A</v>
      </c>
      <c r="G76" s="29">
        <f>LARGE(M76:X76,1)</f>
        <v>182</v>
      </c>
      <c r="H76" s="29">
        <f>LARGE(M76:X76,2)</f>
        <v>0</v>
      </c>
      <c r="I76" s="29">
        <f>LARGE(M76:X76,3)</f>
        <v>0</v>
      </c>
      <c r="J76" s="30">
        <f>SUM(G76:I76)</f>
        <v>182</v>
      </c>
      <c r="K76" s="31">
        <f>J76/3</f>
        <v>60.666666666666664</v>
      </c>
      <c r="L76" s="32"/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180">
        <v>182</v>
      </c>
    </row>
    <row r="77" spans="1:24" x14ac:dyDescent="0.25">
      <c r="A77" s="24">
        <f t="shared" si="1"/>
        <v>64</v>
      </c>
      <c r="B77" s="55" t="s">
        <v>597</v>
      </c>
      <c r="C77" s="36">
        <v>283</v>
      </c>
      <c r="D77" s="37" t="s">
        <v>163</v>
      </c>
      <c r="E77" s="28">
        <f>MAX(M77:W77)</f>
        <v>109</v>
      </c>
      <c r="F77" s="28" t="e">
        <f>VLOOKUP(E77,Tab!$Y$2:$Z$255,2,TRUE)</f>
        <v>#N/A</v>
      </c>
      <c r="G77" s="29">
        <f>LARGE(M77:X77,1)</f>
        <v>109</v>
      </c>
      <c r="H77" s="29">
        <f>LARGE(M77:X77,2)</f>
        <v>0</v>
      </c>
      <c r="I77" s="29">
        <f>LARGE(M77:X77,3)</f>
        <v>0</v>
      </c>
      <c r="J77" s="30">
        <f>SUM(G77:I77)</f>
        <v>109</v>
      </c>
      <c r="K77" s="31">
        <f>J77/3</f>
        <v>36.333333333333336</v>
      </c>
      <c r="L77" s="32"/>
      <c r="M77" s="72">
        <v>0</v>
      </c>
      <c r="N77" s="72">
        <v>0</v>
      </c>
      <c r="O77" s="72">
        <v>0</v>
      </c>
      <c r="P77" s="72">
        <v>0</v>
      </c>
      <c r="Q77" s="72">
        <v>109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180">
        <v>0</v>
      </c>
    </row>
    <row r="78" spans="1:24" x14ac:dyDescent="0.25">
      <c r="A78" s="24">
        <f t="shared" si="1"/>
        <v>65</v>
      </c>
      <c r="B78" s="55"/>
      <c r="C78" s="36"/>
      <c r="D78" s="37"/>
      <c r="E78" s="28">
        <f>MAX(M78:W78)</f>
        <v>0</v>
      </c>
      <c r="F78" s="28" t="e">
        <f>VLOOKUP(E78,Tab!$Y$2:$Z$255,2,TRUE)</f>
        <v>#N/A</v>
      </c>
      <c r="G78" s="29">
        <f>LARGE(M78:X78,1)</f>
        <v>0</v>
      </c>
      <c r="H78" s="29">
        <f>LARGE(M78:X78,2)</f>
        <v>0</v>
      </c>
      <c r="I78" s="29">
        <f>LARGE(M78:X78,3)</f>
        <v>0</v>
      </c>
      <c r="J78" s="30">
        <f>SUM(G78:I78)</f>
        <v>0</v>
      </c>
      <c r="K78" s="31">
        <f>J78/3</f>
        <v>0</v>
      </c>
      <c r="L78" s="32"/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180">
        <v>0</v>
      </c>
    </row>
  </sheetData>
  <sortState ref="B14:X78">
    <sortCondition descending="1" ref="J14:J78"/>
    <sortCondition descending="1" ref="E14:E78"/>
  </sortState>
  <mergeCells count="12">
    <mergeCell ref="M9:X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78">
    <cfRule type="cellIs" dxfId="65" priority="4" stopIfTrue="1" operator="between">
      <formula>563</formula>
      <formula>600</formula>
    </cfRule>
  </conditionalFormatting>
  <conditionalFormatting sqref="F14:F78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32" t="s">
        <v>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81"/>
    </row>
    <row r="9" spans="1:24" s="10" customFormat="1" ht="24.75" customHeight="1" x14ac:dyDescent="0.25">
      <c r="A9" s="220" t="s">
        <v>462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8"/>
    </row>
    <row r="10" spans="1:24" s="10" customFormat="1" x14ac:dyDescent="0.25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57" t="s">
        <v>7</v>
      </c>
      <c r="K10" s="12" t="s">
        <v>8</v>
      </c>
      <c r="L10" s="13"/>
      <c r="M10" s="76"/>
      <c r="N10" s="149"/>
      <c r="O10" s="76"/>
      <c r="R10" s="83"/>
      <c r="S10" s="83"/>
      <c r="T10" s="83"/>
      <c r="U10" s="83"/>
      <c r="V10" s="83"/>
      <c r="W10" s="83"/>
      <c r="X10" s="83"/>
    </row>
    <row r="11" spans="1:24" s="10" customFormat="1" x14ac:dyDescent="0.25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31">
        <v>3</v>
      </c>
      <c r="J11" s="11" t="s">
        <v>9</v>
      </c>
      <c r="K11" s="15" t="s">
        <v>10</v>
      </c>
      <c r="L11" s="13"/>
      <c r="M11" s="75"/>
      <c r="N11" s="150"/>
      <c r="O11" s="75"/>
      <c r="R11" s="85"/>
      <c r="S11" s="85"/>
      <c r="T11" s="85"/>
      <c r="U11" s="85"/>
      <c r="V11" s="85"/>
      <c r="W11" s="85"/>
      <c r="X11" s="86"/>
    </row>
    <row r="12" spans="1:24" s="10" customFormat="1" x14ac:dyDescent="0.25">
      <c r="A12" s="221"/>
      <c r="B12" s="221"/>
      <c r="C12" s="221"/>
      <c r="D12" s="221"/>
      <c r="E12" s="226"/>
      <c r="F12" s="227"/>
      <c r="G12" s="229"/>
      <c r="H12" s="229"/>
      <c r="I12" s="231"/>
      <c r="J12" s="18" t="s">
        <v>10</v>
      </c>
      <c r="K12" s="19" t="s">
        <v>18</v>
      </c>
      <c r="L12" s="20"/>
      <c r="M12" s="74"/>
      <c r="N12" s="151"/>
      <c r="O12" s="74"/>
      <c r="R12" s="85"/>
      <c r="S12" s="88"/>
      <c r="T12" s="88"/>
      <c r="U12" s="88"/>
      <c r="V12" s="88"/>
      <c r="W12" s="88"/>
      <c r="X12" s="86"/>
    </row>
    <row r="13" spans="1:24" x14ac:dyDescent="0.25">
      <c r="M13" s="124"/>
      <c r="N13" s="124"/>
      <c r="O13" s="152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4">
        <f t="shared" ref="A14:A23" si="0">A13+1</f>
        <v>1</v>
      </c>
      <c r="B14" s="69"/>
      <c r="C14" s="26"/>
      <c r="D14" s="27"/>
      <c r="E14" s="28">
        <f>MAX(M14:O14)</f>
        <v>0</v>
      </c>
      <c r="F14" s="28" t="e">
        <f>VLOOKUP(E14,Tab!$AA$2:$AB$255,2,TRUE)</f>
        <v>#N/A</v>
      </c>
      <c r="G14" s="29">
        <f>LARGE(M14:O14,1)</f>
        <v>0</v>
      </c>
      <c r="H14" s="29">
        <f>LARGE(M14:O14,2)</f>
        <v>0</v>
      </c>
      <c r="I14" s="29">
        <f>LARGE(M14:O14,3)</f>
        <v>0</v>
      </c>
      <c r="J14" s="30">
        <f t="shared" ref="J14:J23" si="1">SUM(G14:I14)</f>
        <v>0</v>
      </c>
      <c r="K14" s="31">
        <f t="shared" ref="K14:K23" si="2">J14/3</f>
        <v>0</v>
      </c>
      <c r="L14" s="32"/>
      <c r="M14" s="34">
        <v>0</v>
      </c>
      <c r="N14" s="34">
        <v>0</v>
      </c>
      <c r="O14" s="34">
        <v>0</v>
      </c>
      <c r="R14" s="91"/>
      <c r="S14" s="91"/>
      <c r="T14" s="91"/>
      <c r="U14" s="91"/>
      <c r="V14" s="91"/>
      <c r="W14" s="91"/>
      <c r="X14" s="91"/>
    </row>
    <row r="15" spans="1:24" ht="14.1" customHeight="1" x14ac:dyDescent="0.25">
      <c r="A15" s="24">
        <f t="shared" si="0"/>
        <v>2</v>
      </c>
      <c r="B15" s="69"/>
      <c r="C15" s="26"/>
      <c r="D15" s="27"/>
      <c r="E15" s="28">
        <f t="shared" ref="E15:E23" si="3">MAX(M15:O15)</f>
        <v>0</v>
      </c>
      <c r="F15" s="28" t="e">
        <f>VLOOKUP(E15,Tab!$AA$2:$AB$255,2,TRUE)</f>
        <v>#N/A</v>
      </c>
      <c r="G15" s="29">
        <f>LARGE(M15:O15,1)</f>
        <v>0</v>
      </c>
      <c r="H15" s="29">
        <f>LARGE(M15:O15,2)</f>
        <v>0</v>
      </c>
      <c r="I15" s="29">
        <f>LARGE(M15:O15,3)</f>
        <v>0</v>
      </c>
      <c r="J15" s="30">
        <f t="shared" si="1"/>
        <v>0</v>
      </c>
      <c r="K15" s="31">
        <f t="shared" si="2"/>
        <v>0</v>
      </c>
      <c r="L15" s="32"/>
      <c r="M15" s="34">
        <v>0</v>
      </c>
      <c r="N15" s="34">
        <v>0</v>
      </c>
      <c r="O15" s="34">
        <v>0</v>
      </c>
      <c r="R15" s="91"/>
      <c r="S15" s="91"/>
      <c r="T15" s="91"/>
      <c r="U15" s="91"/>
      <c r="V15" s="91"/>
      <c r="W15" s="91"/>
      <c r="X15" s="91"/>
    </row>
    <row r="16" spans="1:24" ht="14.1" customHeight="1" x14ac:dyDescent="0.25">
      <c r="A16" s="24">
        <f t="shared" si="0"/>
        <v>3</v>
      </c>
      <c r="B16" s="38"/>
      <c r="C16" s="26"/>
      <c r="D16" s="27"/>
      <c r="E16" s="28">
        <f t="shared" si="3"/>
        <v>0</v>
      </c>
      <c r="F16" s="28" t="e">
        <f>VLOOKUP(E16,Tab!$AA$2:$AB$255,2,TRUE)</f>
        <v>#N/A</v>
      </c>
      <c r="G16" s="29">
        <v>0</v>
      </c>
      <c r="H16" s="29">
        <v>0</v>
      </c>
      <c r="I16" s="29">
        <v>0</v>
      </c>
      <c r="J16" s="30">
        <f t="shared" si="1"/>
        <v>0</v>
      </c>
      <c r="K16" s="31">
        <f t="shared" si="2"/>
        <v>0</v>
      </c>
      <c r="L16" s="32"/>
      <c r="M16" s="34">
        <v>0</v>
      </c>
      <c r="N16" s="34">
        <v>0</v>
      </c>
      <c r="O16" s="34">
        <v>0</v>
      </c>
      <c r="R16" s="91"/>
      <c r="S16" s="91"/>
      <c r="T16" s="91"/>
      <c r="U16" s="91"/>
      <c r="V16" s="91"/>
      <c r="W16" s="91"/>
      <c r="X16" s="91"/>
    </row>
    <row r="17" spans="1:24" ht="14.1" customHeight="1" x14ac:dyDescent="0.25">
      <c r="A17" s="24">
        <f t="shared" si="0"/>
        <v>4</v>
      </c>
      <c r="B17" s="35"/>
      <c r="C17" s="36"/>
      <c r="D17" s="35"/>
      <c r="E17" s="28">
        <f t="shared" si="3"/>
        <v>0</v>
      </c>
      <c r="F17" s="28" t="e">
        <f>VLOOKUP(E17,Tab!$AA$2:$AB$255,2,TRUE)</f>
        <v>#N/A</v>
      </c>
      <c r="G17" s="29">
        <f t="shared" ref="G17:G23" si="4">LARGE(M17:O17,1)</f>
        <v>0</v>
      </c>
      <c r="H17" s="29">
        <f t="shared" ref="H17:H23" si="5">LARGE(M17:O17,2)</f>
        <v>0</v>
      </c>
      <c r="I17" s="29">
        <f t="shared" ref="I17:I23" si="6">LARGE(M17:O17,3)</f>
        <v>0</v>
      </c>
      <c r="J17" s="30">
        <f t="shared" si="1"/>
        <v>0</v>
      </c>
      <c r="K17" s="31">
        <f t="shared" si="2"/>
        <v>0</v>
      </c>
      <c r="L17" s="32"/>
      <c r="M17" s="34">
        <v>0</v>
      </c>
      <c r="N17" s="34">
        <v>0</v>
      </c>
      <c r="O17" s="34">
        <v>0</v>
      </c>
      <c r="R17" s="91"/>
      <c r="S17" s="91"/>
      <c r="T17" s="91"/>
      <c r="U17" s="91"/>
      <c r="V17" s="91"/>
      <c r="W17" s="91"/>
      <c r="X17" s="91"/>
    </row>
    <row r="18" spans="1:24" ht="14.1" customHeight="1" x14ac:dyDescent="0.25">
      <c r="A18" s="24">
        <f t="shared" si="0"/>
        <v>5</v>
      </c>
      <c r="B18" s="38"/>
      <c r="C18" s="26"/>
      <c r="D18" s="38"/>
      <c r="E18" s="28">
        <f t="shared" si="3"/>
        <v>0</v>
      </c>
      <c r="F18" s="28" t="e">
        <f>VLOOKUP(E18,Tab!$AA$2:$AB$255,2,TRUE)</f>
        <v>#N/A</v>
      </c>
      <c r="G18" s="29">
        <f t="shared" si="4"/>
        <v>0</v>
      </c>
      <c r="H18" s="29">
        <f t="shared" si="5"/>
        <v>0</v>
      </c>
      <c r="I18" s="29">
        <f t="shared" si="6"/>
        <v>0</v>
      </c>
      <c r="J18" s="30">
        <f t="shared" si="1"/>
        <v>0</v>
      </c>
      <c r="K18" s="31">
        <f t="shared" si="2"/>
        <v>0</v>
      </c>
      <c r="L18" s="32"/>
      <c r="M18" s="34">
        <v>0</v>
      </c>
      <c r="N18" s="34">
        <v>0</v>
      </c>
      <c r="O18" s="34">
        <v>0</v>
      </c>
      <c r="R18" s="91"/>
      <c r="S18" s="91"/>
      <c r="T18" s="91"/>
      <c r="U18" s="91"/>
      <c r="V18" s="91"/>
      <c r="W18" s="91"/>
      <c r="X18" s="91"/>
    </row>
    <row r="19" spans="1:24" ht="14.1" customHeight="1" x14ac:dyDescent="0.25">
      <c r="A19" s="24">
        <f t="shared" si="0"/>
        <v>6</v>
      </c>
      <c r="B19" s="38"/>
      <c r="C19" s="26"/>
      <c r="D19" s="38"/>
      <c r="E19" s="28">
        <f t="shared" si="3"/>
        <v>0</v>
      </c>
      <c r="F19" s="28" t="e">
        <f>VLOOKUP(E19,Tab!$AA$2:$AB$255,2,TRUE)</f>
        <v>#N/A</v>
      </c>
      <c r="G19" s="29">
        <f t="shared" si="4"/>
        <v>0</v>
      </c>
      <c r="H19" s="29">
        <f t="shared" si="5"/>
        <v>0</v>
      </c>
      <c r="I19" s="29">
        <f t="shared" si="6"/>
        <v>0</v>
      </c>
      <c r="J19" s="30">
        <f t="shared" si="1"/>
        <v>0</v>
      </c>
      <c r="K19" s="31">
        <f t="shared" si="2"/>
        <v>0</v>
      </c>
      <c r="L19" s="32"/>
      <c r="M19" s="34">
        <v>0</v>
      </c>
      <c r="N19" s="34">
        <v>0</v>
      </c>
      <c r="O19" s="34">
        <v>0</v>
      </c>
      <c r="R19" s="91"/>
      <c r="S19" s="91"/>
      <c r="T19" s="91"/>
      <c r="U19" s="91"/>
      <c r="V19" s="91"/>
      <c r="W19" s="91"/>
      <c r="X19" s="91"/>
    </row>
    <row r="20" spans="1:24" ht="14.1" customHeight="1" x14ac:dyDescent="0.25">
      <c r="A20" s="24">
        <f t="shared" si="0"/>
        <v>7</v>
      </c>
      <c r="B20" s="35"/>
      <c r="C20" s="36"/>
      <c r="D20" s="35"/>
      <c r="E20" s="28">
        <f t="shared" si="3"/>
        <v>0</v>
      </c>
      <c r="F20" s="28" t="e">
        <f>VLOOKUP(E20,Tab!$AA$2:$AB$255,2,TRUE)</f>
        <v>#N/A</v>
      </c>
      <c r="G20" s="29">
        <f t="shared" si="4"/>
        <v>0</v>
      </c>
      <c r="H20" s="29">
        <f t="shared" si="5"/>
        <v>0</v>
      </c>
      <c r="I20" s="29">
        <f t="shared" si="6"/>
        <v>0</v>
      </c>
      <c r="J20" s="30">
        <f t="shared" si="1"/>
        <v>0</v>
      </c>
      <c r="K20" s="31">
        <f t="shared" si="2"/>
        <v>0</v>
      </c>
      <c r="L20" s="32"/>
      <c r="M20" s="34">
        <v>0</v>
      </c>
      <c r="N20" s="34">
        <v>0</v>
      </c>
      <c r="O20" s="34">
        <v>0</v>
      </c>
      <c r="R20" s="91"/>
      <c r="S20" s="91"/>
      <c r="T20" s="91"/>
      <c r="U20" s="91"/>
      <c r="V20" s="91"/>
      <c r="W20" s="91"/>
      <c r="X20" s="91"/>
    </row>
    <row r="21" spans="1:24" ht="14.1" customHeight="1" x14ac:dyDescent="0.25">
      <c r="A21" s="24">
        <f t="shared" si="0"/>
        <v>8</v>
      </c>
      <c r="B21" s="35"/>
      <c r="C21" s="36"/>
      <c r="D21" s="35"/>
      <c r="E21" s="28">
        <f t="shared" si="3"/>
        <v>0</v>
      </c>
      <c r="F21" s="28" t="e">
        <f>VLOOKUP(E21,Tab!$AA$2:$AB$255,2,TRUE)</f>
        <v>#N/A</v>
      </c>
      <c r="G21" s="29">
        <f t="shared" si="4"/>
        <v>0</v>
      </c>
      <c r="H21" s="29">
        <f t="shared" si="5"/>
        <v>0</v>
      </c>
      <c r="I21" s="29">
        <f t="shared" si="6"/>
        <v>0</v>
      </c>
      <c r="J21" s="30">
        <f t="shared" si="1"/>
        <v>0</v>
      </c>
      <c r="K21" s="31">
        <f t="shared" si="2"/>
        <v>0</v>
      </c>
      <c r="L21" s="32"/>
      <c r="M21" s="34">
        <v>0</v>
      </c>
      <c r="N21" s="34">
        <v>0</v>
      </c>
      <c r="O21" s="34">
        <v>0</v>
      </c>
      <c r="R21" s="91"/>
      <c r="S21" s="91"/>
      <c r="T21" s="91"/>
      <c r="U21" s="91"/>
      <c r="V21" s="91"/>
      <c r="W21" s="91"/>
      <c r="X21" s="91"/>
    </row>
    <row r="22" spans="1:24" ht="14.1" customHeight="1" x14ac:dyDescent="0.25">
      <c r="A22" s="24">
        <f t="shared" si="0"/>
        <v>9</v>
      </c>
      <c r="B22" s="38"/>
      <c r="C22" s="26"/>
      <c r="D22" s="38"/>
      <c r="E22" s="28">
        <f t="shared" si="3"/>
        <v>0</v>
      </c>
      <c r="F22" s="28" t="e">
        <f>VLOOKUP(E22,Tab!$AA$2:$AB$255,2,TRUE)</f>
        <v>#N/A</v>
      </c>
      <c r="G22" s="29">
        <f t="shared" si="4"/>
        <v>0</v>
      </c>
      <c r="H22" s="29">
        <f t="shared" si="5"/>
        <v>0</v>
      </c>
      <c r="I22" s="29">
        <f t="shared" si="6"/>
        <v>0</v>
      </c>
      <c r="J22" s="30">
        <f t="shared" si="1"/>
        <v>0</v>
      </c>
      <c r="K22" s="31">
        <f t="shared" si="2"/>
        <v>0</v>
      </c>
      <c r="L22" s="32"/>
      <c r="M22" s="34">
        <v>0</v>
      </c>
      <c r="N22" s="34">
        <v>0</v>
      </c>
      <c r="O22" s="34">
        <v>0</v>
      </c>
      <c r="R22" s="91"/>
      <c r="S22" s="91"/>
      <c r="T22" s="91"/>
      <c r="U22" s="91"/>
      <c r="V22" s="91"/>
      <c r="W22" s="91"/>
      <c r="X22" s="91"/>
    </row>
    <row r="23" spans="1:24" ht="14.1" customHeight="1" x14ac:dyDescent="0.25">
      <c r="A23" s="24">
        <f t="shared" si="0"/>
        <v>10</v>
      </c>
      <c r="B23" s="38"/>
      <c r="C23" s="26"/>
      <c r="D23" s="38"/>
      <c r="E23" s="28">
        <f t="shared" si="3"/>
        <v>0</v>
      </c>
      <c r="F23" s="28" t="e">
        <f>VLOOKUP(E23,Tab!$AA$2:$AB$255,2,TRUE)</f>
        <v>#N/A</v>
      </c>
      <c r="G23" s="29">
        <f t="shared" si="4"/>
        <v>0</v>
      </c>
      <c r="H23" s="29">
        <f t="shared" si="5"/>
        <v>0</v>
      </c>
      <c r="I23" s="29">
        <f t="shared" si="6"/>
        <v>0</v>
      </c>
      <c r="J23" s="30">
        <f t="shared" si="1"/>
        <v>0</v>
      </c>
      <c r="K23" s="31">
        <f t="shared" si="2"/>
        <v>0</v>
      </c>
      <c r="L23" s="32"/>
      <c r="M23" s="34">
        <v>0</v>
      </c>
      <c r="N23" s="34">
        <v>0</v>
      </c>
      <c r="O23" s="34">
        <v>0</v>
      </c>
      <c r="R23" s="91"/>
      <c r="S23" s="91"/>
      <c r="T23" s="91"/>
      <c r="U23" s="91"/>
      <c r="V23" s="91"/>
      <c r="W23" s="91"/>
      <c r="X23" s="91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193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39" width="16.42578125" style="5" customWidth="1"/>
    <col min="40" max="40" width="9.140625" style="4"/>
    <col min="41" max="50" width="9.140625" style="6"/>
    <col min="51" max="16384" width="9.140625" style="4"/>
  </cols>
  <sheetData>
    <row r="2" spans="1:39" x14ac:dyDescent="0.2">
      <c r="A2" s="4"/>
      <c r="B2" s="4"/>
      <c r="C2" s="4"/>
      <c r="D2" s="4"/>
    </row>
    <row r="5" spans="1:39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9" spans="1:39" s="10" customFormat="1" ht="24.75" customHeight="1" x14ac:dyDescent="0.25">
      <c r="A9" s="238" t="s">
        <v>463</v>
      </c>
      <c r="B9" s="239"/>
      <c r="C9" s="239"/>
      <c r="D9" s="239"/>
      <c r="E9" s="239"/>
      <c r="F9" s="239"/>
      <c r="G9" s="239"/>
      <c r="H9" s="239"/>
      <c r="I9" s="239"/>
      <c r="J9" s="239"/>
      <c r="K9" s="240"/>
      <c r="L9" s="9"/>
      <c r="M9" s="233">
        <v>2019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5"/>
      <c r="AJ9" s="236">
        <v>2018</v>
      </c>
      <c r="AK9" s="234"/>
      <c r="AL9" s="234"/>
      <c r="AM9" s="237"/>
    </row>
    <row r="10" spans="1:39" s="10" customFormat="1" x14ac:dyDescent="0.25">
      <c r="A10" s="230" t="s">
        <v>1</v>
      </c>
      <c r="B10" s="230" t="s">
        <v>2</v>
      </c>
      <c r="C10" s="230" t="s">
        <v>3</v>
      </c>
      <c r="D10" s="230" t="s">
        <v>4</v>
      </c>
      <c r="E10" s="222" t="s">
        <v>5</v>
      </c>
      <c r="F10" s="223"/>
      <c r="G10" s="231" t="s">
        <v>6</v>
      </c>
      <c r="H10" s="242"/>
      <c r="I10" s="243"/>
      <c r="J10" s="57" t="s">
        <v>7</v>
      </c>
      <c r="K10" s="12" t="s">
        <v>8</v>
      </c>
      <c r="L10" s="13"/>
      <c r="M10" s="136">
        <v>43638</v>
      </c>
      <c r="N10" s="136">
        <v>43625</v>
      </c>
      <c r="O10" s="136">
        <v>43624</v>
      </c>
      <c r="P10" s="136">
        <v>43617</v>
      </c>
      <c r="Q10" s="136">
        <v>43590</v>
      </c>
      <c r="R10" s="130">
        <v>43583</v>
      </c>
      <c r="S10" s="130">
        <v>43582</v>
      </c>
      <c r="T10" s="14">
        <v>43580</v>
      </c>
      <c r="U10" s="130">
        <v>43569</v>
      </c>
      <c r="V10" s="130">
        <v>43568</v>
      </c>
      <c r="W10" s="130">
        <v>43561</v>
      </c>
      <c r="X10" s="130">
        <v>43554</v>
      </c>
      <c r="Y10" s="130">
        <v>43554</v>
      </c>
      <c r="Z10" s="130">
        <v>43548</v>
      </c>
      <c r="AA10" s="130">
        <v>43547</v>
      </c>
      <c r="AB10" s="130">
        <v>43534</v>
      </c>
      <c r="AC10" s="130">
        <v>43533</v>
      </c>
      <c r="AD10" s="130">
        <v>43533</v>
      </c>
      <c r="AE10" s="130">
        <v>43527</v>
      </c>
      <c r="AF10" s="130">
        <v>43512</v>
      </c>
      <c r="AG10" s="130">
        <v>43505</v>
      </c>
      <c r="AH10" s="130">
        <v>43498</v>
      </c>
      <c r="AI10" s="171">
        <v>43498</v>
      </c>
      <c r="AJ10" s="209">
        <v>43442</v>
      </c>
      <c r="AK10" s="130">
        <v>43407</v>
      </c>
      <c r="AL10" s="130">
        <v>43380</v>
      </c>
      <c r="AM10" s="14">
        <v>43379</v>
      </c>
    </row>
    <row r="11" spans="1:39" s="10" customFormat="1" x14ac:dyDescent="0.25">
      <c r="A11" s="241"/>
      <c r="B11" s="241"/>
      <c r="C11" s="241"/>
      <c r="D11" s="241"/>
      <c r="E11" s="224"/>
      <c r="F11" s="225"/>
      <c r="G11" s="230">
        <v>1</v>
      </c>
      <c r="H11" s="230">
        <v>2</v>
      </c>
      <c r="I11" s="230">
        <v>3</v>
      </c>
      <c r="J11" s="11" t="s">
        <v>9</v>
      </c>
      <c r="K11" s="15" t="s">
        <v>10</v>
      </c>
      <c r="L11" s="13"/>
      <c r="M11" s="16" t="s">
        <v>436</v>
      </c>
      <c r="N11" s="16" t="s">
        <v>311</v>
      </c>
      <c r="O11" s="16" t="s">
        <v>14</v>
      </c>
      <c r="P11" s="16" t="s">
        <v>369</v>
      </c>
      <c r="Q11" s="137" t="s">
        <v>402</v>
      </c>
      <c r="R11" s="16" t="s">
        <v>11</v>
      </c>
      <c r="S11" s="16" t="s">
        <v>16</v>
      </c>
      <c r="T11" s="204" t="s">
        <v>602</v>
      </c>
      <c r="U11" s="16" t="s">
        <v>16</v>
      </c>
      <c r="V11" s="16" t="s">
        <v>16</v>
      </c>
      <c r="W11" s="16" t="s">
        <v>369</v>
      </c>
      <c r="X11" s="16" t="s">
        <v>377</v>
      </c>
      <c r="Y11" s="16" t="s">
        <v>377</v>
      </c>
      <c r="Z11" s="16" t="s">
        <v>565</v>
      </c>
      <c r="AA11" s="16" t="s">
        <v>11</v>
      </c>
      <c r="AB11" s="16" t="s">
        <v>436</v>
      </c>
      <c r="AC11" s="16" t="s">
        <v>16</v>
      </c>
      <c r="AD11" s="16" t="s">
        <v>312</v>
      </c>
      <c r="AE11" s="16" t="s">
        <v>11</v>
      </c>
      <c r="AF11" s="16" t="s">
        <v>311</v>
      </c>
      <c r="AG11" s="16" t="s">
        <v>436</v>
      </c>
      <c r="AH11" s="16" t="s">
        <v>369</v>
      </c>
      <c r="AI11" s="172" t="s">
        <v>280</v>
      </c>
      <c r="AJ11" s="203" t="s">
        <v>369</v>
      </c>
      <c r="AK11" s="16" t="s">
        <v>369</v>
      </c>
      <c r="AL11" s="16" t="s">
        <v>431</v>
      </c>
      <c r="AM11" s="16" t="s">
        <v>369</v>
      </c>
    </row>
    <row r="12" spans="1:39" s="10" customFormat="1" x14ac:dyDescent="0.25">
      <c r="A12" s="221"/>
      <c r="B12" s="221"/>
      <c r="C12" s="221"/>
      <c r="D12" s="221"/>
      <c r="E12" s="226"/>
      <c r="F12" s="227"/>
      <c r="G12" s="221"/>
      <c r="H12" s="221"/>
      <c r="I12" s="221"/>
      <c r="J12" s="18" t="s">
        <v>10</v>
      </c>
      <c r="K12" s="19" t="s">
        <v>18</v>
      </c>
      <c r="L12" s="20"/>
      <c r="M12" s="22" t="s">
        <v>21</v>
      </c>
      <c r="N12" s="22" t="s">
        <v>24</v>
      </c>
      <c r="O12" s="22" t="s">
        <v>29</v>
      </c>
      <c r="P12" s="22" t="s">
        <v>21</v>
      </c>
      <c r="Q12" s="138" t="s">
        <v>400</v>
      </c>
      <c r="R12" s="22" t="s">
        <v>564</v>
      </c>
      <c r="S12" s="22" t="s">
        <v>34</v>
      </c>
      <c r="T12" s="16" t="s">
        <v>603</v>
      </c>
      <c r="U12" s="22" t="s">
        <v>32</v>
      </c>
      <c r="V12" s="22" t="s">
        <v>31</v>
      </c>
      <c r="W12" s="22" t="s">
        <v>24</v>
      </c>
      <c r="X12" s="22" t="s">
        <v>584</v>
      </c>
      <c r="Y12" s="22" t="s">
        <v>85</v>
      </c>
      <c r="Z12" s="22" t="s">
        <v>570</v>
      </c>
      <c r="AA12" s="22" t="s">
        <v>446</v>
      </c>
      <c r="AB12" s="22" t="s">
        <v>24</v>
      </c>
      <c r="AC12" s="22" t="s">
        <v>33</v>
      </c>
      <c r="AD12" s="22" t="s">
        <v>390</v>
      </c>
      <c r="AE12" s="22" t="s">
        <v>35</v>
      </c>
      <c r="AF12" s="22" t="s">
        <v>20</v>
      </c>
      <c r="AG12" s="22" t="s">
        <v>20</v>
      </c>
      <c r="AH12" s="22" t="s">
        <v>20</v>
      </c>
      <c r="AI12" s="173" t="s">
        <v>27</v>
      </c>
      <c r="AJ12" s="210" t="s">
        <v>490</v>
      </c>
      <c r="AK12" s="22" t="s">
        <v>417</v>
      </c>
      <c r="AL12" s="22" t="s">
        <v>432</v>
      </c>
      <c r="AM12" s="22" t="s">
        <v>22</v>
      </c>
    </row>
    <row r="13" spans="1:39" x14ac:dyDescent="0.2"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174"/>
      <c r="AJ13" s="73"/>
      <c r="AK13" s="73"/>
      <c r="AL13" s="73"/>
      <c r="AM13" s="73"/>
    </row>
    <row r="14" spans="1:39" ht="14.1" customHeight="1" x14ac:dyDescent="0.25">
      <c r="A14" s="24">
        <f t="shared" ref="A14:A45" si="0">A13+1</f>
        <v>1</v>
      </c>
      <c r="B14" s="38" t="s">
        <v>36</v>
      </c>
      <c r="C14" s="26">
        <v>498</v>
      </c>
      <c r="D14" s="27" t="s">
        <v>30</v>
      </c>
      <c r="E14" s="28">
        <f>MAX(M14:AE14)</f>
        <v>567</v>
      </c>
      <c r="F14" s="28" t="str">
        <f>VLOOKUP(E14,Tab!$U$2:$V$255,2,TRUE)</f>
        <v>B</v>
      </c>
      <c r="G14" s="29">
        <f>LARGE(M14:AM14,1)</f>
        <v>567</v>
      </c>
      <c r="H14" s="29">
        <f>LARGE(M14:AM14,2)</f>
        <v>558</v>
      </c>
      <c r="I14" s="29">
        <f>LARGE(M14:AM14,3)</f>
        <v>553</v>
      </c>
      <c r="J14" s="30">
        <f>SUM(G14:I14)</f>
        <v>1678</v>
      </c>
      <c r="K14" s="31">
        <f>J14/3</f>
        <v>559.33333333333337</v>
      </c>
      <c r="L14" s="32"/>
      <c r="M14" s="77">
        <v>0</v>
      </c>
      <c r="N14" s="77">
        <v>0</v>
      </c>
      <c r="O14" s="77">
        <v>567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553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175">
        <v>0</v>
      </c>
      <c r="AJ14" s="170">
        <v>0</v>
      </c>
      <c r="AK14" s="77">
        <v>0</v>
      </c>
      <c r="AL14" s="77">
        <v>558</v>
      </c>
      <c r="AM14" s="77">
        <v>0</v>
      </c>
    </row>
    <row r="15" spans="1:39" ht="14.1" customHeight="1" x14ac:dyDescent="0.25">
      <c r="A15" s="24">
        <f t="shared" si="0"/>
        <v>2</v>
      </c>
      <c r="B15" s="38" t="s">
        <v>126</v>
      </c>
      <c r="C15" s="26">
        <v>602</v>
      </c>
      <c r="D15" s="27" t="s">
        <v>70</v>
      </c>
      <c r="E15" s="28">
        <f>MAX(M15:AE15)</f>
        <v>560</v>
      </c>
      <c r="F15" s="28" t="str">
        <f>VLOOKUP(E15,Tab!$U$2:$V$255,2,TRUE)</f>
        <v>B</v>
      </c>
      <c r="G15" s="29">
        <f>LARGE(M15:AM15,1)</f>
        <v>560</v>
      </c>
      <c r="H15" s="29">
        <f>LARGE(M15:AM15,2)</f>
        <v>557</v>
      </c>
      <c r="I15" s="29">
        <f>LARGE(M15:AM15,3)</f>
        <v>554</v>
      </c>
      <c r="J15" s="30">
        <f>SUM(G15:I15)</f>
        <v>1671</v>
      </c>
      <c r="K15" s="31">
        <f>J15/3</f>
        <v>557</v>
      </c>
      <c r="L15" s="32"/>
      <c r="M15" s="77">
        <v>0</v>
      </c>
      <c r="N15" s="77">
        <v>0</v>
      </c>
      <c r="O15" s="77">
        <v>554</v>
      </c>
      <c r="P15" s="77">
        <v>0</v>
      </c>
      <c r="Q15" s="77">
        <v>554</v>
      </c>
      <c r="R15" s="77">
        <v>0</v>
      </c>
      <c r="S15" s="77">
        <v>0</v>
      </c>
      <c r="T15" s="77">
        <v>0</v>
      </c>
      <c r="U15" s="77">
        <v>549</v>
      </c>
      <c r="V15" s="77">
        <v>548</v>
      </c>
      <c r="W15" s="77">
        <v>0</v>
      </c>
      <c r="X15" s="77">
        <v>557</v>
      </c>
      <c r="Y15" s="77">
        <v>0</v>
      </c>
      <c r="Z15" s="77">
        <v>551</v>
      </c>
      <c r="AA15" s="77">
        <v>0</v>
      </c>
      <c r="AB15" s="77">
        <v>0</v>
      </c>
      <c r="AC15" s="77">
        <v>0</v>
      </c>
      <c r="AD15" s="77">
        <v>560</v>
      </c>
      <c r="AE15" s="77">
        <v>0</v>
      </c>
      <c r="AF15" s="77">
        <v>0</v>
      </c>
      <c r="AG15" s="77">
        <v>0</v>
      </c>
      <c r="AH15" s="77">
        <v>0</v>
      </c>
      <c r="AI15" s="175">
        <v>0</v>
      </c>
      <c r="AJ15" s="170">
        <v>0</v>
      </c>
      <c r="AK15" s="77">
        <v>0</v>
      </c>
      <c r="AL15" s="77">
        <v>0</v>
      </c>
      <c r="AM15" s="77">
        <v>0</v>
      </c>
    </row>
    <row r="16" spans="1:39" ht="14.1" customHeight="1" x14ac:dyDescent="0.25">
      <c r="A16" s="24">
        <f t="shared" si="0"/>
        <v>3</v>
      </c>
      <c r="B16" s="35" t="s">
        <v>41</v>
      </c>
      <c r="C16" s="36">
        <v>10792</v>
      </c>
      <c r="D16" s="37" t="s">
        <v>30</v>
      </c>
      <c r="E16" s="28">
        <f>MAX(M16:AE16)</f>
        <v>558</v>
      </c>
      <c r="F16" s="28" t="str">
        <f>VLOOKUP(E16,Tab!$U$2:$V$255,2,TRUE)</f>
        <v>B</v>
      </c>
      <c r="G16" s="29">
        <f>LARGE(M16:AM16,1)</f>
        <v>558</v>
      </c>
      <c r="H16" s="29">
        <f>LARGE(M16:AM16,2)</f>
        <v>558</v>
      </c>
      <c r="I16" s="29">
        <f>LARGE(M16:AM16,3)</f>
        <v>555</v>
      </c>
      <c r="J16" s="30">
        <f>SUM(G16:I16)</f>
        <v>1671</v>
      </c>
      <c r="K16" s="31">
        <f>J16/3</f>
        <v>557</v>
      </c>
      <c r="L16" s="32"/>
      <c r="M16" s="77">
        <v>0</v>
      </c>
      <c r="N16" s="77">
        <v>0</v>
      </c>
      <c r="O16" s="77">
        <v>555</v>
      </c>
      <c r="P16" s="77">
        <v>0</v>
      </c>
      <c r="Q16" s="77">
        <v>555</v>
      </c>
      <c r="R16" s="77">
        <v>0</v>
      </c>
      <c r="S16" s="77">
        <v>0</v>
      </c>
      <c r="T16" s="77">
        <v>0</v>
      </c>
      <c r="U16" s="77">
        <v>0</v>
      </c>
      <c r="V16" s="77">
        <v>558</v>
      </c>
      <c r="W16" s="77">
        <v>0</v>
      </c>
      <c r="X16" s="77">
        <v>544</v>
      </c>
      <c r="Y16" s="77">
        <v>0</v>
      </c>
      <c r="Z16" s="77">
        <v>558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175">
        <v>0</v>
      </c>
      <c r="AJ16" s="170">
        <v>0</v>
      </c>
      <c r="AK16" s="77">
        <v>0</v>
      </c>
      <c r="AL16" s="77">
        <v>0</v>
      </c>
      <c r="AM16" s="77">
        <v>0</v>
      </c>
    </row>
    <row r="17" spans="1:39" ht="14.1" customHeight="1" x14ac:dyDescent="0.25">
      <c r="A17" s="24">
        <f t="shared" si="0"/>
        <v>4</v>
      </c>
      <c r="B17" s="35" t="s">
        <v>131</v>
      </c>
      <c r="C17" s="36">
        <v>3617</v>
      </c>
      <c r="D17" s="37" t="s">
        <v>132</v>
      </c>
      <c r="E17" s="28">
        <f>MAX(M17:AE17)</f>
        <v>545</v>
      </c>
      <c r="F17" s="28" t="str">
        <f>VLOOKUP(E17,Tab!$U$2:$V$255,2,TRUE)</f>
        <v>Não</v>
      </c>
      <c r="G17" s="29">
        <f>LARGE(M17:AM17,1)</f>
        <v>557</v>
      </c>
      <c r="H17" s="29">
        <f>LARGE(M17:AM17,2)</f>
        <v>550</v>
      </c>
      <c r="I17" s="29">
        <f>LARGE(M17:AM17,3)</f>
        <v>545</v>
      </c>
      <c r="J17" s="30">
        <f>SUM(G17:I17)</f>
        <v>1652</v>
      </c>
      <c r="K17" s="31">
        <f>J17/3</f>
        <v>550.66666666666663</v>
      </c>
      <c r="L17" s="32"/>
      <c r="M17" s="77">
        <v>545</v>
      </c>
      <c r="N17" s="77">
        <v>0</v>
      </c>
      <c r="O17" s="77">
        <v>542</v>
      </c>
      <c r="P17" s="77">
        <v>519</v>
      </c>
      <c r="Q17" s="77">
        <v>0</v>
      </c>
      <c r="R17" s="77">
        <v>538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532</v>
      </c>
      <c r="Z17" s="77">
        <v>0</v>
      </c>
      <c r="AA17" s="77">
        <v>0</v>
      </c>
      <c r="AB17" s="77">
        <v>490</v>
      </c>
      <c r="AC17" s="77">
        <v>527</v>
      </c>
      <c r="AD17" s="77">
        <v>0</v>
      </c>
      <c r="AE17" s="77">
        <v>0</v>
      </c>
      <c r="AF17" s="77">
        <v>550</v>
      </c>
      <c r="AG17" s="77">
        <v>0</v>
      </c>
      <c r="AH17" s="77">
        <v>0</v>
      </c>
      <c r="AI17" s="175">
        <v>0</v>
      </c>
      <c r="AJ17" s="170">
        <v>0</v>
      </c>
      <c r="AK17" s="77">
        <v>557</v>
      </c>
      <c r="AL17" s="77">
        <v>0</v>
      </c>
      <c r="AM17" s="77">
        <v>544</v>
      </c>
    </row>
    <row r="18" spans="1:39" ht="14.1" customHeight="1" x14ac:dyDescent="0.25">
      <c r="A18" s="24">
        <f t="shared" si="0"/>
        <v>5</v>
      </c>
      <c r="B18" s="38" t="s">
        <v>150</v>
      </c>
      <c r="C18" s="26">
        <v>787</v>
      </c>
      <c r="D18" s="27" t="s">
        <v>70</v>
      </c>
      <c r="E18" s="28">
        <f>MAX(M18:AE18)</f>
        <v>555</v>
      </c>
      <c r="F18" s="28" t="str">
        <f>VLOOKUP(E18,Tab!$U$2:$V$255,2,TRUE)</f>
        <v>C</v>
      </c>
      <c r="G18" s="29">
        <f>LARGE(M18:AM18,1)</f>
        <v>555</v>
      </c>
      <c r="H18" s="29">
        <f>LARGE(M18:AM18,2)</f>
        <v>552</v>
      </c>
      <c r="I18" s="29">
        <f>LARGE(M18:AM18,3)</f>
        <v>543</v>
      </c>
      <c r="J18" s="30">
        <f>SUM(G18:I18)</f>
        <v>1650</v>
      </c>
      <c r="K18" s="31">
        <f>J18/3</f>
        <v>550</v>
      </c>
      <c r="L18" s="32"/>
      <c r="M18" s="77">
        <v>0</v>
      </c>
      <c r="N18" s="77">
        <v>0</v>
      </c>
      <c r="O18" s="77">
        <v>555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552</v>
      </c>
      <c r="W18" s="77">
        <v>0</v>
      </c>
      <c r="X18" s="77">
        <v>543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175">
        <v>0</v>
      </c>
      <c r="AJ18" s="170">
        <v>0</v>
      </c>
      <c r="AK18" s="77">
        <v>0</v>
      </c>
      <c r="AL18" s="77">
        <v>0</v>
      </c>
      <c r="AM18" s="77">
        <v>0</v>
      </c>
    </row>
    <row r="19" spans="1:39" ht="14.1" customHeight="1" x14ac:dyDescent="0.25">
      <c r="A19" s="24">
        <f t="shared" si="0"/>
        <v>6</v>
      </c>
      <c r="B19" s="35" t="s">
        <v>39</v>
      </c>
      <c r="C19" s="36">
        <v>1671</v>
      </c>
      <c r="D19" s="37" t="s">
        <v>40</v>
      </c>
      <c r="E19" s="28">
        <f>MAX(M19:AE19)</f>
        <v>548</v>
      </c>
      <c r="F19" s="28" t="str">
        <f>VLOOKUP(E19,Tab!$U$2:$V$255,2,TRUE)</f>
        <v>Não</v>
      </c>
      <c r="G19" s="29">
        <f>LARGE(M19:AM19,1)</f>
        <v>548</v>
      </c>
      <c r="H19" s="29">
        <f>LARGE(M19:AM19,2)</f>
        <v>548</v>
      </c>
      <c r="I19" s="29">
        <f>LARGE(M19:AM19,3)</f>
        <v>547</v>
      </c>
      <c r="J19" s="30">
        <f>SUM(G19:I19)</f>
        <v>1643</v>
      </c>
      <c r="K19" s="31">
        <f>J19/3</f>
        <v>547.66666666666663</v>
      </c>
      <c r="L19" s="32"/>
      <c r="M19" s="77">
        <v>0</v>
      </c>
      <c r="N19" s="77">
        <v>0</v>
      </c>
      <c r="O19" s="77">
        <v>543</v>
      </c>
      <c r="P19" s="77">
        <v>0</v>
      </c>
      <c r="Q19" s="77">
        <v>547</v>
      </c>
      <c r="R19" s="77">
        <v>0</v>
      </c>
      <c r="S19" s="77">
        <v>0</v>
      </c>
      <c r="T19" s="77">
        <v>0</v>
      </c>
      <c r="U19" s="77">
        <v>546</v>
      </c>
      <c r="V19" s="77">
        <v>548</v>
      </c>
      <c r="W19" s="77">
        <v>0</v>
      </c>
      <c r="X19" s="77">
        <v>542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548</v>
      </c>
      <c r="AE19" s="77">
        <v>0</v>
      </c>
      <c r="AF19" s="77">
        <v>0</v>
      </c>
      <c r="AG19" s="77">
        <v>0</v>
      </c>
      <c r="AH19" s="77">
        <v>0</v>
      </c>
      <c r="AI19" s="175">
        <v>0</v>
      </c>
      <c r="AJ19" s="170">
        <v>0</v>
      </c>
      <c r="AK19" s="77">
        <v>0</v>
      </c>
      <c r="AL19" s="77">
        <v>0</v>
      </c>
      <c r="AM19" s="77">
        <v>0</v>
      </c>
    </row>
    <row r="20" spans="1:39" ht="14.1" customHeight="1" x14ac:dyDescent="0.25">
      <c r="A20" s="24">
        <f t="shared" si="0"/>
        <v>7</v>
      </c>
      <c r="B20" s="38" t="s">
        <v>47</v>
      </c>
      <c r="C20" s="26">
        <v>633</v>
      </c>
      <c r="D20" s="27" t="s">
        <v>30</v>
      </c>
      <c r="E20" s="28">
        <f>MAX(M20:AE20)</f>
        <v>556</v>
      </c>
      <c r="F20" s="28" t="str">
        <f>VLOOKUP(E20,Tab!$U$2:$V$255,2,TRUE)</f>
        <v>C</v>
      </c>
      <c r="G20" s="29">
        <f>LARGE(M20:AM20,1)</f>
        <v>556</v>
      </c>
      <c r="H20" s="29">
        <f>LARGE(M20:AM20,2)</f>
        <v>555</v>
      </c>
      <c r="I20" s="29">
        <f>LARGE(M20:AM20,3)</f>
        <v>531</v>
      </c>
      <c r="J20" s="30">
        <f>SUM(G20:I20)</f>
        <v>1642</v>
      </c>
      <c r="K20" s="31">
        <f>J20/3</f>
        <v>547.33333333333337</v>
      </c>
      <c r="L20" s="32"/>
      <c r="M20" s="77">
        <v>0</v>
      </c>
      <c r="N20" s="77">
        <v>0</v>
      </c>
      <c r="O20" s="77">
        <v>531</v>
      </c>
      <c r="P20" s="77">
        <v>0</v>
      </c>
      <c r="Q20" s="77">
        <v>528</v>
      </c>
      <c r="R20" s="77">
        <v>0</v>
      </c>
      <c r="S20" s="77">
        <v>0</v>
      </c>
      <c r="T20" s="77">
        <v>0</v>
      </c>
      <c r="U20" s="77">
        <v>0</v>
      </c>
      <c r="V20" s="77">
        <v>555</v>
      </c>
      <c r="W20" s="77">
        <v>0</v>
      </c>
      <c r="X20" s="77">
        <v>556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175">
        <v>0</v>
      </c>
      <c r="AJ20" s="170">
        <v>0</v>
      </c>
      <c r="AK20" s="77">
        <v>0</v>
      </c>
      <c r="AL20" s="77">
        <v>0</v>
      </c>
      <c r="AM20" s="77">
        <v>0</v>
      </c>
    </row>
    <row r="21" spans="1:39" ht="14.1" customHeight="1" x14ac:dyDescent="0.25">
      <c r="A21" s="24">
        <f t="shared" si="0"/>
        <v>8</v>
      </c>
      <c r="B21" s="35" t="s">
        <v>407</v>
      </c>
      <c r="C21" s="36">
        <v>795</v>
      </c>
      <c r="D21" s="37" t="s">
        <v>88</v>
      </c>
      <c r="E21" s="28">
        <f>MAX(M21:AE21)</f>
        <v>545</v>
      </c>
      <c r="F21" s="28" t="str">
        <f>VLOOKUP(E21,Tab!$U$2:$V$255,2,TRUE)</f>
        <v>Não</v>
      </c>
      <c r="G21" s="29">
        <f>LARGE(M21:AM21,1)</f>
        <v>545</v>
      </c>
      <c r="H21" s="29">
        <f>LARGE(M21:AM21,2)</f>
        <v>544</v>
      </c>
      <c r="I21" s="29">
        <f>LARGE(M21:AM21,3)</f>
        <v>539</v>
      </c>
      <c r="J21" s="30">
        <f>SUM(G21:I21)</f>
        <v>1628</v>
      </c>
      <c r="K21" s="31">
        <f>J21/3</f>
        <v>542.66666666666663</v>
      </c>
      <c r="L21" s="32"/>
      <c r="M21" s="77">
        <v>0</v>
      </c>
      <c r="N21" s="77">
        <v>0</v>
      </c>
      <c r="O21" s="77">
        <v>529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539</v>
      </c>
      <c r="W21" s="77">
        <v>0</v>
      </c>
      <c r="X21" s="77">
        <v>544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545</v>
      </c>
      <c r="AE21" s="77">
        <v>0</v>
      </c>
      <c r="AF21" s="77">
        <v>0</v>
      </c>
      <c r="AG21" s="77">
        <v>0</v>
      </c>
      <c r="AH21" s="77">
        <v>0</v>
      </c>
      <c r="AI21" s="175">
        <v>0</v>
      </c>
      <c r="AJ21" s="170">
        <v>0</v>
      </c>
      <c r="AK21" s="77">
        <v>0</v>
      </c>
      <c r="AL21" s="77">
        <v>0</v>
      </c>
      <c r="AM21" s="77">
        <v>0</v>
      </c>
    </row>
    <row r="22" spans="1:39" ht="14.1" customHeight="1" x14ac:dyDescent="0.25">
      <c r="A22" s="24">
        <f t="shared" si="0"/>
        <v>9</v>
      </c>
      <c r="B22" s="35" t="s">
        <v>46</v>
      </c>
      <c r="C22" s="36">
        <v>9676</v>
      </c>
      <c r="D22" s="37" t="s">
        <v>40</v>
      </c>
      <c r="E22" s="28">
        <f>MAX(M22:AE22)</f>
        <v>545</v>
      </c>
      <c r="F22" s="28" t="str">
        <f>VLOOKUP(E22,Tab!$U$2:$V$255,2,TRUE)</f>
        <v>Não</v>
      </c>
      <c r="G22" s="29">
        <f>LARGE(M22:AM22,1)</f>
        <v>545</v>
      </c>
      <c r="H22" s="29">
        <f>LARGE(M22:AM22,2)</f>
        <v>542</v>
      </c>
      <c r="I22" s="29">
        <f>LARGE(M22:AM22,3)</f>
        <v>538</v>
      </c>
      <c r="J22" s="30">
        <f>SUM(G22:I22)</f>
        <v>1625</v>
      </c>
      <c r="K22" s="31">
        <f>J22/3</f>
        <v>541.66666666666663</v>
      </c>
      <c r="L22" s="32"/>
      <c r="M22" s="77">
        <v>0</v>
      </c>
      <c r="N22" s="77">
        <v>0</v>
      </c>
      <c r="O22" s="77">
        <v>542</v>
      </c>
      <c r="P22" s="77">
        <v>0</v>
      </c>
      <c r="Q22" s="77">
        <v>537</v>
      </c>
      <c r="R22" s="77">
        <v>0</v>
      </c>
      <c r="S22" s="77">
        <v>0</v>
      </c>
      <c r="T22" s="77">
        <v>0</v>
      </c>
      <c r="U22" s="77">
        <v>538</v>
      </c>
      <c r="V22" s="77">
        <v>536</v>
      </c>
      <c r="W22" s="77">
        <v>0</v>
      </c>
      <c r="X22" s="77">
        <v>532</v>
      </c>
      <c r="Y22" s="77">
        <v>0</v>
      </c>
      <c r="Z22" s="77">
        <v>545</v>
      </c>
      <c r="AA22" s="77">
        <v>0</v>
      </c>
      <c r="AB22" s="77">
        <v>0</v>
      </c>
      <c r="AC22" s="77">
        <v>0</v>
      </c>
      <c r="AD22" s="77">
        <v>521</v>
      </c>
      <c r="AE22" s="77">
        <v>0</v>
      </c>
      <c r="AF22" s="77">
        <v>0</v>
      </c>
      <c r="AG22" s="77">
        <v>0</v>
      </c>
      <c r="AH22" s="77">
        <v>0</v>
      </c>
      <c r="AI22" s="175">
        <v>0</v>
      </c>
      <c r="AJ22" s="170">
        <v>0</v>
      </c>
      <c r="AK22" s="77">
        <v>0</v>
      </c>
      <c r="AL22" s="77">
        <v>0</v>
      </c>
      <c r="AM22" s="77">
        <v>0</v>
      </c>
    </row>
    <row r="23" spans="1:39" ht="14.1" customHeight="1" x14ac:dyDescent="0.25">
      <c r="A23" s="24">
        <f t="shared" si="0"/>
        <v>10</v>
      </c>
      <c r="B23" s="35" t="s">
        <v>56</v>
      </c>
      <c r="C23" s="36">
        <v>10772</v>
      </c>
      <c r="D23" s="37" t="s">
        <v>49</v>
      </c>
      <c r="E23" s="28">
        <f>MAX(M23:AE23)</f>
        <v>549</v>
      </c>
      <c r="F23" s="28" t="str">
        <f>VLOOKUP(E23,Tab!$U$2:$V$255,2,TRUE)</f>
        <v>Não</v>
      </c>
      <c r="G23" s="29">
        <f>LARGE(M23:AM23,1)</f>
        <v>549</v>
      </c>
      <c r="H23" s="29">
        <f>LARGE(M23:AM23,2)</f>
        <v>540</v>
      </c>
      <c r="I23" s="29">
        <f>LARGE(M23:AM23,3)</f>
        <v>535</v>
      </c>
      <c r="J23" s="30">
        <f>SUM(G23:I23)</f>
        <v>1624</v>
      </c>
      <c r="K23" s="31">
        <f>J23/3</f>
        <v>541.33333333333337</v>
      </c>
      <c r="L23" s="32"/>
      <c r="M23" s="77">
        <v>0</v>
      </c>
      <c r="N23" s="77">
        <v>0</v>
      </c>
      <c r="O23" s="77">
        <v>535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549</v>
      </c>
      <c r="W23" s="77">
        <v>0</v>
      </c>
      <c r="X23" s="77">
        <v>535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540</v>
      </c>
      <c r="AE23" s="77">
        <v>0</v>
      </c>
      <c r="AF23" s="77">
        <v>0</v>
      </c>
      <c r="AG23" s="77">
        <v>0</v>
      </c>
      <c r="AH23" s="77">
        <v>0</v>
      </c>
      <c r="AI23" s="175">
        <v>0</v>
      </c>
      <c r="AJ23" s="170">
        <v>0</v>
      </c>
      <c r="AK23" s="77">
        <v>0</v>
      </c>
      <c r="AL23" s="77">
        <v>0</v>
      </c>
      <c r="AM23" s="77">
        <v>0</v>
      </c>
    </row>
    <row r="24" spans="1:39" ht="14.1" customHeight="1" x14ac:dyDescent="0.25">
      <c r="A24" s="24">
        <f t="shared" si="0"/>
        <v>11</v>
      </c>
      <c r="B24" s="35" t="s">
        <v>74</v>
      </c>
      <c r="C24" s="36">
        <v>6350</v>
      </c>
      <c r="D24" s="37" t="s">
        <v>45</v>
      </c>
      <c r="E24" s="28">
        <f>MAX(M24:AE24)</f>
        <v>541</v>
      </c>
      <c r="F24" s="28" t="str">
        <f>VLOOKUP(E24,Tab!$U$2:$V$255,2,TRUE)</f>
        <v>Não</v>
      </c>
      <c r="G24" s="29">
        <f>LARGE(M24:AM24,1)</f>
        <v>541</v>
      </c>
      <c r="H24" s="29">
        <f>LARGE(M24:AM24,2)</f>
        <v>539</v>
      </c>
      <c r="I24" s="29">
        <f>LARGE(M24:AM24,3)</f>
        <v>537</v>
      </c>
      <c r="J24" s="30">
        <f>SUM(G24:I24)</f>
        <v>1617</v>
      </c>
      <c r="K24" s="31">
        <f>J24/3</f>
        <v>539</v>
      </c>
      <c r="L24" s="32"/>
      <c r="M24" s="77">
        <v>0</v>
      </c>
      <c r="N24" s="77">
        <v>0</v>
      </c>
      <c r="O24" s="77">
        <v>537</v>
      </c>
      <c r="P24" s="77">
        <v>0</v>
      </c>
      <c r="Q24" s="77">
        <v>532</v>
      </c>
      <c r="R24" s="77">
        <v>522</v>
      </c>
      <c r="S24" s="77">
        <v>0</v>
      </c>
      <c r="T24" s="77">
        <v>0</v>
      </c>
      <c r="U24" s="77">
        <v>0</v>
      </c>
      <c r="V24" s="77">
        <v>0</v>
      </c>
      <c r="W24" s="77">
        <v>539</v>
      </c>
      <c r="X24" s="77">
        <v>0</v>
      </c>
      <c r="Y24" s="77">
        <v>531</v>
      </c>
      <c r="Z24" s="77">
        <v>0</v>
      </c>
      <c r="AA24" s="77">
        <v>0</v>
      </c>
      <c r="AB24" s="77">
        <v>541</v>
      </c>
      <c r="AC24" s="77">
        <v>520</v>
      </c>
      <c r="AD24" s="77">
        <v>0</v>
      </c>
      <c r="AE24" s="77">
        <v>0</v>
      </c>
      <c r="AF24" s="77">
        <v>509</v>
      </c>
      <c r="AG24" s="77">
        <v>0</v>
      </c>
      <c r="AH24" s="77">
        <v>0</v>
      </c>
      <c r="AI24" s="175">
        <v>0</v>
      </c>
      <c r="AJ24" s="170">
        <v>0</v>
      </c>
      <c r="AK24" s="77">
        <v>0</v>
      </c>
      <c r="AL24" s="77">
        <v>0</v>
      </c>
      <c r="AM24" s="77">
        <v>0</v>
      </c>
    </row>
    <row r="25" spans="1:39" ht="14.1" customHeight="1" x14ac:dyDescent="0.25">
      <c r="A25" s="24">
        <f t="shared" si="0"/>
        <v>12</v>
      </c>
      <c r="B25" s="35" t="s">
        <v>532</v>
      </c>
      <c r="C25" s="36">
        <v>13406</v>
      </c>
      <c r="D25" s="37" t="s">
        <v>110</v>
      </c>
      <c r="E25" s="28">
        <f>MAX(M25:AE25)</f>
        <v>547</v>
      </c>
      <c r="F25" s="28" t="str">
        <f>VLOOKUP(E25,Tab!$U$2:$V$255,2,TRUE)</f>
        <v>Não</v>
      </c>
      <c r="G25" s="29">
        <f>LARGE(M25:AM25,1)</f>
        <v>547</v>
      </c>
      <c r="H25" s="29">
        <f>LARGE(M25:AM25,2)</f>
        <v>539</v>
      </c>
      <c r="I25" s="29">
        <f>LARGE(M25:AM25,3)</f>
        <v>530</v>
      </c>
      <c r="J25" s="30">
        <f>SUM(G25:I25)</f>
        <v>1616</v>
      </c>
      <c r="K25" s="31">
        <f>J25/3</f>
        <v>538.66666666666663</v>
      </c>
      <c r="L25" s="32"/>
      <c r="M25" s="77">
        <v>0</v>
      </c>
      <c r="N25" s="77">
        <v>0</v>
      </c>
      <c r="O25" s="77">
        <v>530</v>
      </c>
      <c r="P25" s="77">
        <v>0</v>
      </c>
      <c r="Q25" s="77">
        <v>0</v>
      </c>
      <c r="R25" s="77">
        <v>0</v>
      </c>
      <c r="S25" s="77">
        <v>547</v>
      </c>
      <c r="T25" s="77">
        <v>539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507</v>
      </c>
      <c r="AF25" s="77">
        <v>0</v>
      </c>
      <c r="AG25" s="77">
        <v>0</v>
      </c>
      <c r="AH25" s="77">
        <v>0</v>
      </c>
      <c r="AI25" s="175">
        <v>515</v>
      </c>
      <c r="AJ25" s="170">
        <v>0</v>
      </c>
      <c r="AK25" s="77">
        <v>0</v>
      </c>
      <c r="AL25" s="77">
        <v>0</v>
      </c>
      <c r="AM25" s="77">
        <v>0</v>
      </c>
    </row>
    <row r="26" spans="1:39" ht="14.1" customHeight="1" x14ac:dyDescent="0.25">
      <c r="A26" s="24">
        <f t="shared" si="0"/>
        <v>13</v>
      </c>
      <c r="B26" s="35" t="s">
        <v>310</v>
      </c>
      <c r="C26" s="36">
        <v>154</v>
      </c>
      <c r="D26" s="37" t="s">
        <v>72</v>
      </c>
      <c r="E26" s="28">
        <f>MAX(M26:AE26)</f>
        <v>544</v>
      </c>
      <c r="F26" s="28" t="str">
        <f>VLOOKUP(E26,Tab!$U$2:$V$255,2,TRUE)</f>
        <v>Não</v>
      </c>
      <c r="G26" s="29">
        <f>LARGE(M26:AM26,1)</f>
        <v>544</v>
      </c>
      <c r="H26" s="29">
        <f>LARGE(M26:AM26,2)</f>
        <v>541</v>
      </c>
      <c r="I26" s="29">
        <f>LARGE(M26:AM26,3)</f>
        <v>525</v>
      </c>
      <c r="J26" s="30">
        <f>SUM(G26:I26)</f>
        <v>1610</v>
      </c>
      <c r="K26" s="31">
        <f>J26/3</f>
        <v>536.66666666666663</v>
      </c>
      <c r="L26" s="32"/>
      <c r="M26" s="77">
        <v>0</v>
      </c>
      <c r="N26" s="77">
        <v>0</v>
      </c>
      <c r="O26" s="77">
        <v>525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544</v>
      </c>
      <c r="W26" s="77">
        <v>0</v>
      </c>
      <c r="X26" s="77">
        <v>521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541</v>
      </c>
      <c r="AE26" s="77">
        <v>0</v>
      </c>
      <c r="AF26" s="77">
        <v>0</v>
      </c>
      <c r="AG26" s="77">
        <v>0</v>
      </c>
      <c r="AH26" s="77">
        <v>0</v>
      </c>
      <c r="AI26" s="175">
        <v>0</v>
      </c>
      <c r="AJ26" s="170">
        <v>0</v>
      </c>
      <c r="AK26" s="77">
        <v>0</v>
      </c>
      <c r="AL26" s="77">
        <v>0</v>
      </c>
      <c r="AM26" s="77">
        <v>0</v>
      </c>
    </row>
    <row r="27" spans="1:39" ht="14.1" customHeight="1" x14ac:dyDescent="0.25">
      <c r="A27" s="24">
        <f t="shared" si="0"/>
        <v>14</v>
      </c>
      <c r="B27" s="139" t="s">
        <v>185</v>
      </c>
      <c r="C27" s="140">
        <v>362</v>
      </c>
      <c r="D27" s="141" t="s">
        <v>72</v>
      </c>
      <c r="E27" s="28">
        <f>MAX(M27:AE27)</f>
        <v>537</v>
      </c>
      <c r="F27" s="28" t="str">
        <f>VLOOKUP(E27,Tab!$U$2:$V$255,2,TRUE)</f>
        <v>Não</v>
      </c>
      <c r="G27" s="29">
        <f>LARGE(M27:AM27,1)</f>
        <v>537</v>
      </c>
      <c r="H27" s="29">
        <f>LARGE(M27:AM27,2)</f>
        <v>534</v>
      </c>
      <c r="I27" s="29">
        <f>LARGE(M27:AM27,3)</f>
        <v>533</v>
      </c>
      <c r="J27" s="30">
        <f>SUM(G27:I27)</f>
        <v>1604</v>
      </c>
      <c r="K27" s="31">
        <f>J27/3</f>
        <v>534.66666666666663</v>
      </c>
      <c r="L27" s="32"/>
      <c r="M27" s="77">
        <v>0</v>
      </c>
      <c r="N27" s="77">
        <v>0</v>
      </c>
      <c r="O27" s="77">
        <v>533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537</v>
      </c>
      <c r="W27" s="77">
        <v>0</v>
      </c>
      <c r="X27" s="77">
        <v>534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532</v>
      </c>
      <c r="AE27" s="77">
        <v>0</v>
      </c>
      <c r="AF27" s="77">
        <v>0</v>
      </c>
      <c r="AG27" s="77">
        <v>0</v>
      </c>
      <c r="AH27" s="77">
        <v>0</v>
      </c>
      <c r="AI27" s="175">
        <v>0</v>
      </c>
      <c r="AJ27" s="170">
        <v>0</v>
      </c>
      <c r="AK27" s="77">
        <v>0</v>
      </c>
      <c r="AL27" s="77">
        <v>0</v>
      </c>
      <c r="AM27" s="77">
        <v>0</v>
      </c>
    </row>
    <row r="28" spans="1:39" ht="14.1" customHeight="1" x14ac:dyDescent="0.25">
      <c r="A28" s="24">
        <f t="shared" si="0"/>
        <v>15</v>
      </c>
      <c r="B28" s="35" t="s">
        <v>361</v>
      </c>
      <c r="C28" s="36">
        <v>14379</v>
      </c>
      <c r="D28" s="37" t="s">
        <v>82</v>
      </c>
      <c r="E28" s="28">
        <f>MAX(M28:AE28)</f>
        <v>541</v>
      </c>
      <c r="F28" s="28" t="str">
        <f>VLOOKUP(E28,Tab!$U$2:$V$255,2,TRUE)</f>
        <v>Não</v>
      </c>
      <c r="G28" s="29">
        <f>LARGE(M28:AM28,1)</f>
        <v>541</v>
      </c>
      <c r="H28" s="29">
        <f>LARGE(M28:AM28,2)</f>
        <v>531</v>
      </c>
      <c r="I28" s="29">
        <f>LARGE(M28:AM28,3)</f>
        <v>531</v>
      </c>
      <c r="J28" s="30">
        <f>SUM(G28:I28)</f>
        <v>1603</v>
      </c>
      <c r="K28" s="31">
        <f>J28/3</f>
        <v>534.33333333333337</v>
      </c>
      <c r="L28" s="32"/>
      <c r="M28" s="77">
        <v>0</v>
      </c>
      <c r="N28" s="77">
        <v>0</v>
      </c>
      <c r="O28" s="77">
        <v>520</v>
      </c>
      <c r="P28" s="77">
        <v>522</v>
      </c>
      <c r="Q28" s="77">
        <v>0</v>
      </c>
      <c r="R28" s="77">
        <v>541</v>
      </c>
      <c r="S28" s="77">
        <v>0</v>
      </c>
      <c r="T28" s="77">
        <v>0</v>
      </c>
      <c r="U28" s="77">
        <v>0</v>
      </c>
      <c r="V28" s="77">
        <v>0</v>
      </c>
      <c r="W28" s="77">
        <v>531</v>
      </c>
      <c r="X28" s="77">
        <v>0</v>
      </c>
      <c r="Y28" s="77">
        <v>531</v>
      </c>
      <c r="Z28" s="77">
        <v>0</v>
      </c>
      <c r="AA28" s="77">
        <v>0</v>
      </c>
      <c r="AB28" s="77">
        <v>0</v>
      </c>
      <c r="AC28" s="77">
        <v>475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175">
        <v>0</v>
      </c>
      <c r="AJ28" s="170">
        <v>464</v>
      </c>
      <c r="AK28" s="77">
        <v>496</v>
      </c>
      <c r="AL28" s="77">
        <v>0</v>
      </c>
      <c r="AM28" s="77">
        <v>505</v>
      </c>
    </row>
    <row r="29" spans="1:39" ht="14.1" customHeight="1" x14ac:dyDescent="0.25">
      <c r="A29" s="24">
        <f t="shared" si="0"/>
        <v>16</v>
      </c>
      <c r="B29" s="35" t="s">
        <v>44</v>
      </c>
      <c r="C29" s="36">
        <v>7139</v>
      </c>
      <c r="D29" s="37" t="s">
        <v>45</v>
      </c>
      <c r="E29" s="28">
        <f>MAX(M29:AE29)</f>
        <v>538</v>
      </c>
      <c r="F29" s="28" t="str">
        <f>VLOOKUP(E29,Tab!$U$2:$V$255,2,TRUE)</f>
        <v>Não</v>
      </c>
      <c r="G29" s="29">
        <f>LARGE(M29:AM29,1)</f>
        <v>538</v>
      </c>
      <c r="H29" s="29">
        <f>LARGE(M29:AM29,2)</f>
        <v>534</v>
      </c>
      <c r="I29" s="29">
        <f>LARGE(M29:AM29,3)</f>
        <v>530</v>
      </c>
      <c r="J29" s="30">
        <f>SUM(G29:I29)</f>
        <v>1602</v>
      </c>
      <c r="K29" s="31">
        <f>J29/3</f>
        <v>534</v>
      </c>
      <c r="L29" s="32"/>
      <c r="M29" s="77">
        <v>534</v>
      </c>
      <c r="N29" s="77">
        <v>0</v>
      </c>
      <c r="O29" s="77">
        <v>521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538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528</v>
      </c>
      <c r="AD29" s="77">
        <v>0</v>
      </c>
      <c r="AE29" s="77">
        <v>0</v>
      </c>
      <c r="AF29" s="77">
        <v>530</v>
      </c>
      <c r="AG29" s="77">
        <v>0</v>
      </c>
      <c r="AH29" s="77">
        <v>499</v>
      </c>
      <c r="AI29" s="175">
        <v>0</v>
      </c>
      <c r="AJ29" s="170">
        <v>0</v>
      </c>
      <c r="AK29" s="77">
        <v>0</v>
      </c>
      <c r="AL29" s="77">
        <v>0</v>
      </c>
      <c r="AM29" s="77">
        <v>0</v>
      </c>
    </row>
    <row r="30" spans="1:39" ht="14.1" customHeight="1" x14ac:dyDescent="0.25">
      <c r="A30" s="24">
        <f t="shared" si="0"/>
        <v>17</v>
      </c>
      <c r="B30" s="35" t="s">
        <v>164</v>
      </c>
      <c r="C30" s="36">
        <v>963</v>
      </c>
      <c r="D30" s="37" t="s">
        <v>70</v>
      </c>
      <c r="E30" s="28">
        <f>MAX(M30:AE30)</f>
        <v>538</v>
      </c>
      <c r="F30" s="28" t="str">
        <f>VLOOKUP(E30,Tab!$U$2:$V$255,2,TRUE)</f>
        <v>Não</v>
      </c>
      <c r="G30" s="29">
        <f>LARGE(M30:AM30,1)</f>
        <v>538</v>
      </c>
      <c r="H30" s="29">
        <f>LARGE(M30:AM30,2)</f>
        <v>537</v>
      </c>
      <c r="I30" s="29">
        <f>LARGE(M30:AM30,3)</f>
        <v>526</v>
      </c>
      <c r="J30" s="30">
        <f>SUM(G30:I30)</f>
        <v>1601</v>
      </c>
      <c r="K30" s="31">
        <f>J30/3</f>
        <v>533.66666666666663</v>
      </c>
      <c r="L30" s="32"/>
      <c r="M30" s="77">
        <v>0</v>
      </c>
      <c r="N30" s="77">
        <v>0</v>
      </c>
      <c r="O30" s="77">
        <v>515</v>
      </c>
      <c r="P30" s="77">
        <v>0</v>
      </c>
      <c r="Q30" s="77">
        <v>537</v>
      </c>
      <c r="R30" s="77">
        <v>0</v>
      </c>
      <c r="S30" s="77">
        <v>0</v>
      </c>
      <c r="T30" s="77">
        <v>0</v>
      </c>
      <c r="U30" s="77">
        <v>538</v>
      </c>
      <c r="V30" s="77">
        <v>526</v>
      </c>
      <c r="W30" s="77">
        <v>0</v>
      </c>
      <c r="X30" s="77">
        <v>522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175">
        <v>0</v>
      </c>
      <c r="AJ30" s="170">
        <v>0</v>
      </c>
      <c r="AK30" s="77">
        <v>0</v>
      </c>
      <c r="AL30" s="77">
        <v>0</v>
      </c>
      <c r="AM30" s="77">
        <v>0</v>
      </c>
    </row>
    <row r="31" spans="1:39" ht="14.1" customHeight="1" x14ac:dyDescent="0.25">
      <c r="A31" s="24">
        <f t="shared" si="0"/>
        <v>18</v>
      </c>
      <c r="B31" s="35" t="s">
        <v>181</v>
      </c>
      <c r="C31" s="36">
        <v>13683</v>
      </c>
      <c r="D31" s="37" t="s">
        <v>72</v>
      </c>
      <c r="E31" s="28">
        <f>MAX(M31:AE31)</f>
        <v>541</v>
      </c>
      <c r="F31" s="28" t="str">
        <f>VLOOKUP(E31,Tab!$U$2:$V$255,2,TRUE)</f>
        <v>Não</v>
      </c>
      <c r="G31" s="29">
        <f>LARGE(M31:AM31,1)</f>
        <v>541</v>
      </c>
      <c r="H31" s="29">
        <f>LARGE(M31:AM31,2)</f>
        <v>534</v>
      </c>
      <c r="I31" s="29">
        <f>LARGE(M31:AM31,3)</f>
        <v>524</v>
      </c>
      <c r="J31" s="30">
        <f>SUM(G31:I31)</f>
        <v>1599</v>
      </c>
      <c r="K31" s="31">
        <f>J31/3</f>
        <v>533</v>
      </c>
      <c r="L31" s="32"/>
      <c r="M31" s="77">
        <v>0</v>
      </c>
      <c r="N31" s="77">
        <v>0</v>
      </c>
      <c r="O31" s="77">
        <v>524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541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534</v>
      </c>
      <c r="AE31" s="77">
        <v>0</v>
      </c>
      <c r="AF31" s="77">
        <v>0</v>
      </c>
      <c r="AG31" s="77">
        <v>0</v>
      </c>
      <c r="AH31" s="77">
        <v>0</v>
      </c>
      <c r="AI31" s="175">
        <v>0</v>
      </c>
      <c r="AJ31" s="170">
        <v>0</v>
      </c>
      <c r="AK31" s="77">
        <v>0</v>
      </c>
      <c r="AL31" s="77">
        <v>0</v>
      </c>
      <c r="AM31" s="77">
        <v>0</v>
      </c>
    </row>
    <row r="32" spans="1:39" ht="14.1" customHeight="1" x14ac:dyDescent="0.25">
      <c r="A32" s="24">
        <f t="shared" si="0"/>
        <v>19</v>
      </c>
      <c r="B32" s="35" t="s">
        <v>37</v>
      </c>
      <c r="C32" s="36">
        <v>11945</v>
      </c>
      <c r="D32" s="37" t="s">
        <v>38</v>
      </c>
      <c r="E32" s="28">
        <f>MAX(M32:AE32)</f>
        <v>542</v>
      </c>
      <c r="F32" s="28" t="str">
        <f>VLOOKUP(E32,Tab!$U$2:$V$255,2,TRUE)</f>
        <v>Não</v>
      </c>
      <c r="G32" s="29">
        <f>LARGE(M32:AM32,1)</f>
        <v>542</v>
      </c>
      <c r="H32" s="29">
        <f>LARGE(M32:AM32,2)</f>
        <v>539</v>
      </c>
      <c r="I32" s="29">
        <f>LARGE(M32:AM32,3)</f>
        <v>506</v>
      </c>
      <c r="J32" s="30">
        <f>SUM(G32:I32)</f>
        <v>1587</v>
      </c>
      <c r="K32" s="31">
        <f>J32/3</f>
        <v>529</v>
      </c>
      <c r="L32" s="32"/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506</v>
      </c>
      <c r="W32" s="77">
        <v>0</v>
      </c>
      <c r="X32" s="77">
        <v>542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539</v>
      </c>
      <c r="AE32" s="77">
        <v>0</v>
      </c>
      <c r="AF32" s="77">
        <v>0</v>
      </c>
      <c r="AG32" s="77">
        <v>0</v>
      </c>
      <c r="AH32" s="77">
        <v>0</v>
      </c>
      <c r="AI32" s="175">
        <v>0</v>
      </c>
      <c r="AJ32" s="170">
        <v>0</v>
      </c>
      <c r="AK32" s="77">
        <v>0</v>
      </c>
      <c r="AL32" s="77">
        <v>0</v>
      </c>
      <c r="AM32" s="77">
        <v>0</v>
      </c>
    </row>
    <row r="33" spans="1:39" ht="14.1" customHeight="1" x14ac:dyDescent="0.25">
      <c r="A33" s="24">
        <f t="shared" si="0"/>
        <v>20</v>
      </c>
      <c r="B33" s="35" t="s">
        <v>309</v>
      </c>
      <c r="C33" s="36">
        <v>10124</v>
      </c>
      <c r="D33" s="37" t="s">
        <v>27</v>
      </c>
      <c r="E33" s="28">
        <f>MAX(M33:AE33)</f>
        <v>535</v>
      </c>
      <c r="F33" s="28" t="str">
        <f>VLOOKUP(E33,Tab!$U$2:$V$255,2,TRUE)</f>
        <v>Não</v>
      </c>
      <c r="G33" s="29">
        <f>LARGE(M33:AM33,1)</f>
        <v>535</v>
      </c>
      <c r="H33" s="29">
        <f>LARGE(M33:AM33,2)</f>
        <v>524</v>
      </c>
      <c r="I33" s="29">
        <f>LARGE(M33:AM33,3)</f>
        <v>521</v>
      </c>
      <c r="J33" s="30">
        <f>SUM(G33:I33)</f>
        <v>1580</v>
      </c>
      <c r="K33" s="31">
        <f>J33/3</f>
        <v>526.66666666666663</v>
      </c>
      <c r="L33" s="32"/>
      <c r="M33" s="77">
        <v>0</v>
      </c>
      <c r="N33" s="77">
        <v>0</v>
      </c>
      <c r="O33" s="77">
        <v>521</v>
      </c>
      <c r="P33" s="77">
        <v>0</v>
      </c>
      <c r="Q33" s="77">
        <v>0</v>
      </c>
      <c r="R33" s="77">
        <v>0</v>
      </c>
      <c r="S33" s="77">
        <v>535</v>
      </c>
      <c r="T33" s="77">
        <v>520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524</v>
      </c>
      <c r="AF33" s="77">
        <v>0</v>
      </c>
      <c r="AG33" s="77">
        <v>0</v>
      </c>
      <c r="AH33" s="77">
        <v>0</v>
      </c>
      <c r="AI33" s="175">
        <v>511</v>
      </c>
      <c r="AJ33" s="170">
        <v>0</v>
      </c>
      <c r="AK33" s="77">
        <v>0</v>
      </c>
      <c r="AL33" s="77">
        <v>0</v>
      </c>
      <c r="AM33" s="77">
        <v>0</v>
      </c>
    </row>
    <row r="34" spans="1:39" ht="14.1" customHeight="1" x14ac:dyDescent="0.25">
      <c r="A34" s="24">
        <f t="shared" si="0"/>
        <v>21</v>
      </c>
      <c r="B34" s="35" t="s">
        <v>135</v>
      </c>
      <c r="C34" s="36">
        <v>2483</v>
      </c>
      <c r="D34" s="37" t="s">
        <v>105</v>
      </c>
      <c r="E34" s="28">
        <f>MAX(M34:AE34)</f>
        <v>532</v>
      </c>
      <c r="F34" s="28" t="str">
        <f>VLOOKUP(E34,Tab!$U$2:$V$255,2,TRUE)</f>
        <v>Não</v>
      </c>
      <c r="G34" s="29">
        <f>LARGE(M34:AM34,1)</f>
        <v>532</v>
      </c>
      <c r="H34" s="29">
        <f>LARGE(M34:AM34,2)</f>
        <v>527</v>
      </c>
      <c r="I34" s="29">
        <f>LARGE(M34:AM34,3)</f>
        <v>516</v>
      </c>
      <c r="J34" s="30">
        <f>SUM(G34:I34)</f>
        <v>1575</v>
      </c>
      <c r="K34" s="31">
        <f>J34/3</f>
        <v>525</v>
      </c>
      <c r="L34" s="32"/>
      <c r="M34" s="77">
        <v>0</v>
      </c>
      <c r="N34" s="77">
        <v>0</v>
      </c>
      <c r="O34" s="77">
        <v>527</v>
      </c>
      <c r="P34" s="77">
        <v>0</v>
      </c>
      <c r="Q34" s="77">
        <v>0</v>
      </c>
      <c r="R34" s="77">
        <v>0</v>
      </c>
      <c r="S34" s="77">
        <v>516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532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175">
        <v>0</v>
      </c>
      <c r="AJ34" s="170">
        <v>0</v>
      </c>
      <c r="AK34" s="77">
        <v>0</v>
      </c>
      <c r="AL34" s="77">
        <v>0</v>
      </c>
      <c r="AM34" s="77">
        <v>0</v>
      </c>
    </row>
    <row r="35" spans="1:39" ht="14.1" customHeight="1" x14ac:dyDescent="0.25">
      <c r="A35" s="24">
        <f t="shared" si="0"/>
        <v>22</v>
      </c>
      <c r="B35" s="35" t="s">
        <v>186</v>
      </c>
      <c r="C35" s="36">
        <v>634</v>
      </c>
      <c r="D35" s="37" t="s">
        <v>30</v>
      </c>
      <c r="E35" s="28">
        <f>MAX(M35:AE35)</f>
        <v>530</v>
      </c>
      <c r="F35" s="28" t="str">
        <f>VLOOKUP(E35,Tab!$U$2:$V$255,2,TRUE)</f>
        <v>Não</v>
      </c>
      <c r="G35" s="29">
        <f>LARGE(M35:AM35,1)</f>
        <v>530</v>
      </c>
      <c r="H35" s="29">
        <f>LARGE(M35:AM35,2)</f>
        <v>523</v>
      </c>
      <c r="I35" s="29">
        <f>LARGE(M35:AM35,3)</f>
        <v>517</v>
      </c>
      <c r="J35" s="30">
        <f>SUM(G35:I35)</f>
        <v>1570</v>
      </c>
      <c r="K35" s="31">
        <f>J35/3</f>
        <v>523.33333333333337</v>
      </c>
      <c r="L35" s="32"/>
      <c r="M35" s="77">
        <v>0</v>
      </c>
      <c r="N35" s="77">
        <v>0</v>
      </c>
      <c r="O35" s="77">
        <v>523</v>
      </c>
      <c r="P35" s="77">
        <v>0</v>
      </c>
      <c r="Q35" s="77">
        <v>517</v>
      </c>
      <c r="R35" s="77">
        <v>0</v>
      </c>
      <c r="S35" s="77">
        <v>0</v>
      </c>
      <c r="T35" s="77">
        <v>0</v>
      </c>
      <c r="U35" s="77">
        <v>0</v>
      </c>
      <c r="V35" s="77">
        <v>530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175">
        <v>0</v>
      </c>
      <c r="AJ35" s="170">
        <v>0</v>
      </c>
      <c r="AK35" s="77">
        <v>0</v>
      </c>
      <c r="AL35" s="77">
        <v>0</v>
      </c>
      <c r="AM35" s="77">
        <v>0</v>
      </c>
    </row>
    <row r="36" spans="1:39" ht="14.1" customHeight="1" x14ac:dyDescent="0.25">
      <c r="A36" s="24">
        <f t="shared" si="0"/>
        <v>23</v>
      </c>
      <c r="B36" s="42" t="s">
        <v>307</v>
      </c>
      <c r="C36" s="59">
        <v>599</v>
      </c>
      <c r="D36" s="43" t="s">
        <v>45</v>
      </c>
      <c r="E36" s="28">
        <f>MAX(M36:AE36)</f>
        <v>527</v>
      </c>
      <c r="F36" s="28" t="str">
        <f>VLOOKUP(E36,Tab!$U$2:$V$255,2,TRUE)</f>
        <v>Não</v>
      </c>
      <c r="G36" s="29">
        <f>LARGE(M36:AM36,1)</f>
        <v>527</v>
      </c>
      <c r="H36" s="29">
        <f>LARGE(M36:AM36,2)</f>
        <v>525</v>
      </c>
      <c r="I36" s="29">
        <f>LARGE(M36:AM36,3)</f>
        <v>518</v>
      </c>
      <c r="J36" s="30">
        <f>SUM(G36:I36)</f>
        <v>1570</v>
      </c>
      <c r="K36" s="31">
        <f>J36/3</f>
        <v>523.33333333333337</v>
      </c>
      <c r="L36" s="32"/>
      <c r="M36" s="77">
        <v>525</v>
      </c>
      <c r="N36" s="77">
        <v>0</v>
      </c>
      <c r="O36" s="77">
        <v>510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498</v>
      </c>
      <c r="AC36" s="77">
        <v>527</v>
      </c>
      <c r="AD36" s="77">
        <v>0</v>
      </c>
      <c r="AE36" s="77">
        <v>0</v>
      </c>
      <c r="AF36" s="77">
        <v>500</v>
      </c>
      <c r="AG36" s="77">
        <v>518</v>
      </c>
      <c r="AH36" s="77">
        <v>0</v>
      </c>
      <c r="AI36" s="175">
        <v>0</v>
      </c>
      <c r="AJ36" s="170">
        <v>0</v>
      </c>
      <c r="AK36" s="77">
        <v>0</v>
      </c>
      <c r="AL36" s="77">
        <v>0</v>
      </c>
      <c r="AM36" s="77">
        <v>0</v>
      </c>
    </row>
    <row r="37" spans="1:39" ht="14.1" customHeight="1" x14ac:dyDescent="0.25">
      <c r="A37" s="24">
        <f t="shared" si="0"/>
        <v>24</v>
      </c>
      <c r="B37" s="35" t="s">
        <v>57</v>
      </c>
      <c r="C37" s="36">
        <v>449</v>
      </c>
      <c r="D37" s="37" t="s">
        <v>27</v>
      </c>
      <c r="E37" s="28">
        <f>MAX(M37:AE37)</f>
        <v>530</v>
      </c>
      <c r="F37" s="28" t="str">
        <f>VLOOKUP(E37,Tab!$U$2:$V$255,2,TRUE)</f>
        <v>Não</v>
      </c>
      <c r="G37" s="29">
        <f>LARGE(M37:AM37,1)</f>
        <v>530</v>
      </c>
      <c r="H37" s="29">
        <f>LARGE(M37:AM37,2)</f>
        <v>521</v>
      </c>
      <c r="I37" s="29">
        <f>LARGE(M37:AM37,3)</f>
        <v>516</v>
      </c>
      <c r="J37" s="30">
        <f>SUM(G37:I37)</f>
        <v>1567</v>
      </c>
      <c r="K37" s="31">
        <f>J37/3</f>
        <v>522.33333333333337</v>
      </c>
      <c r="L37" s="32"/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530</v>
      </c>
      <c r="T37" s="77">
        <v>510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521</v>
      </c>
      <c r="AF37" s="77">
        <v>0</v>
      </c>
      <c r="AG37" s="77">
        <v>0</v>
      </c>
      <c r="AH37" s="77">
        <v>0</v>
      </c>
      <c r="AI37" s="175">
        <v>516</v>
      </c>
      <c r="AJ37" s="170">
        <v>0</v>
      </c>
      <c r="AK37" s="77">
        <v>0</v>
      </c>
      <c r="AL37" s="77">
        <v>0</v>
      </c>
      <c r="AM37" s="77">
        <v>0</v>
      </c>
    </row>
    <row r="38" spans="1:39" ht="14.1" customHeight="1" x14ac:dyDescent="0.25">
      <c r="A38" s="24">
        <f t="shared" si="0"/>
        <v>25</v>
      </c>
      <c r="B38" s="35" t="s">
        <v>87</v>
      </c>
      <c r="C38" s="36">
        <v>10</v>
      </c>
      <c r="D38" s="37" t="s">
        <v>49</v>
      </c>
      <c r="E38" s="28">
        <f>MAX(M38:AE38)</f>
        <v>522</v>
      </c>
      <c r="F38" s="28" t="str">
        <f>VLOOKUP(E38,Tab!$U$2:$V$255,2,TRUE)</f>
        <v>Não</v>
      </c>
      <c r="G38" s="29">
        <f>LARGE(M38:AM38,1)</f>
        <v>522</v>
      </c>
      <c r="H38" s="29">
        <f>LARGE(M38:AM38,2)</f>
        <v>521</v>
      </c>
      <c r="I38" s="29">
        <f>LARGE(M38:AM38,3)</f>
        <v>521</v>
      </c>
      <c r="J38" s="30">
        <f>SUM(G38:I38)</f>
        <v>1564</v>
      </c>
      <c r="K38" s="31">
        <f>J38/3</f>
        <v>521.33333333333337</v>
      </c>
      <c r="L38" s="32"/>
      <c r="M38" s="77">
        <v>0</v>
      </c>
      <c r="N38" s="77">
        <v>0</v>
      </c>
      <c r="O38" s="77">
        <v>521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522</v>
      </c>
      <c r="W38" s="77">
        <v>0</v>
      </c>
      <c r="X38" s="77">
        <v>521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517</v>
      </c>
      <c r="AE38" s="77">
        <v>0</v>
      </c>
      <c r="AF38" s="77">
        <v>0</v>
      </c>
      <c r="AG38" s="77">
        <v>0</v>
      </c>
      <c r="AH38" s="77">
        <v>0</v>
      </c>
      <c r="AI38" s="175">
        <v>0</v>
      </c>
      <c r="AJ38" s="170">
        <v>0</v>
      </c>
      <c r="AK38" s="77">
        <v>0</v>
      </c>
      <c r="AL38" s="77">
        <v>0</v>
      </c>
      <c r="AM38" s="77">
        <v>0</v>
      </c>
    </row>
    <row r="39" spans="1:39" ht="14.1" customHeight="1" x14ac:dyDescent="0.25">
      <c r="A39" s="24">
        <f t="shared" si="0"/>
        <v>26</v>
      </c>
      <c r="B39" s="35" t="s">
        <v>292</v>
      </c>
      <c r="C39" s="140">
        <v>13965</v>
      </c>
      <c r="D39" s="37" t="s">
        <v>45</v>
      </c>
      <c r="E39" s="28">
        <f>MAX(M39:AE39)</f>
        <v>526</v>
      </c>
      <c r="F39" s="28" t="str">
        <f>VLOOKUP(E39,Tab!$U$2:$V$255,2,TRUE)</f>
        <v>Não</v>
      </c>
      <c r="G39" s="29">
        <f>LARGE(M39:AM39,1)</f>
        <v>526</v>
      </c>
      <c r="H39" s="29">
        <f>LARGE(M39:AM39,2)</f>
        <v>513</v>
      </c>
      <c r="I39" s="29">
        <f>LARGE(M39:AM39,3)</f>
        <v>510</v>
      </c>
      <c r="J39" s="30">
        <f>SUM(G39:I39)</f>
        <v>1549</v>
      </c>
      <c r="K39" s="31">
        <f>J39/3</f>
        <v>516.33333333333337</v>
      </c>
      <c r="L39" s="32"/>
      <c r="M39" s="77">
        <v>0</v>
      </c>
      <c r="N39" s="77">
        <v>0</v>
      </c>
      <c r="O39" s="77">
        <v>510</v>
      </c>
      <c r="P39" s="77">
        <v>0</v>
      </c>
      <c r="Q39" s="77">
        <v>0</v>
      </c>
      <c r="R39" s="77">
        <v>513</v>
      </c>
      <c r="S39" s="77">
        <v>0</v>
      </c>
      <c r="T39" s="77">
        <v>0</v>
      </c>
      <c r="U39" s="77">
        <v>0</v>
      </c>
      <c r="V39" s="77">
        <v>0</v>
      </c>
      <c r="W39" s="77">
        <v>496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526</v>
      </c>
      <c r="AD39" s="77">
        <v>0</v>
      </c>
      <c r="AE39" s="77">
        <v>0</v>
      </c>
      <c r="AF39" s="77">
        <v>0</v>
      </c>
      <c r="AG39" s="77">
        <v>493</v>
      </c>
      <c r="AH39" s="77">
        <v>510</v>
      </c>
      <c r="AI39" s="175">
        <v>0</v>
      </c>
      <c r="AJ39" s="170">
        <v>0</v>
      </c>
      <c r="AK39" s="77">
        <v>0</v>
      </c>
      <c r="AL39" s="77">
        <v>0</v>
      </c>
      <c r="AM39" s="77">
        <v>0</v>
      </c>
    </row>
    <row r="40" spans="1:39" ht="14.1" customHeight="1" x14ac:dyDescent="0.25">
      <c r="A40" s="24">
        <f t="shared" si="0"/>
        <v>27</v>
      </c>
      <c r="B40" s="35" t="s">
        <v>77</v>
      </c>
      <c r="C40" s="36">
        <v>12263</v>
      </c>
      <c r="D40" s="37" t="s">
        <v>49</v>
      </c>
      <c r="E40" s="28">
        <f>MAX(M40:AE40)</f>
        <v>526</v>
      </c>
      <c r="F40" s="28" t="str">
        <f>VLOOKUP(E40,Tab!$U$2:$V$255,2,TRUE)</f>
        <v>Não</v>
      </c>
      <c r="G40" s="29">
        <f>LARGE(M40:AM40,1)</f>
        <v>526</v>
      </c>
      <c r="H40" s="29">
        <f>LARGE(M40:AM40,2)</f>
        <v>514</v>
      </c>
      <c r="I40" s="29">
        <f>LARGE(M40:AM40,3)</f>
        <v>509</v>
      </c>
      <c r="J40" s="30">
        <f>SUM(G40:I40)</f>
        <v>1549</v>
      </c>
      <c r="K40" s="31">
        <f>J40/3</f>
        <v>516.33333333333337</v>
      </c>
      <c r="L40" s="32"/>
      <c r="M40" s="77">
        <v>0</v>
      </c>
      <c r="N40" s="77">
        <v>0</v>
      </c>
      <c r="O40" s="77">
        <v>526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492</v>
      </c>
      <c r="W40" s="77">
        <v>0</v>
      </c>
      <c r="X40" s="77">
        <v>514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509</v>
      </c>
      <c r="AE40" s="77">
        <v>0</v>
      </c>
      <c r="AF40" s="77">
        <v>0</v>
      </c>
      <c r="AG40" s="77">
        <v>0</v>
      </c>
      <c r="AH40" s="77">
        <v>0</v>
      </c>
      <c r="AI40" s="175">
        <v>0</v>
      </c>
      <c r="AJ40" s="170">
        <v>0</v>
      </c>
      <c r="AK40" s="77">
        <v>0</v>
      </c>
      <c r="AL40" s="77">
        <v>0</v>
      </c>
      <c r="AM40" s="77">
        <v>0</v>
      </c>
    </row>
    <row r="41" spans="1:39" ht="14.1" customHeight="1" x14ac:dyDescent="0.25">
      <c r="A41" s="24">
        <f t="shared" si="0"/>
        <v>28</v>
      </c>
      <c r="B41" s="35" t="s">
        <v>71</v>
      </c>
      <c r="C41" s="36">
        <v>2090</v>
      </c>
      <c r="D41" s="37" t="s">
        <v>72</v>
      </c>
      <c r="E41" s="28">
        <f>MAX(M41:AE41)</f>
        <v>516</v>
      </c>
      <c r="F41" s="28" t="str">
        <f>VLOOKUP(E41,Tab!$U$2:$V$255,2,TRUE)</f>
        <v>Não</v>
      </c>
      <c r="G41" s="29">
        <f>LARGE(M41:AM41,1)</f>
        <v>516</v>
      </c>
      <c r="H41" s="29">
        <f>LARGE(M41:AM41,2)</f>
        <v>514</v>
      </c>
      <c r="I41" s="29">
        <f>LARGE(M41:AM41,3)</f>
        <v>504</v>
      </c>
      <c r="J41" s="30">
        <f>SUM(G41:I41)</f>
        <v>1534</v>
      </c>
      <c r="K41" s="31">
        <f>J41/3</f>
        <v>511.33333333333331</v>
      </c>
      <c r="L41" s="32"/>
      <c r="M41" s="77">
        <v>0</v>
      </c>
      <c r="N41" s="77">
        <v>0</v>
      </c>
      <c r="O41" s="77">
        <v>516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514</v>
      </c>
      <c r="W41" s="77">
        <v>0</v>
      </c>
      <c r="X41" s="77">
        <v>504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456</v>
      </c>
      <c r="AE41" s="77">
        <v>0</v>
      </c>
      <c r="AF41" s="77">
        <v>0</v>
      </c>
      <c r="AG41" s="77">
        <v>0</v>
      </c>
      <c r="AH41" s="77">
        <v>0</v>
      </c>
      <c r="AI41" s="175">
        <v>0</v>
      </c>
      <c r="AJ41" s="170">
        <v>0</v>
      </c>
      <c r="AK41" s="77">
        <v>0</v>
      </c>
      <c r="AL41" s="77">
        <v>0</v>
      </c>
      <c r="AM41" s="77">
        <v>0</v>
      </c>
    </row>
    <row r="42" spans="1:39" ht="14.1" customHeight="1" x14ac:dyDescent="0.25">
      <c r="A42" s="24">
        <f t="shared" si="0"/>
        <v>29</v>
      </c>
      <c r="B42" s="35" t="s">
        <v>306</v>
      </c>
      <c r="C42" s="36">
        <v>49</v>
      </c>
      <c r="D42" s="37" t="s">
        <v>45</v>
      </c>
      <c r="E42" s="28">
        <f>MAX(M42:AE42)</f>
        <v>519</v>
      </c>
      <c r="F42" s="28" t="str">
        <f>VLOOKUP(E42,Tab!$U$2:$V$255,2,TRUE)</f>
        <v>Não</v>
      </c>
      <c r="G42" s="29">
        <f>LARGE(M42:AM42,1)</f>
        <v>519</v>
      </c>
      <c r="H42" s="29">
        <f>LARGE(M42:AM42,2)</f>
        <v>512</v>
      </c>
      <c r="I42" s="29">
        <f>LARGE(M42:AM42,3)</f>
        <v>498</v>
      </c>
      <c r="J42" s="30">
        <f>SUM(G42:I42)</f>
        <v>1529</v>
      </c>
      <c r="K42" s="31">
        <f>J42/3</f>
        <v>509.66666666666669</v>
      </c>
      <c r="L42" s="32"/>
      <c r="M42" s="77">
        <v>495</v>
      </c>
      <c r="N42" s="77">
        <v>519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452</v>
      </c>
      <c r="AC42" s="77">
        <v>483</v>
      </c>
      <c r="AD42" s="77">
        <v>0</v>
      </c>
      <c r="AE42" s="77">
        <v>0</v>
      </c>
      <c r="AF42" s="77">
        <v>487</v>
      </c>
      <c r="AG42" s="77">
        <v>498</v>
      </c>
      <c r="AH42" s="77">
        <v>0</v>
      </c>
      <c r="AI42" s="175">
        <v>0</v>
      </c>
      <c r="AJ42" s="170">
        <v>0</v>
      </c>
      <c r="AK42" s="77">
        <v>0</v>
      </c>
      <c r="AL42" s="77">
        <v>0</v>
      </c>
      <c r="AM42" s="77">
        <v>512</v>
      </c>
    </row>
    <row r="43" spans="1:39" ht="14.1" customHeight="1" x14ac:dyDescent="0.25">
      <c r="A43" s="24">
        <f t="shared" si="0"/>
        <v>30</v>
      </c>
      <c r="B43" s="42" t="s">
        <v>165</v>
      </c>
      <c r="C43" s="59">
        <v>8047</v>
      </c>
      <c r="D43" s="43" t="s">
        <v>82</v>
      </c>
      <c r="E43" s="28">
        <f>MAX(M43:AE43)</f>
        <v>517</v>
      </c>
      <c r="F43" s="28" t="str">
        <f>VLOOKUP(E43,Tab!$U$2:$V$255,2,TRUE)</f>
        <v>Não</v>
      </c>
      <c r="G43" s="29">
        <f>LARGE(M43:AM43,1)</f>
        <v>517</v>
      </c>
      <c r="H43" s="29">
        <f>LARGE(M43:AM43,2)</f>
        <v>502</v>
      </c>
      <c r="I43" s="29">
        <f>LARGE(M43:AM43,3)</f>
        <v>496</v>
      </c>
      <c r="J43" s="30">
        <f>SUM(G43:I43)</f>
        <v>1515</v>
      </c>
      <c r="K43" s="31">
        <f>J43/3</f>
        <v>505</v>
      </c>
      <c r="L43" s="32"/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496</v>
      </c>
      <c r="Z43" s="77">
        <v>0</v>
      </c>
      <c r="AA43" s="77">
        <v>0</v>
      </c>
      <c r="AB43" s="77">
        <v>0</v>
      </c>
      <c r="AC43" s="77">
        <v>517</v>
      </c>
      <c r="AD43" s="77">
        <v>0</v>
      </c>
      <c r="AE43" s="77">
        <v>0</v>
      </c>
      <c r="AF43" s="77">
        <v>502</v>
      </c>
      <c r="AG43" s="77">
        <v>0</v>
      </c>
      <c r="AH43" s="77">
        <v>0</v>
      </c>
      <c r="AI43" s="175">
        <v>0</v>
      </c>
      <c r="AJ43" s="170">
        <v>495</v>
      </c>
      <c r="AK43" s="77">
        <v>0</v>
      </c>
      <c r="AL43" s="77">
        <v>0</v>
      </c>
      <c r="AM43" s="77">
        <v>0</v>
      </c>
    </row>
    <row r="44" spans="1:39" ht="14.1" customHeight="1" x14ac:dyDescent="0.25">
      <c r="A44" s="24">
        <f t="shared" si="0"/>
        <v>31</v>
      </c>
      <c r="B44" s="35" t="s">
        <v>360</v>
      </c>
      <c r="C44" s="36">
        <v>13828</v>
      </c>
      <c r="D44" s="37" t="s">
        <v>49</v>
      </c>
      <c r="E44" s="28">
        <f>MAX(M44:AE44)</f>
        <v>515</v>
      </c>
      <c r="F44" s="28" t="str">
        <f>VLOOKUP(E44,Tab!$U$2:$V$255,2,TRUE)</f>
        <v>Não</v>
      </c>
      <c r="G44" s="29">
        <f>LARGE(M44:AM44,1)</f>
        <v>515</v>
      </c>
      <c r="H44" s="29">
        <f>LARGE(M44:AM44,2)</f>
        <v>501</v>
      </c>
      <c r="I44" s="29">
        <f>LARGE(M44:AM44,3)</f>
        <v>491</v>
      </c>
      <c r="J44" s="30">
        <f>SUM(G44:I44)</f>
        <v>1507</v>
      </c>
      <c r="K44" s="31">
        <f>J44/3</f>
        <v>502.33333333333331</v>
      </c>
      <c r="L44" s="32"/>
      <c r="M44" s="77">
        <v>0</v>
      </c>
      <c r="N44" s="77">
        <v>0</v>
      </c>
      <c r="O44" s="77">
        <v>515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501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491</v>
      </c>
      <c r="AE44" s="77">
        <v>0</v>
      </c>
      <c r="AF44" s="77">
        <v>0</v>
      </c>
      <c r="AG44" s="77">
        <v>0</v>
      </c>
      <c r="AH44" s="77">
        <v>0</v>
      </c>
      <c r="AI44" s="175">
        <v>0</v>
      </c>
      <c r="AJ44" s="170">
        <v>0</v>
      </c>
      <c r="AK44" s="77">
        <v>0</v>
      </c>
      <c r="AL44" s="77">
        <v>0</v>
      </c>
      <c r="AM44" s="77">
        <v>0</v>
      </c>
    </row>
    <row r="45" spans="1:39" ht="14.1" customHeight="1" x14ac:dyDescent="0.25">
      <c r="A45" s="24">
        <f t="shared" si="0"/>
        <v>32</v>
      </c>
      <c r="B45" s="35" t="s">
        <v>69</v>
      </c>
      <c r="C45" s="140">
        <v>779</v>
      </c>
      <c r="D45" s="37" t="s">
        <v>49</v>
      </c>
      <c r="E45" s="28">
        <f>MAX(M45:AE45)</f>
        <v>510</v>
      </c>
      <c r="F45" s="28" t="str">
        <f>VLOOKUP(E45,Tab!$U$2:$V$255,2,TRUE)</f>
        <v>Não</v>
      </c>
      <c r="G45" s="29">
        <f>LARGE(M45:AM45,1)</f>
        <v>510</v>
      </c>
      <c r="H45" s="29">
        <f>LARGE(M45:AM45,2)</f>
        <v>505</v>
      </c>
      <c r="I45" s="29">
        <f>LARGE(M45:AM45,3)</f>
        <v>484</v>
      </c>
      <c r="J45" s="30">
        <f>SUM(G45:I45)</f>
        <v>1499</v>
      </c>
      <c r="K45" s="31">
        <f>J45/3</f>
        <v>499.66666666666669</v>
      </c>
      <c r="L45" s="32"/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505</v>
      </c>
      <c r="W45" s="77">
        <v>0</v>
      </c>
      <c r="X45" s="77">
        <v>510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484</v>
      </c>
      <c r="AE45" s="77">
        <v>0</v>
      </c>
      <c r="AF45" s="77">
        <v>0</v>
      </c>
      <c r="AG45" s="77">
        <v>0</v>
      </c>
      <c r="AH45" s="77">
        <v>0</v>
      </c>
      <c r="AI45" s="175">
        <v>0</v>
      </c>
      <c r="AJ45" s="170">
        <v>0</v>
      </c>
      <c r="AK45" s="77">
        <v>0</v>
      </c>
      <c r="AL45" s="77">
        <v>0</v>
      </c>
      <c r="AM45" s="77">
        <v>0</v>
      </c>
    </row>
    <row r="46" spans="1:39" ht="14.1" customHeight="1" x14ac:dyDescent="0.25">
      <c r="A46" s="24">
        <f t="shared" ref="A46:A77" si="1">A45+1</f>
        <v>33</v>
      </c>
      <c r="B46" s="35" t="s">
        <v>378</v>
      </c>
      <c r="C46" s="36">
        <v>14540</v>
      </c>
      <c r="D46" s="37" t="s">
        <v>88</v>
      </c>
      <c r="E46" s="28">
        <f>MAX(M46:AE46)</f>
        <v>504</v>
      </c>
      <c r="F46" s="28" t="str">
        <f>VLOOKUP(E46,Tab!$U$2:$V$255,2,TRUE)</f>
        <v>Não</v>
      </c>
      <c r="G46" s="29">
        <f>LARGE(M46:AM46,1)</f>
        <v>504</v>
      </c>
      <c r="H46" s="29">
        <f>LARGE(M46:AM46,2)</f>
        <v>496</v>
      </c>
      <c r="I46" s="29">
        <f>LARGE(M46:AM46,3)</f>
        <v>486</v>
      </c>
      <c r="J46" s="30">
        <f>SUM(G46:I46)</f>
        <v>1486</v>
      </c>
      <c r="K46" s="31">
        <f>J46/3</f>
        <v>495.33333333333331</v>
      </c>
      <c r="L46" s="32"/>
      <c r="M46" s="77">
        <v>0</v>
      </c>
      <c r="N46" s="77">
        <v>0</v>
      </c>
      <c r="O46" s="77">
        <v>504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496</v>
      </c>
      <c r="V46" s="77">
        <v>451</v>
      </c>
      <c r="W46" s="77">
        <v>0</v>
      </c>
      <c r="X46" s="77">
        <v>480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486</v>
      </c>
      <c r="AE46" s="77">
        <v>0</v>
      </c>
      <c r="AF46" s="77">
        <v>0</v>
      </c>
      <c r="AG46" s="77">
        <v>0</v>
      </c>
      <c r="AH46" s="77">
        <v>0</v>
      </c>
      <c r="AI46" s="175">
        <v>0</v>
      </c>
      <c r="AJ46" s="170">
        <v>0</v>
      </c>
      <c r="AK46" s="77">
        <v>0</v>
      </c>
      <c r="AL46" s="77">
        <v>0</v>
      </c>
      <c r="AM46" s="77">
        <v>0</v>
      </c>
    </row>
    <row r="47" spans="1:39" ht="14.1" customHeight="1" x14ac:dyDescent="0.25">
      <c r="A47" s="24">
        <f t="shared" si="1"/>
        <v>34</v>
      </c>
      <c r="B47" s="139" t="s">
        <v>92</v>
      </c>
      <c r="C47" s="140">
        <v>314</v>
      </c>
      <c r="D47" s="141" t="s">
        <v>27</v>
      </c>
      <c r="E47" s="28">
        <f>MAX(M47:AE47)</f>
        <v>489</v>
      </c>
      <c r="F47" s="28" t="e">
        <f>VLOOKUP(E47,Tab!$U$2:$V$255,2,TRUE)</f>
        <v>#N/A</v>
      </c>
      <c r="G47" s="29">
        <f>LARGE(M47:AM47,1)</f>
        <v>515</v>
      </c>
      <c r="H47" s="29">
        <f>LARGE(M47:AM47,2)</f>
        <v>489</v>
      </c>
      <c r="I47" s="29">
        <f>LARGE(M47:AM47,3)</f>
        <v>478</v>
      </c>
      <c r="J47" s="30">
        <f>SUM(G47:I47)</f>
        <v>1482</v>
      </c>
      <c r="K47" s="31">
        <f>J47/3</f>
        <v>494</v>
      </c>
      <c r="L47" s="32"/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478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489</v>
      </c>
      <c r="AF47" s="77">
        <v>0</v>
      </c>
      <c r="AG47" s="77">
        <v>0</v>
      </c>
      <c r="AH47" s="77">
        <v>0</v>
      </c>
      <c r="AI47" s="175">
        <v>515</v>
      </c>
      <c r="AJ47" s="170">
        <v>0</v>
      </c>
      <c r="AK47" s="77">
        <v>0</v>
      </c>
      <c r="AL47" s="77">
        <v>0</v>
      </c>
      <c r="AM47" s="77">
        <v>0</v>
      </c>
    </row>
    <row r="48" spans="1:39" ht="14.1" customHeight="1" x14ac:dyDescent="0.25">
      <c r="A48" s="24">
        <f t="shared" si="1"/>
        <v>35</v>
      </c>
      <c r="B48" s="35" t="s">
        <v>139</v>
      </c>
      <c r="C48" s="36">
        <v>14112</v>
      </c>
      <c r="D48" s="37" t="s">
        <v>618</v>
      </c>
      <c r="E48" s="28">
        <f>MAX(M48:AE48)</f>
        <v>491</v>
      </c>
      <c r="F48" s="28" t="e">
        <f>VLOOKUP(E48,Tab!$U$2:$V$255,2,TRUE)</f>
        <v>#N/A</v>
      </c>
      <c r="G48" s="29">
        <f>LARGE(M48:AM48,1)</f>
        <v>504</v>
      </c>
      <c r="H48" s="29">
        <f>LARGE(M48:AM48,2)</f>
        <v>491</v>
      </c>
      <c r="I48" s="29">
        <f>LARGE(M48:AM48,3)</f>
        <v>480</v>
      </c>
      <c r="J48" s="30">
        <f>SUM(G48:I48)</f>
        <v>1475</v>
      </c>
      <c r="K48" s="31">
        <f>J48/3</f>
        <v>491.66666666666669</v>
      </c>
      <c r="L48" s="32"/>
      <c r="M48" s="77">
        <v>0</v>
      </c>
      <c r="N48" s="77">
        <v>0</v>
      </c>
      <c r="O48" s="77">
        <v>0</v>
      </c>
      <c r="P48" s="77">
        <v>480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491</v>
      </c>
      <c r="AD48" s="77">
        <v>0</v>
      </c>
      <c r="AE48" s="77">
        <v>0</v>
      </c>
      <c r="AF48" s="77">
        <v>0</v>
      </c>
      <c r="AG48" s="77">
        <v>0</v>
      </c>
      <c r="AH48" s="77">
        <v>504</v>
      </c>
      <c r="AI48" s="175">
        <v>0</v>
      </c>
      <c r="AJ48" s="170">
        <v>0</v>
      </c>
      <c r="AK48" s="77">
        <v>0</v>
      </c>
      <c r="AL48" s="77">
        <v>0</v>
      </c>
      <c r="AM48" s="77">
        <v>0</v>
      </c>
    </row>
    <row r="49" spans="1:39" ht="14.1" customHeight="1" x14ac:dyDescent="0.25">
      <c r="A49" s="24">
        <f t="shared" si="1"/>
        <v>36</v>
      </c>
      <c r="B49" s="35" t="s">
        <v>81</v>
      </c>
      <c r="C49" s="36">
        <v>738</v>
      </c>
      <c r="D49" s="37" t="s">
        <v>618</v>
      </c>
      <c r="E49" s="28">
        <f>MAX(M49:AE49)</f>
        <v>489</v>
      </c>
      <c r="F49" s="28" t="e">
        <f>VLOOKUP(E49,Tab!$U$2:$V$255,2,TRUE)</f>
        <v>#N/A</v>
      </c>
      <c r="G49" s="29">
        <f>LARGE(M49:AM49,1)</f>
        <v>490</v>
      </c>
      <c r="H49" s="29">
        <f>LARGE(M49:AM49,2)</f>
        <v>489</v>
      </c>
      <c r="I49" s="29">
        <f>LARGE(M49:AM49,3)</f>
        <v>486</v>
      </c>
      <c r="J49" s="30">
        <f>SUM(G49:I49)</f>
        <v>1465</v>
      </c>
      <c r="K49" s="31">
        <f>J49/3</f>
        <v>488.33333333333331</v>
      </c>
      <c r="L49" s="32"/>
      <c r="M49" s="77">
        <v>0</v>
      </c>
      <c r="N49" s="77">
        <v>486</v>
      </c>
      <c r="O49" s="77">
        <v>0</v>
      </c>
      <c r="P49" s="77">
        <v>454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475</v>
      </c>
      <c r="Z49" s="77">
        <v>0</v>
      </c>
      <c r="AA49" s="77">
        <v>0</v>
      </c>
      <c r="AB49" s="77">
        <v>489</v>
      </c>
      <c r="AC49" s="77">
        <v>0</v>
      </c>
      <c r="AD49" s="77">
        <v>0</v>
      </c>
      <c r="AE49" s="77">
        <v>0</v>
      </c>
      <c r="AF49" s="77">
        <v>430</v>
      </c>
      <c r="AG49" s="77">
        <v>433</v>
      </c>
      <c r="AH49" s="77">
        <v>0</v>
      </c>
      <c r="AI49" s="175">
        <v>0</v>
      </c>
      <c r="AJ49" s="170">
        <v>0</v>
      </c>
      <c r="AK49" s="77">
        <v>0</v>
      </c>
      <c r="AL49" s="77">
        <v>0</v>
      </c>
      <c r="AM49" s="77">
        <v>490</v>
      </c>
    </row>
    <row r="50" spans="1:39" ht="14.1" customHeight="1" x14ac:dyDescent="0.25">
      <c r="A50" s="24">
        <f t="shared" si="1"/>
        <v>37</v>
      </c>
      <c r="B50" s="80" t="s">
        <v>299</v>
      </c>
      <c r="C50" s="79">
        <v>4867</v>
      </c>
      <c r="D50" s="78" t="s">
        <v>157</v>
      </c>
      <c r="E50" s="28">
        <f>MAX(M50:AE50)</f>
        <v>503</v>
      </c>
      <c r="F50" s="28" t="str">
        <f>VLOOKUP(E50,Tab!$U$2:$V$255,2,TRUE)</f>
        <v>Não</v>
      </c>
      <c r="G50" s="29">
        <f>LARGE(M50:AM50,1)</f>
        <v>503</v>
      </c>
      <c r="H50" s="29">
        <f>LARGE(M50:AM50,2)</f>
        <v>481</v>
      </c>
      <c r="I50" s="29">
        <f>LARGE(M50:AM50,3)</f>
        <v>467</v>
      </c>
      <c r="J50" s="30">
        <f>SUM(G50:I50)</f>
        <v>1451</v>
      </c>
      <c r="K50" s="31">
        <f>J50/3</f>
        <v>483.66666666666669</v>
      </c>
      <c r="L50" s="32"/>
      <c r="M50" s="77">
        <v>0</v>
      </c>
      <c r="N50" s="77">
        <v>0</v>
      </c>
      <c r="O50" s="77">
        <v>0</v>
      </c>
      <c r="P50" s="77">
        <v>0</v>
      </c>
      <c r="Q50" s="77">
        <v>503</v>
      </c>
      <c r="R50" s="77">
        <v>0</v>
      </c>
      <c r="S50" s="77">
        <v>0</v>
      </c>
      <c r="T50" s="77">
        <v>0</v>
      </c>
      <c r="U50" s="77">
        <v>481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467</v>
      </c>
      <c r="AE50" s="77">
        <v>0</v>
      </c>
      <c r="AF50" s="77">
        <v>0</v>
      </c>
      <c r="AG50" s="77">
        <v>0</v>
      </c>
      <c r="AH50" s="77">
        <v>0</v>
      </c>
      <c r="AI50" s="175">
        <v>0</v>
      </c>
      <c r="AJ50" s="170">
        <v>0</v>
      </c>
      <c r="AK50" s="77">
        <v>0</v>
      </c>
      <c r="AL50" s="77">
        <v>0</v>
      </c>
      <c r="AM50" s="77">
        <v>0</v>
      </c>
    </row>
    <row r="51" spans="1:39" ht="14.1" customHeight="1" x14ac:dyDescent="0.25">
      <c r="A51" s="24">
        <f t="shared" si="1"/>
        <v>38</v>
      </c>
      <c r="B51" s="35" t="s">
        <v>305</v>
      </c>
      <c r="C51" s="36">
        <v>12004</v>
      </c>
      <c r="D51" s="37" t="s">
        <v>88</v>
      </c>
      <c r="E51" s="28">
        <f>MAX(M51:AE51)</f>
        <v>493</v>
      </c>
      <c r="F51" s="28" t="e">
        <f>VLOOKUP(E51,Tab!$U$2:$V$255,2,TRUE)</f>
        <v>#N/A</v>
      </c>
      <c r="G51" s="29">
        <f>LARGE(M51:AM51,1)</f>
        <v>493</v>
      </c>
      <c r="H51" s="29">
        <f>LARGE(M51:AM51,2)</f>
        <v>485</v>
      </c>
      <c r="I51" s="29">
        <f>LARGE(M51:AM51,3)</f>
        <v>470</v>
      </c>
      <c r="J51" s="30">
        <f>SUM(G51:I51)</f>
        <v>1448</v>
      </c>
      <c r="K51" s="31">
        <f>J51/3</f>
        <v>482.66666666666669</v>
      </c>
      <c r="L51" s="32"/>
      <c r="M51" s="77">
        <v>0</v>
      </c>
      <c r="N51" s="77">
        <v>0</v>
      </c>
      <c r="O51" s="77">
        <v>470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485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493</v>
      </c>
      <c r="AE51" s="77">
        <v>0</v>
      </c>
      <c r="AF51" s="77">
        <v>0</v>
      </c>
      <c r="AG51" s="77">
        <v>0</v>
      </c>
      <c r="AH51" s="77">
        <v>0</v>
      </c>
      <c r="AI51" s="175">
        <v>0</v>
      </c>
      <c r="AJ51" s="170">
        <v>0</v>
      </c>
      <c r="AK51" s="77">
        <v>0</v>
      </c>
      <c r="AL51" s="77">
        <v>0</v>
      </c>
      <c r="AM51" s="77">
        <v>0</v>
      </c>
    </row>
    <row r="52" spans="1:39" ht="14.1" customHeight="1" x14ac:dyDescent="0.25">
      <c r="A52" s="24">
        <f t="shared" si="1"/>
        <v>39</v>
      </c>
      <c r="B52" s="35" t="s">
        <v>107</v>
      </c>
      <c r="C52" s="36">
        <v>7899</v>
      </c>
      <c r="D52" s="37" t="s">
        <v>45</v>
      </c>
      <c r="E52" s="28">
        <f>MAX(M52:AE52)</f>
        <v>480</v>
      </c>
      <c r="F52" s="28" t="e">
        <f>VLOOKUP(E52,Tab!$U$2:$V$255,2,TRUE)</f>
        <v>#N/A</v>
      </c>
      <c r="G52" s="29">
        <f>LARGE(M52:AM52,1)</f>
        <v>480</v>
      </c>
      <c r="H52" s="29">
        <f>LARGE(M52:AM52,2)</f>
        <v>474</v>
      </c>
      <c r="I52" s="29">
        <f>LARGE(M52:AM52,3)</f>
        <v>470</v>
      </c>
      <c r="J52" s="30">
        <f>SUM(G52:I52)</f>
        <v>1424</v>
      </c>
      <c r="K52" s="31">
        <f>J52/3</f>
        <v>474.66666666666669</v>
      </c>
      <c r="L52" s="32"/>
      <c r="M52" s="77">
        <v>480</v>
      </c>
      <c r="N52" s="77">
        <v>456</v>
      </c>
      <c r="O52" s="77">
        <v>440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467</v>
      </c>
      <c r="X52" s="77">
        <v>0</v>
      </c>
      <c r="Y52" s="77">
        <v>474</v>
      </c>
      <c r="Z52" s="77">
        <v>0</v>
      </c>
      <c r="AA52" s="77">
        <v>0</v>
      </c>
      <c r="AB52" s="77">
        <v>470</v>
      </c>
      <c r="AC52" s="77">
        <v>461</v>
      </c>
      <c r="AD52" s="77">
        <v>0</v>
      </c>
      <c r="AE52" s="77">
        <v>0</v>
      </c>
      <c r="AF52" s="77">
        <v>470</v>
      </c>
      <c r="AG52" s="77">
        <v>469</v>
      </c>
      <c r="AH52" s="77">
        <v>0</v>
      </c>
      <c r="AI52" s="175">
        <v>0</v>
      </c>
      <c r="AJ52" s="170">
        <v>0</v>
      </c>
      <c r="AK52" s="77">
        <v>0</v>
      </c>
      <c r="AL52" s="77">
        <v>0</v>
      </c>
      <c r="AM52" s="77">
        <v>0</v>
      </c>
    </row>
    <row r="53" spans="1:39" ht="14.1" customHeight="1" x14ac:dyDescent="0.25">
      <c r="A53" s="24">
        <f t="shared" si="1"/>
        <v>40</v>
      </c>
      <c r="B53" s="35" t="s">
        <v>601</v>
      </c>
      <c r="C53" s="36">
        <v>11826</v>
      </c>
      <c r="D53" s="37" t="s">
        <v>54</v>
      </c>
      <c r="E53" s="28">
        <f>MAX(M53:AE53)</f>
        <v>500</v>
      </c>
      <c r="F53" s="28" t="str">
        <f>VLOOKUP(E53,Tab!$U$2:$V$255,2,TRUE)</f>
        <v>Não</v>
      </c>
      <c r="G53" s="29">
        <f>LARGE(M53:AM53,1)</f>
        <v>500</v>
      </c>
      <c r="H53" s="29">
        <f>LARGE(M53:AM53,2)</f>
        <v>463</v>
      </c>
      <c r="I53" s="29">
        <f>LARGE(M53:AM53,3)</f>
        <v>460</v>
      </c>
      <c r="J53" s="30">
        <f>SUM(G53:I53)</f>
        <v>1423</v>
      </c>
      <c r="K53" s="31">
        <f>J53/3</f>
        <v>474.33333333333331</v>
      </c>
      <c r="L53" s="32"/>
      <c r="M53" s="77">
        <v>0</v>
      </c>
      <c r="N53" s="77">
        <v>0</v>
      </c>
      <c r="O53" s="77">
        <v>500</v>
      </c>
      <c r="P53" s="77">
        <v>0</v>
      </c>
      <c r="Q53" s="77">
        <v>463</v>
      </c>
      <c r="R53" s="77">
        <v>0</v>
      </c>
      <c r="S53" s="77">
        <v>0</v>
      </c>
      <c r="T53" s="77">
        <v>0</v>
      </c>
      <c r="U53" s="77">
        <v>460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175">
        <v>0</v>
      </c>
      <c r="AJ53" s="170">
        <v>0</v>
      </c>
      <c r="AK53" s="77">
        <v>0</v>
      </c>
      <c r="AL53" s="77">
        <v>0</v>
      </c>
      <c r="AM53" s="77">
        <v>0</v>
      </c>
    </row>
    <row r="54" spans="1:39" ht="14.1" customHeight="1" x14ac:dyDescent="0.25">
      <c r="A54" s="24">
        <f t="shared" si="1"/>
        <v>41</v>
      </c>
      <c r="B54" s="35" t="s">
        <v>572</v>
      </c>
      <c r="C54" s="36">
        <v>5640</v>
      </c>
      <c r="D54" s="37" t="s">
        <v>45</v>
      </c>
      <c r="E54" s="28">
        <f>MAX(M54:AE54)</f>
        <v>486</v>
      </c>
      <c r="F54" s="28" t="e">
        <f>VLOOKUP(E54,Tab!$U$2:$V$255,2,TRUE)</f>
        <v>#N/A</v>
      </c>
      <c r="G54" s="29">
        <f>LARGE(M54:AM54,1)</f>
        <v>486</v>
      </c>
      <c r="H54" s="29">
        <f>LARGE(M54:AM54,2)</f>
        <v>468</v>
      </c>
      <c r="I54" s="29">
        <f>LARGE(M54:AM54,3)</f>
        <v>466</v>
      </c>
      <c r="J54" s="30">
        <f>SUM(G54:I54)</f>
        <v>1420</v>
      </c>
      <c r="K54" s="31">
        <f>J54/3</f>
        <v>473.33333333333331</v>
      </c>
      <c r="L54" s="32"/>
      <c r="M54" s="77">
        <v>446</v>
      </c>
      <c r="N54" s="77">
        <v>468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486</v>
      </c>
      <c r="AC54" s="77">
        <v>466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175">
        <v>0</v>
      </c>
      <c r="AJ54" s="170">
        <v>0</v>
      </c>
      <c r="AK54" s="77">
        <v>0</v>
      </c>
      <c r="AL54" s="77">
        <v>0</v>
      </c>
      <c r="AM54" s="77">
        <v>0</v>
      </c>
    </row>
    <row r="55" spans="1:39" ht="14.1" customHeight="1" x14ac:dyDescent="0.25">
      <c r="A55" s="24">
        <f t="shared" si="1"/>
        <v>42</v>
      </c>
      <c r="B55" s="35" t="s">
        <v>546</v>
      </c>
      <c r="C55" s="36">
        <v>13958</v>
      </c>
      <c r="D55" s="37" t="s">
        <v>45</v>
      </c>
      <c r="E55" s="28">
        <f>MAX(M55:AE55)</f>
        <v>479</v>
      </c>
      <c r="F55" s="28" t="e">
        <f>VLOOKUP(E55,Tab!$U$2:$V$255,2,TRUE)</f>
        <v>#N/A</v>
      </c>
      <c r="G55" s="29">
        <f>LARGE(M55:AM55,1)</f>
        <v>479</v>
      </c>
      <c r="H55" s="29">
        <f>LARGE(M55:AM55,2)</f>
        <v>464</v>
      </c>
      <c r="I55" s="29">
        <f>LARGE(M55:AM55,3)</f>
        <v>464</v>
      </c>
      <c r="J55" s="30">
        <f>SUM(G55:I55)</f>
        <v>1407</v>
      </c>
      <c r="K55" s="31">
        <f>J55/3</f>
        <v>469</v>
      </c>
      <c r="L55" s="32"/>
      <c r="M55" s="77">
        <v>464</v>
      </c>
      <c r="N55" s="77">
        <v>479</v>
      </c>
      <c r="O55" s="77">
        <v>0</v>
      </c>
      <c r="P55" s="77">
        <v>441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464</v>
      </c>
      <c r="AC55" s="77">
        <v>0</v>
      </c>
      <c r="AD55" s="77">
        <v>0</v>
      </c>
      <c r="AE55" s="77">
        <v>0</v>
      </c>
      <c r="AF55" s="77">
        <v>359</v>
      </c>
      <c r="AG55" s="77">
        <v>0</v>
      </c>
      <c r="AH55" s="77">
        <v>0</v>
      </c>
      <c r="AI55" s="175">
        <v>0</v>
      </c>
      <c r="AJ55" s="170">
        <v>0</v>
      </c>
      <c r="AK55" s="77">
        <v>0</v>
      </c>
      <c r="AL55" s="77">
        <v>0</v>
      </c>
      <c r="AM55" s="77">
        <v>0</v>
      </c>
    </row>
    <row r="56" spans="1:39" ht="14.1" customHeight="1" x14ac:dyDescent="0.25">
      <c r="A56" s="24">
        <f t="shared" si="1"/>
        <v>43</v>
      </c>
      <c r="B56" s="35" t="s">
        <v>573</v>
      </c>
      <c r="C56" s="36">
        <v>14607</v>
      </c>
      <c r="D56" s="37" t="s">
        <v>85</v>
      </c>
      <c r="E56" s="28">
        <f>MAX(M56:AE56)</f>
        <v>470</v>
      </c>
      <c r="F56" s="28" t="e">
        <f>VLOOKUP(E56,Tab!$U$2:$V$255,2,TRUE)</f>
        <v>#N/A</v>
      </c>
      <c r="G56" s="29">
        <f>LARGE(M56:AM56,1)</f>
        <v>470</v>
      </c>
      <c r="H56" s="29">
        <f>LARGE(M56:AM56,2)</f>
        <v>464</v>
      </c>
      <c r="I56" s="29">
        <f>LARGE(M56:AM56,3)</f>
        <v>462</v>
      </c>
      <c r="J56" s="30">
        <f>SUM(G56:I56)</f>
        <v>1396</v>
      </c>
      <c r="K56" s="31">
        <f>J56/3</f>
        <v>465.33333333333331</v>
      </c>
      <c r="L56" s="32"/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462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470</v>
      </c>
      <c r="Z56" s="77">
        <v>0</v>
      </c>
      <c r="AA56" s="77">
        <v>0</v>
      </c>
      <c r="AB56" s="77">
        <v>442</v>
      </c>
      <c r="AC56" s="77">
        <v>464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175">
        <v>0</v>
      </c>
      <c r="AJ56" s="170">
        <v>0</v>
      </c>
      <c r="AK56" s="77">
        <v>0</v>
      </c>
      <c r="AL56" s="77">
        <v>0</v>
      </c>
      <c r="AM56" s="77">
        <v>0</v>
      </c>
    </row>
    <row r="57" spans="1:39" ht="14.1" customHeight="1" x14ac:dyDescent="0.25">
      <c r="A57" s="24">
        <f t="shared" si="1"/>
        <v>44</v>
      </c>
      <c r="B57" s="35" t="s">
        <v>476</v>
      </c>
      <c r="C57" s="36">
        <v>13724</v>
      </c>
      <c r="D57" s="37" t="s">
        <v>45</v>
      </c>
      <c r="E57" s="28">
        <f>MAX(M57:AE57)</f>
        <v>460</v>
      </c>
      <c r="F57" s="28" t="e">
        <f>VLOOKUP(E57,Tab!$U$2:$V$255,2,TRUE)</f>
        <v>#N/A</v>
      </c>
      <c r="G57" s="29">
        <f>LARGE(M57:AM57,1)</f>
        <v>482</v>
      </c>
      <c r="H57" s="29">
        <f>LARGE(M57:AM57,2)</f>
        <v>460</v>
      </c>
      <c r="I57" s="29">
        <f>LARGE(M57:AM57,3)</f>
        <v>452</v>
      </c>
      <c r="J57" s="30">
        <f>SUM(G57:I57)</f>
        <v>1394</v>
      </c>
      <c r="K57" s="31">
        <f>J57/3</f>
        <v>464.66666666666669</v>
      </c>
      <c r="L57" s="32"/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460</v>
      </c>
      <c r="AC57" s="77">
        <v>447</v>
      </c>
      <c r="AD57" s="77">
        <v>0</v>
      </c>
      <c r="AE57" s="77">
        <v>0</v>
      </c>
      <c r="AF57" s="77">
        <v>452</v>
      </c>
      <c r="AG57" s="77">
        <v>0</v>
      </c>
      <c r="AH57" s="77">
        <v>482</v>
      </c>
      <c r="AI57" s="175">
        <v>0</v>
      </c>
      <c r="AJ57" s="170">
        <v>343</v>
      </c>
      <c r="AK57" s="77">
        <v>400</v>
      </c>
      <c r="AL57" s="77">
        <v>0</v>
      </c>
      <c r="AM57" s="77">
        <v>0</v>
      </c>
    </row>
    <row r="58" spans="1:39" ht="14.1" customHeight="1" x14ac:dyDescent="0.25">
      <c r="A58" s="24">
        <f t="shared" si="1"/>
        <v>45</v>
      </c>
      <c r="B58" s="35" t="s">
        <v>554</v>
      </c>
      <c r="C58" s="36">
        <v>12684</v>
      </c>
      <c r="D58" s="37" t="s">
        <v>88</v>
      </c>
      <c r="E58" s="28">
        <f>MAX(M58:AE58)</f>
        <v>475</v>
      </c>
      <c r="F58" s="28" t="e">
        <f>VLOOKUP(E58,Tab!$U$2:$V$255,2,TRUE)</f>
        <v>#N/A</v>
      </c>
      <c r="G58" s="29">
        <f>LARGE(M58:AM58,1)</f>
        <v>475</v>
      </c>
      <c r="H58" s="29">
        <f>LARGE(M58:AM58,2)</f>
        <v>464</v>
      </c>
      <c r="I58" s="29">
        <f>LARGE(M58:AM58,3)</f>
        <v>448</v>
      </c>
      <c r="J58" s="30">
        <f>SUM(G58:I58)</f>
        <v>1387</v>
      </c>
      <c r="K58" s="31">
        <f>J58/3</f>
        <v>462.33333333333331</v>
      </c>
      <c r="L58" s="32"/>
      <c r="M58" s="77">
        <v>0</v>
      </c>
      <c r="N58" s="77">
        <v>0</v>
      </c>
      <c r="O58" s="77">
        <v>421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448</v>
      </c>
      <c r="W58" s="77">
        <v>0</v>
      </c>
      <c r="X58" s="77">
        <v>475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7">
        <v>464</v>
      </c>
      <c r="AE58" s="77">
        <v>0</v>
      </c>
      <c r="AF58" s="77">
        <v>0</v>
      </c>
      <c r="AG58" s="77">
        <v>0</v>
      </c>
      <c r="AH58" s="77">
        <v>0</v>
      </c>
      <c r="AI58" s="175">
        <v>0</v>
      </c>
      <c r="AJ58" s="170">
        <v>0</v>
      </c>
      <c r="AK58" s="77">
        <v>0</v>
      </c>
      <c r="AL58" s="77">
        <v>0</v>
      </c>
      <c r="AM58" s="77">
        <v>0</v>
      </c>
    </row>
    <row r="59" spans="1:39" ht="14.1" customHeight="1" x14ac:dyDescent="0.25">
      <c r="A59" s="24">
        <f t="shared" si="1"/>
        <v>46</v>
      </c>
      <c r="B59" s="35" t="s">
        <v>80</v>
      </c>
      <c r="C59" s="36">
        <v>4833</v>
      </c>
      <c r="D59" s="37" t="s">
        <v>49</v>
      </c>
      <c r="E59" s="28">
        <f>MAX(M59:AE59)</f>
        <v>468</v>
      </c>
      <c r="F59" s="28" t="e">
        <f>VLOOKUP(E59,Tab!$U$2:$V$255,2,TRUE)</f>
        <v>#N/A</v>
      </c>
      <c r="G59" s="29">
        <f>LARGE(M59:AM59,1)</f>
        <v>468</v>
      </c>
      <c r="H59" s="29">
        <f>LARGE(M59:AM59,2)</f>
        <v>447</v>
      </c>
      <c r="I59" s="29">
        <f>LARGE(M59:AM59,3)</f>
        <v>434</v>
      </c>
      <c r="J59" s="30">
        <f>SUM(G59:I59)</f>
        <v>1349</v>
      </c>
      <c r="K59" s="31">
        <f>J59/3</f>
        <v>449.66666666666669</v>
      </c>
      <c r="L59" s="32"/>
      <c r="M59" s="77">
        <v>0</v>
      </c>
      <c r="N59" s="77">
        <v>0</v>
      </c>
      <c r="O59" s="77">
        <v>434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468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7">
        <v>447</v>
      </c>
      <c r="AE59" s="77">
        <v>0</v>
      </c>
      <c r="AF59" s="77">
        <v>0</v>
      </c>
      <c r="AG59" s="77">
        <v>0</v>
      </c>
      <c r="AH59" s="77">
        <v>0</v>
      </c>
      <c r="AI59" s="175">
        <v>0</v>
      </c>
      <c r="AJ59" s="170">
        <v>0</v>
      </c>
      <c r="AK59" s="77">
        <v>0</v>
      </c>
      <c r="AL59" s="77">
        <v>0</v>
      </c>
      <c r="AM59" s="77">
        <v>0</v>
      </c>
    </row>
    <row r="60" spans="1:39" ht="14.1" customHeight="1" x14ac:dyDescent="0.25">
      <c r="A60" s="24">
        <f t="shared" si="1"/>
        <v>47</v>
      </c>
      <c r="B60" s="35" t="s">
        <v>112</v>
      </c>
      <c r="C60" s="36">
        <v>6304</v>
      </c>
      <c r="D60" s="37" t="s">
        <v>45</v>
      </c>
      <c r="E60" s="28">
        <f>MAX(M60:AE60)</f>
        <v>445</v>
      </c>
      <c r="F60" s="28" t="e">
        <f>VLOOKUP(E60,Tab!$U$2:$V$255,2,TRUE)</f>
        <v>#N/A</v>
      </c>
      <c r="G60" s="29">
        <f>LARGE(M60:AM60,1)</f>
        <v>450</v>
      </c>
      <c r="H60" s="29">
        <f>LARGE(M60:AM60,2)</f>
        <v>445</v>
      </c>
      <c r="I60" s="29">
        <f>LARGE(M60:AM60,3)</f>
        <v>445</v>
      </c>
      <c r="J60" s="30">
        <f>SUM(G60:I60)</f>
        <v>1340</v>
      </c>
      <c r="K60" s="31">
        <f>J60/3</f>
        <v>446.66666666666669</v>
      </c>
      <c r="L60" s="32"/>
      <c r="M60" s="77">
        <v>0</v>
      </c>
      <c r="N60" s="77">
        <v>0</v>
      </c>
      <c r="O60" s="77">
        <v>445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435</v>
      </c>
      <c r="AC60" s="77">
        <v>441</v>
      </c>
      <c r="AD60" s="77">
        <v>0</v>
      </c>
      <c r="AE60" s="77">
        <v>0</v>
      </c>
      <c r="AF60" s="77">
        <v>445</v>
      </c>
      <c r="AG60" s="77">
        <v>450</v>
      </c>
      <c r="AH60" s="77">
        <v>0</v>
      </c>
      <c r="AI60" s="175">
        <v>0</v>
      </c>
      <c r="AJ60" s="170">
        <v>0</v>
      </c>
      <c r="AK60" s="77">
        <v>0</v>
      </c>
      <c r="AL60" s="77">
        <v>0</v>
      </c>
      <c r="AM60" s="77">
        <v>0</v>
      </c>
    </row>
    <row r="61" spans="1:39" ht="14.1" customHeight="1" x14ac:dyDescent="0.25">
      <c r="A61" s="24">
        <f t="shared" si="1"/>
        <v>48</v>
      </c>
      <c r="B61" s="35" t="s">
        <v>529</v>
      </c>
      <c r="C61" s="36">
        <v>14177</v>
      </c>
      <c r="D61" s="37" t="s">
        <v>45</v>
      </c>
      <c r="E61" s="28">
        <f>MAX(M61:AE61)</f>
        <v>0</v>
      </c>
      <c r="F61" s="28" t="e">
        <f>VLOOKUP(E61,Tab!$U$2:$V$255,2,TRUE)</f>
        <v>#N/A</v>
      </c>
      <c r="G61" s="29">
        <f>LARGE(M61:AM61,1)</f>
        <v>454</v>
      </c>
      <c r="H61" s="29">
        <f>LARGE(M61:AM61,2)</f>
        <v>437</v>
      </c>
      <c r="I61" s="29">
        <f>LARGE(M61:AM61,3)</f>
        <v>375</v>
      </c>
      <c r="J61" s="30">
        <f>SUM(G61:I61)</f>
        <v>1266</v>
      </c>
      <c r="K61" s="31">
        <f>J61/3</f>
        <v>422</v>
      </c>
      <c r="L61" s="32"/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7">
        <v>0</v>
      </c>
      <c r="AE61" s="77">
        <v>0</v>
      </c>
      <c r="AF61" s="77">
        <v>437</v>
      </c>
      <c r="AG61" s="77">
        <v>454</v>
      </c>
      <c r="AH61" s="77">
        <v>375</v>
      </c>
      <c r="AI61" s="175">
        <v>0</v>
      </c>
      <c r="AJ61" s="170">
        <v>0</v>
      </c>
      <c r="AK61" s="77">
        <v>0</v>
      </c>
      <c r="AL61" s="77">
        <v>0</v>
      </c>
      <c r="AM61" s="77">
        <v>0</v>
      </c>
    </row>
    <row r="62" spans="1:39" ht="14.1" customHeight="1" x14ac:dyDescent="0.25">
      <c r="A62" s="24">
        <f t="shared" si="1"/>
        <v>49</v>
      </c>
      <c r="B62" s="35" t="s">
        <v>171</v>
      </c>
      <c r="C62" s="36">
        <v>13880</v>
      </c>
      <c r="D62" s="37" t="s">
        <v>27</v>
      </c>
      <c r="E62" s="28">
        <f>MAX(M62:AE62)</f>
        <v>424</v>
      </c>
      <c r="F62" s="28" t="e">
        <f>VLOOKUP(E62,Tab!$U$2:$V$255,2,TRUE)</f>
        <v>#N/A</v>
      </c>
      <c r="G62" s="29">
        <f>LARGE(M62:AM62,1)</f>
        <v>424</v>
      </c>
      <c r="H62" s="29">
        <f>LARGE(M62:AM62,2)</f>
        <v>417</v>
      </c>
      <c r="I62" s="29">
        <f>LARGE(M62:AM62,3)</f>
        <v>355</v>
      </c>
      <c r="J62" s="30">
        <f>SUM(G62:I62)</f>
        <v>1196</v>
      </c>
      <c r="K62" s="31">
        <f>J62/3</f>
        <v>398.66666666666669</v>
      </c>
      <c r="L62" s="32"/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424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7">
        <v>0</v>
      </c>
      <c r="AE62" s="77">
        <v>417</v>
      </c>
      <c r="AF62" s="77">
        <v>0</v>
      </c>
      <c r="AG62" s="77">
        <v>0</v>
      </c>
      <c r="AH62" s="77">
        <v>0</v>
      </c>
      <c r="AI62" s="175">
        <v>355</v>
      </c>
      <c r="AJ62" s="170">
        <v>0</v>
      </c>
      <c r="AK62" s="77">
        <v>0</v>
      </c>
      <c r="AL62" s="77">
        <v>0</v>
      </c>
      <c r="AM62" s="77">
        <v>0</v>
      </c>
    </row>
    <row r="63" spans="1:39" ht="14.1" customHeight="1" x14ac:dyDescent="0.25">
      <c r="A63" s="24">
        <f t="shared" si="1"/>
        <v>50</v>
      </c>
      <c r="B63" s="139" t="s">
        <v>294</v>
      </c>
      <c r="C63" s="140">
        <v>10176</v>
      </c>
      <c r="D63" s="141" t="s">
        <v>282</v>
      </c>
      <c r="E63" s="28">
        <f>MAX(M63:AE63)</f>
        <v>441</v>
      </c>
      <c r="F63" s="28" t="e">
        <f>VLOOKUP(E63,Tab!$U$2:$V$255,2,TRUE)</f>
        <v>#N/A</v>
      </c>
      <c r="G63" s="29">
        <f>LARGE(M63:AM63,1)</f>
        <v>441</v>
      </c>
      <c r="H63" s="29">
        <f>LARGE(M63:AM63,2)</f>
        <v>385</v>
      </c>
      <c r="I63" s="29">
        <f>LARGE(M63:AM63,3)</f>
        <v>365</v>
      </c>
      <c r="J63" s="30">
        <f>SUM(G63:I63)</f>
        <v>1191</v>
      </c>
      <c r="K63" s="31">
        <f>J63/3</f>
        <v>397</v>
      </c>
      <c r="L63" s="32"/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441</v>
      </c>
      <c r="W63" s="77">
        <v>0</v>
      </c>
      <c r="X63" s="77">
        <v>365</v>
      </c>
      <c r="Y63" s="77">
        <v>0</v>
      </c>
      <c r="Z63" s="77">
        <v>0</v>
      </c>
      <c r="AA63" s="77">
        <v>0</v>
      </c>
      <c r="AB63" s="77">
        <v>0</v>
      </c>
      <c r="AC63" s="77">
        <v>0</v>
      </c>
      <c r="AD63" s="77">
        <v>385</v>
      </c>
      <c r="AE63" s="77">
        <v>0</v>
      </c>
      <c r="AF63" s="77">
        <v>0</v>
      </c>
      <c r="AG63" s="77">
        <v>0</v>
      </c>
      <c r="AH63" s="77">
        <v>0</v>
      </c>
      <c r="AI63" s="175">
        <v>0</v>
      </c>
      <c r="AJ63" s="170">
        <v>0</v>
      </c>
      <c r="AK63" s="77">
        <v>0</v>
      </c>
      <c r="AL63" s="77">
        <v>0</v>
      </c>
      <c r="AM63" s="77">
        <v>0</v>
      </c>
    </row>
    <row r="64" spans="1:39" ht="14.1" customHeight="1" x14ac:dyDescent="0.25">
      <c r="A64" s="24">
        <f t="shared" si="1"/>
        <v>51</v>
      </c>
      <c r="B64" s="35" t="s">
        <v>302</v>
      </c>
      <c r="C64" s="36">
        <v>1024</v>
      </c>
      <c r="D64" s="37" t="s">
        <v>49</v>
      </c>
      <c r="E64" s="28">
        <f>MAX(M64:AE64)</f>
        <v>424</v>
      </c>
      <c r="F64" s="28" t="e">
        <f>VLOOKUP(E64,Tab!$U$2:$V$255,2,TRUE)</f>
        <v>#N/A</v>
      </c>
      <c r="G64" s="29">
        <f>LARGE(M64:AM64,1)</f>
        <v>424</v>
      </c>
      <c r="H64" s="29">
        <f>LARGE(M64:AM64,2)</f>
        <v>396</v>
      </c>
      <c r="I64" s="29">
        <f>LARGE(M64:AM64,3)</f>
        <v>362</v>
      </c>
      <c r="J64" s="30">
        <f>SUM(G64:I64)</f>
        <v>1182</v>
      </c>
      <c r="K64" s="31">
        <f>J64/3</f>
        <v>394</v>
      </c>
      <c r="L64" s="32"/>
      <c r="M64" s="77">
        <v>0</v>
      </c>
      <c r="N64" s="77">
        <v>0</v>
      </c>
      <c r="O64" s="77">
        <v>362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424</v>
      </c>
      <c r="W64" s="77">
        <v>0</v>
      </c>
      <c r="X64" s="77">
        <v>396</v>
      </c>
      <c r="Y64" s="77">
        <v>0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175">
        <v>0</v>
      </c>
      <c r="AJ64" s="170">
        <v>0</v>
      </c>
      <c r="AK64" s="77">
        <v>0</v>
      </c>
      <c r="AL64" s="77">
        <v>0</v>
      </c>
      <c r="AM64" s="77">
        <v>0</v>
      </c>
    </row>
    <row r="65" spans="1:39" ht="14.1" customHeight="1" x14ac:dyDescent="0.25">
      <c r="A65" s="24">
        <f t="shared" si="1"/>
        <v>52</v>
      </c>
      <c r="B65" s="35" t="s">
        <v>301</v>
      </c>
      <c r="C65" s="36">
        <v>12116</v>
      </c>
      <c r="D65" s="37" t="s">
        <v>43</v>
      </c>
      <c r="E65" s="28">
        <f>MAX(M65:AE65)</f>
        <v>436</v>
      </c>
      <c r="F65" s="28" t="e">
        <f>VLOOKUP(E65,Tab!$U$2:$V$255,2,TRUE)</f>
        <v>#N/A</v>
      </c>
      <c r="G65" s="29">
        <f>LARGE(M65:AM65,1)</f>
        <v>436</v>
      </c>
      <c r="H65" s="29">
        <f>LARGE(M65:AM65,2)</f>
        <v>412</v>
      </c>
      <c r="I65" s="29">
        <f>LARGE(M65:AM65,3)</f>
        <v>307</v>
      </c>
      <c r="J65" s="30">
        <f>SUM(G65:I65)</f>
        <v>1155</v>
      </c>
      <c r="K65" s="31">
        <f>J65/3</f>
        <v>385</v>
      </c>
      <c r="L65" s="32"/>
      <c r="M65" s="77">
        <v>0</v>
      </c>
      <c r="N65" s="77">
        <v>0</v>
      </c>
      <c r="O65" s="77">
        <v>436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412</v>
      </c>
      <c r="V65" s="77">
        <v>0</v>
      </c>
      <c r="W65" s="77">
        <v>0</v>
      </c>
      <c r="X65" s="77">
        <v>307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0</v>
      </c>
      <c r="AG65" s="77">
        <v>0</v>
      </c>
      <c r="AH65" s="77">
        <v>0</v>
      </c>
      <c r="AI65" s="175">
        <v>0</v>
      </c>
      <c r="AJ65" s="170">
        <v>0</v>
      </c>
      <c r="AK65" s="77">
        <v>0</v>
      </c>
      <c r="AL65" s="77">
        <v>0</v>
      </c>
      <c r="AM65" s="77">
        <v>0</v>
      </c>
    </row>
    <row r="66" spans="1:39" ht="14.1" customHeight="1" x14ac:dyDescent="0.25">
      <c r="A66" s="24">
        <f t="shared" si="1"/>
        <v>53</v>
      </c>
      <c r="B66" s="35" t="s">
        <v>66</v>
      </c>
      <c r="C66" s="36">
        <v>13852</v>
      </c>
      <c r="D66" s="37" t="s">
        <v>65</v>
      </c>
      <c r="E66" s="28">
        <f>MAX(M66:AE66)</f>
        <v>405</v>
      </c>
      <c r="F66" s="28" t="e">
        <f>VLOOKUP(E66,Tab!$U$2:$V$255,2,TRUE)</f>
        <v>#N/A</v>
      </c>
      <c r="G66" s="29">
        <f>LARGE(M66:AM66,1)</f>
        <v>405</v>
      </c>
      <c r="H66" s="29">
        <f>LARGE(M66:AM66,2)</f>
        <v>372</v>
      </c>
      <c r="I66" s="29">
        <f>LARGE(M66:AM66,3)</f>
        <v>364</v>
      </c>
      <c r="J66" s="30">
        <f>SUM(G66:I66)</f>
        <v>1141</v>
      </c>
      <c r="K66" s="31">
        <f>J66/3</f>
        <v>380.33333333333331</v>
      </c>
      <c r="L66" s="32"/>
      <c r="M66" s="77">
        <v>0</v>
      </c>
      <c r="N66" s="77">
        <v>0</v>
      </c>
      <c r="O66" s="77">
        <v>364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405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7">
        <v>372</v>
      </c>
      <c r="AE66" s="77">
        <v>0</v>
      </c>
      <c r="AF66" s="77">
        <v>0</v>
      </c>
      <c r="AG66" s="77">
        <v>0</v>
      </c>
      <c r="AH66" s="77">
        <v>0</v>
      </c>
      <c r="AI66" s="175">
        <v>0</v>
      </c>
      <c r="AJ66" s="170">
        <v>0</v>
      </c>
      <c r="AK66" s="77">
        <v>0</v>
      </c>
      <c r="AL66" s="77">
        <v>0</v>
      </c>
      <c r="AM66" s="77">
        <v>0</v>
      </c>
    </row>
    <row r="67" spans="1:39" ht="14.1" customHeight="1" x14ac:dyDescent="0.25">
      <c r="A67" s="24">
        <f t="shared" si="1"/>
        <v>54</v>
      </c>
      <c r="B67" s="35" t="s">
        <v>479</v>
      </c>
      <c r="C67" s="36">
        <v>14423</v>
      </c>
      <c r="D67" s="37" t="s">
        <v>618</v>
      </c>
      <c r="E67" s="28">
        <f>MAX(M67:AE67)</f>
        <v>382</v>
      </c>
      <c r="F67" s="28" t="e">
        <f>VLOOKUP(E67,Tab!$U$2:$V$255,2,TRUE)</f>
        <v>#N/A</v>
      </c>
      <c r="G67" s="29">
        <f>LARGE(M67:AM67,1)</f>
        <v>382</v>
      </c>
      <c r="H67" s="29">
        <f>LARGE(M67:AM67,2)</f>
        <v>376</v>
      </c>
      <c r="I67" s="29">
        <f>LARGE(M67:AM67,3)</f>
        <v>375</v>
      </c>
      <c r="J67" s="30">
        <f>SUM(G67:I67)</f>
        <v>1133</v>
      </c>
      <c r="K67" s="31">
        <f>J67/3</f>
        <v>377.66666666666669</v>
      </c>
      <c r="L67" s="32"/>
      <c r="M67" s="77">
        <v>374</v>
      </c>
      <c r="N67" s="77">
        <v>361</v>
      </c>
      <c r="O67" s="77">
        <v>0</v>
      </c>
      <c r="P67" s="77">
        <v>374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382</v>
      </c>
      <c r="X67" s="77">
        <v>0</v>
      </c>
      <c r="Y67" s="77">
        <v>0</v>
      </c>
      <c r="Z67" s="77">
        <v>0</v>
      </c>
      <c r="AA67" s="77">
        <v>0</v>
      </c>
      <c r="AB67" s="77">
        <v>253</v>
      </c>
      <c r="AC67" s="77">
        <v>357</v>
      </c>
      <c r="AD67" s="77">
        <v>0</v>
      </c>
      <c r="AE67" s="77">
        <v>0</v>
      </c>
      <c r="AF67" s="77">
        <v>376</v>
      </c>
      <c r="AG67" s="77">
        <v>375</v>
      </c>
      <c r="AH67" s="77">
        <v>367</v>
      </c>
      <c r="AI67" s="175">
        <v>0</v>
      </c>
      <c r="AJ67" s="170">
        <v>0</v>
      </c>
      <c r="AK67" s="77">
        <v>297</v>
      </c>
      <c r="AL67" s="77">
        <v>0</v>
      </c>
      <c r="AM67" s="77">
        <v>0</v>
      </c>
    </row>
    <row r="68" spans="1:39" ht="14.1" customHeight="1" x14ac:dyDescent="0.25">
      <c r="A68" s="24">
        <f t="shared" si="1"/>
        <v>55</v>
      </c>
      <c r="B68" s="35" t="s">
        <v>300</v>
      </c>
      <c r="C68" s="36">
        <v>1873</v>
      </c>
      <c r="D68" s="37" t="s">
        <v>70</v>
      </c>
      <c r="E68" s="28">
        <f>MAX(M68:AE68)</f>
        <v>541</v>
      </c>
      <c r="F68" s="28" t="str">
        <f>VLOOKUP(E68,Tab!$U$2:$V$255,2,TRUE)</f>
        <v>Não</v>
      </c>
      <c r="G68" s="29">
        <f>LARGE(M68:AM68,1)</f>
        <v>541</v>
      </c>
      <c r="H68" s="29">
        <f>LARGE(M68:AM68,2)</f>
        <v>540</v>
      </c>
      <c r="I68" s="29">
        <f>LARGE(M68:AM68,3)</f>
        <v>0</v>
      </c>
      <c r="J68" s="30">
        <f>SUM(G68:I68)</f>
        <v>1081</v>
      </c>
      <c r="K68" s="31">
        <f>J68/3</f>
        <v>360.33333333333331</v>
      </c>
      <c r="L68" s="32"/>
      <c r="M68" s="77">
        <v>0</v>
      </c>
      <c r="N68" s="77">
        <v>0</v>
      </c>
      <c r="O68" s="77">
        <v>540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541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175">
        <v>0</v>
      </c>
      <c r="AJ68" s="170">
        <v>0</v>
      </c>
      <c r="AK68" s="77">
        <v>0</v>
      </c>
      <c r="AL68" s="77">
        <v>0</v>
      </c>
      <c r="AM68" s="77">
        <v>0</v>
      </c>
    </row>
    <row r="69" spans="1:39" ht="14.1" customHeight="1" x14ac:dyDescent="0.25">
      <c r="A69" s="24">
        <f t="shared" si="1"/>
        <v>56</v>
      </c>
      <c r="B69" s="35" t="s">
        <v>133</v>
      </c>
      <c r="C69" s="36">
        <v>320</v>
      </c>
      <c r="D69" s="37" t="s">
        <v>68</v>
      </c>
      <c r="E69" s="28">
        <f>MAX(M69:AE69)</f>
        <v>514</v>
      </c>
      <c r="F69" s="28" t="str">
        <f>VLOOKUP(E69,Tab!$U$2:$V$255,2,TRUE)</f>
        <v>Não</v>
      </c>
      <c r="G69" s="29">
        <f>LARGE(M69:AM69,1)</f>
        <v>514</v>
      </c>
      <c r="H69" s="29">
        <f>LARGE(M69:AM69,2)</f>
        <v>512</v>
      </c>
      <c r="I69" s="29">
        <f>LARGE(M69:AM69,3)</f>
        <v>0</v>
      </c>
      <c r="J69" s="30">
        <f>SUM(G69:I69)</f>
        <v>1026</v>
      </c>
      <c r="K69" s="31">
        <f>J69/3</f>
        <v>342</v>
      </c>
      <c r="L69" s="32"/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512</v>
      </c>
      <c r="W69" s="77">
        <v>0</v>
      </c>
      <c r="X69" s="77">
        <v>514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175">
        <v>0</v>
      </c>
      <c r="AJ69" s="170">
        <v>0</v>
      </c>
      <c r="AK69" s="77">
        <v>0</v>
      </c>
      <c r="AL69" s="77">
        <v>0</v>
      </c>
      <c r="AM69" s="77">
        <v>0</v>
      </c>
    </row>
    <row r="70" spans="1:39" ht="14.1" customHeight="1" x14ac:dyDescent="0.25">
      <c r="A70" s="24">
        <f t="shared" si="1"/>
        <v>57</v>
      </c>
      <c r="B70" s="35" t="s">
        <v>80</v>
      </c>
      <c r="C70" s="36">
        <v>10928</v>
      </c>
      <c r="D70" s="37" t="s">
        <v>72</v>
      </c>
      <c r="E70" s="28">
        <f>MAX(M70:AE70)</f>
        <v>517</v>
      </c>
      <c r="F70" s="28" t="str">
        <f>VLOOKUP(E70,Tab!$U$2:$V$255,2,TRUE)</f>
        <v>Não</v>
      </c>
      <c r="G70" s="29">
        <f>LARGE(M70:AM70,1)</f>
        <v>517</v>
      </c>
      <c r="H70" s="29">
        <f>LARGE(M70:AM70,2)</f>
        <v>505</v>
      </c>
      <c r="I70" s="29">
        <f>LARGE(M70:AM70,3)</f>
        <v>0</v>
      </c>
      <c r="J70" s="30">
        <f>SUM(G70:I70)</f>
        <v>1022</v>
      </c>
      <c r="K70" s="31">
        <f>J70/3</f>
        <v>340.66666666666669</v>
      </c>
      <c r="L70" s="32"/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505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77">
        <v>517</v>
      </c>
      <c r="AE70" s="77">
        <v>0</v>
      </c>
      <c r="AF70" s="77">
        <v>0</v>
      </c>
      <c r="AG70" s="77">
        <v>0</v>
      </c>
      <c r="AH70" s="77">
        <v>0</v>
      </c>
      <c r="AI70" s="175">
        <v>0</v>
      </c>
      <c r="AJ70" s="170">
        <v>0</v>
      </c>
      <c r="AK70" s="77">
        <v>0</v>
      </c>
      <c r="AL70" s="77">
        <v>0</v>
      </c>
      <c r="AM70" s="77">
        <v>0</v>
      </c>
    </row>
    <row r="71" spans="1:39" ht="14.1" customHeight="1" x14ac:dyDescent="0.25">
      <c r="A71" s="24">
        <f t="shared" si="1"/>
        <v>58</v>
      </c>
      <c r="B71" s="35" t="s">
        <v>97</v>
      </c>
      <c r="C71" s="36">
        <v>1805</v>
      </c>
      <c r="D71" s="37" t="s">
        <v>30</v>
      </c>
      <c r="E71" s="28">
        <f>MAX(M71:AE71)</f>
        <v>519</v>
      </c>
      <c r="F71" s="28" t="str">
        <f>VLOOKUP(E71,Tab!$U$2:$V$255,2,TRUE)</f>
        <v>Não</v>
      </c>
      <c r="G71" s="29">
        <f>LARGE(M71:AM71,1)</f>
        <v>519</v>
      </c>
      <c r="H71" s="29">
        <f>LARGE(M71:AM71,2)</f>
        <v>498</v>
      </c>
      <c r="I71" s="29">
        <f>LARGE(M71:AM71,3)</f>
        <v>0</v>
      </c>
      <c r="J71" s="30">
        <f>SUM(G71:I71)</f>
        <v>1017</v>
      </c>
      <c r="K71" s="31">
        <f>J71/3</f>
        <v>339</v>
      </c>
      <c r="L71" s="32"/>
      <c r="M71" s="77">
        <v>0</v>
      </c>
      <c r="N71" s="77">
        <v>0</v>
      </c>
      <c r="O71" s="77">
        <v>519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498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175">
        <v>0</v>
      </c>
      <c r="AJ71" s="170">
        <v>0</v>
      </c>
      <c r="AK71" s="77">
        <v>0</v>
      </c>
      <c r="AL71" s="77">
        <v>0</v>
      </c>
      <c r="AM71" s="77">
        <v>0</v>
      </c>
    </row>
    <row r="72" spans="1:39" ht="14.1" customHeight="1" x14ac:dyDescent="0.25">
      <c r="A72" s="24">
        <f t="shared" si="1"/>
        <v>59</v>
      </c>
      <c r="B72" s="42" t="s">
        <v>403</v>
      </c>
      <c r="C72" s="59">
        <v>3526</v>
      </c>
      <c r="D72" s="43" t="s">
        <v>157</v>
      </c>
      <c r="E72" s="28">
        <f>MAX(M72:AE72)</f>
        <v>509</v>
      </c>
      <c r="F72" s="28" t="str">
        <f>VLOOKUP(E72,Tab!$U$2:$V$255,2,TRUE)</f>
        <v>Não</v>
      </c>
      <c r="G72" s="29">
        <f>LARGE(M72:AM72,1)</f>
        <v>509</v>
      </c>
      <c r="H72" s="29">
        <f>LARGE(M72:AM72,2)</f>
        <v>473</v>
      </c>
      <c r="I72" s="29">
        <f>LARGE(M72:AM72,3)</f>
        <v>0</v>
      </c>
      <c r="J72" s="30">
        <f>SUM(G72:I72)</f>
        <v>982</v>
      </c>
      <c r="K72" s="31">
        <f>J72/3</f>
        <v>327.33333333333331</v>
      </c>
      <c r="L72" s="32"/>
      <c r="M72" s="77">
        <v>0</v>
      </c>
      <c r="N72" s="77">
        <v>0</v>
      </c>
      <c r="O72" s="77">
        <v>0</v>
      </c>
      <c r="P72" s="77">
        <v>0</v>
      </c>
      <c r="Q72" s="77">
        <v>473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509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175">
        <v>0</v>
      </c>
      <c r="AJ72" s="170">
        <v>0</v>
      </c>
      <c r="AK72" s="77">
        <v>0</v>
      </c>
      <c r="AL72" s="77">
        <v>0</v>
      </c>
      <c r="AM72" s="77">
        <v>0</v>
      </c>
    </row>
    <row r="73" spans="1:39" ht="14.1" customHeight="1" x14ac:dyDescent="0.25">
      <c r="A73" s="24">
        <f t="shared" si="1"/>
        <v>60</v>
      </c>
      <c r="B73" s="35" t="s">
        <v>308</v>
      </c>
      <c r="C73" s="36">
        <v>358</v>
      </c>
      <c r="D73" s="37" t="s">
        <v>65</v>
      </c>
      <c r="E73" s="28">
        <f>MAX(M73:AE73)</f>
        <v>504</v>
      </c>
      <c r="F73" s="28" t="str">
        <f>VLOOKUP(E73,Tab!$U$2:$V$255,2,TRUE)</f>
        <v>Não</v>
      </c>
      <c r="G73" s="29">
        <f>LARGE(M73:AM73,1)</f>
        <v>504</v>
      </c>
      <c r="H73" s="29">
        <f>LARGE(M73:AM73,2)</f>
        <v>466</v>
      </c>
      <c r="I73" s="29">
        <f>LARGE(M73:AM73,3)</f>
        <v>0</v>
      </c>
      <c r="J73" s="30">
        <f>SUM(G73:I73)</f>
        <v>970</v>
      </c>
      <c r="K73" s="31">
        <f>J73/3</f>
        <v>323.33333333333331</v>
      </c>
      <c r="L73" s="32"/>
      <c r="M73" s="77">
        <v>0</v>
      </c>
      <c r="N73" s="77">
        <v>0</v>
      </c>
      <c r="O73" s="77">
        <v>504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466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7">
        <v>0</v>
      </c>
      <c r="AF73" s="77">
        <v>0</v>
      </c>
      <c r="AG73" s="77">
        <v>0</v>
      </c>
      <c r="AH73" s="77">
        <v>0</v>
      </c>
      <c r="AI73" s="175">
        <v>0</v>
      </c>
      <c r="AJ73" s="170">
        <v>0</v>
      </c>
      <c r="AK73" s="77">
        <v>0</v>
      </c>
      <c r="AL73" s="77">
        <v>0</v>
      </c>
      <c r="AM73" s="77">
        <v>0</v>
      </c>
    </row>
    <row r="74" spans="1:39" ht="14.1" customHeight="1" x14ac:dyDescent="0.25">
      <c r="A74" s="24">
        <f t="shared" si="1"/>
        <v>61</v>
      </c>
      <c r="B74" s="35" t="s">
        <v>387</v>
      </c>
      <c r="C74" s="36">
        <v>11469</v>
      </c>
      <c r="D74" s="37" t="s">
        <v>85</v>
      </c>
      <c r="E74" s="28">
        <f>MAX(M74:AE74)</f>
        <v>306</v>
      </c>
      <c r="F74" s="28" t="e">
        <f>VLOOKUP(E74,Tab!$U$2:$V$255,2,TRUE)</f>
        <v>#N/A</v>
      </c>
      <c r="G74" s="29">
        <f>LARGE(M74:AM74,1)</f>
        <v>355</v>
      </c>
      <c r="H74" s="29">
        <f>LARGE(M74:AM74,2)</f>
        <v>306</v>
      </c>
      <c r="I74" s="29">
        <f>LARGE(M74:AM74,3)</f>
        <v>301</v>
      </c>
      <c r="J74" s="30">
        <f>SUM(G74:I74)</f>
        <v>962</v>
      </c>
      <c r="K74" s="31">
        <f>J74/3</f>
        <v>320.66666666666669</v>
      </c>
      <c r="L74" s="32"/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306</v>
      </c>
      <c r="Z74" s="77">
        <v>0</v>
      </c>
      <c r="AA74" s="77">
        <v>0</v>
      </c>
      <c r="AB74" s="77">
        <v>288</v>
      </c>
      <c r="AC74" s="77">
        <v>301</v>
      </c>
      <c r="AD74" s="77">
        <v>0</v>
      </c>
      <c r="AE74" s="77">
        <v>0</v>
      </c>
      <c r="AF74" s="77">
        <v>0</v>
      </c>
      <c r="AG74" s="77">
        <v>0</v>
      </c>
      <c r="AH74" s="77">
        <v>0</v>
      </c>
      <c r="AI74" s="175">
        <v>0</v>
      </c>
      <c r="AJ74" s="170">
        <v>0</v>
      </c>
      <c r="AK74" s="77">
        <v>355</v>
      </c>
      <c r="AL74" s="77">
        <v>0</v>
      </c>
      <c r="AM74" s="77">
        <v>0</v>
      </c>
    </row>
    <row r="75" spans="1:39" ht="14.1" customHeight="1" x14ac:dyDescent="0.25">
      <c r="A75" s="24">
        <f t="shared" si="1"/>
        <v>62</v>
      </c>
      <c r="B75" s="35" t="s">
        <v>384</v>
      </c>
      <c r="C75" s="36">
        <v>4778</v>
      </c>
      <c r="D75" s="37" t="s">
        <v>85</v>
      </c>
      <c r="E75" s="28">
        <f>MAX(M75:AE75)</f>
        <v>484</v>
      </c>
      <c r="F75" s="28" t="e">
        <f>VLOOKUP(E75,Tab!$U$2:$V$255,2,TRUE)</f>
        <v>#N/A</v>
      </c>
      <c r="G75" s="29">
        <f>LARGE(M75:AM75,1)</f>
        <v>484</v>
      </c>
      <c r="H75" s="29">
        <f>LARGE(M75:AM75,2)</f>
        <v>469</v>
      </c>
      <c r="I75" s="29">
        <f>LARGE(M75:AM75,3)</f>
        <v>0</v>
      </c>
      <c r="J75" s="30">
        <f>SUM(G75:I75)</f>
        <v>953</v>
      </c>
      <c r="K75" s="31">
        <f>J75/3</f>
        <v>317.66666666666669</v>
      </c>
      <c r="L75" s="32"/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469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484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175">
        <v>0</v>
      </c>
      <c r="AJ75" s="170">
        <v>0</v>
      </c>
      <c r="AK75" s="77">
        <v>0</v>
      </c>
      <c r="AL75" s="77">
        <v>0</v>
      </c>
      <c r="AM75" s="77">
        <v>0</v>
      </c>
    </row>
    <row r="76" spans="1:39" ht="14.1" customHeight="1" x14ac:dyDescent="0.25">
      <c r="A76" s="24">
        <f t="shared" si="1"/>
        <v>63</v>
      </c>
      <c r="B76" s="35" t="s">
        <v>385</v>
      </c>
      <c r="C76" s="36">
        <v>14279</v>
      </c>
      <c r="D76" s="37" t="s">
        <v>88</v>
      </c>
      <c r="E76" s="28">
        <f>MAX(M76:AE76)</f>
        <v>482</v>
      </c>
      <c r="F76" s="28" t="e">
        <f>VLOOKUP(E76,Tab!$U$2:$V$255,2,TRUE)</f>
        <v>#N/A</v>
      </c>
      <c r="G76" s="29">
        <f>LARGE(M76:AM76,1)</f>
        <v>482</v>
      </c>
      <c r="H76" s="29">
        <f>LARGE(M76:AM76,2)</f>
        <v>466</v>
      </c>
      <c r="I76" s="29">
        <f>LARGE(M76:AM76,3)</f>
        <v>0</v>
      </c>
      <c r="J76" s="30">
        <f>SUM(G76:I76)</f>
        <v>948</v>
      </c>
      <c r="K76" s="31">
        <f>J76/3</f>
        <v>316</v>
      </c>
      <c r="L76" s="32"/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482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466</v>
      </c>
      <c r="AE76" s="77">
        <v>0</v>
      </c>
      <c r="AF76" s="77">
        <v>0</v>
      </c>
      <c r="AG76" s="77">
        <v>0</v>
      </c>
      <c r="AH76" s="77">
        <v>0</v>
      </c>
      <c r="AI76" s="175">
        <v>0</v>
      </c>
      <c r="AJ76" s="170">
        <v>0</v>
      </c>
      <c r="AK76" s="77">
        <v>0</v>
      </c>
      <c r="AL76" s="77">
        <v>0</v>
      </c>
      <c r="AM76" s="77">
        <v>0</v>
      </c>
    </row>
    <row r="77" spans="1:39" ht="14.1" customHeight="1" x14ac:dyDescent="0.25">
      <c r="A77" s="24">
        <f t="shared" si="1"/>
        <v>64</v>
      </c>
      <c r="B77" s="35" t="s">
        <v>279</v>
      </c>
      <c r="C77" s="36">
        <v>14775</v>
      </c>
      <c r="D77" s="37" t="s">
        <v>49</v>
      </c>
      <c r="E77" s="28">
        <f>MAX(M77:AE77)</f>
        <v>475</v>
      </c>
      <c r="F77" s="28" t="e">
        <f>VLOOKUP(E77,Tab!$U$2:$V$255,2,TRUE)</f>
        <v>#N/A</v>
      </c>
      <c r="G77" s="29">
        <f>LARGE(M77:AM77,1)</f>
        <v>475</v>
      </c>
      <c r="H77" s="29">
        <f>LARGE(M77:AM77,2)</f>
        <v>462</v>
      </c>
      <c r="I77" s="29">
        <f>LARGE(M77:AM77,3)</f>
        <v>0</v>
      </c>
      <c r="J77" s="30">
        <f>SUM(G77:I77)</f>
        <v>937</v>
      </c>
      <c r="K77" s="31">
        <f>J77/3</f>
        <v>312.33333333333331</v>
      </c>
      <c r="L77" s="32"/>
      <c r="M77" s="77">
        <v>0</v>
      </c>
      <c r="N77" s="77">
        <v>0</v>
      </c>
      <c r="O77" s="77">
        <v>462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475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77">
        <v>0</v>
      </c>
      <c r="AE77" s="77">
        <v>0</v>
      </c>
      <c r="AF77" s="77">
        <v>0</v>
      </c>
      <c r="AG77" s="77">
        <v>0</v>
      </c>
      <c r="AH77" s="77">
        <v>0</v>
      </c>
      <c r="AI77" s="175">
        <v>0</v>
      </c>
      <c r="AJ77" s="170">
        <v>0</v>
      </c>
      <c r="AK77" s="77">
        <v>0</v>
      </c>
      <c r="AL77" s="77">
        <v>0</v>
      </c>
      <c r="AM77" s="77">
        <v>0</v>
      </c>
    </row>
    <row r="78" spans="1:39" ht="14.1" customHeight="1" x14ac:dyDescent="0.25">
      <c r="A78" s="24">
        <f t="shared" ref="A78:A109" si="2">A77+1</f>
        <v>65</v>
      </c>
      <c r="B78" s="35" t="s">
        <v>195</v>
      </c>
      <c r="C78" s="36">
        <v>13817</v>
      </c>
      <c r="D78" s="37" t="s">
        <v>49</v>
      </c>
      <c r="E78" s="28">
        <f>MAX(M78:AE78)</f>
        <v>465</v>
      </c>
      <c r="F78" s="28" t="e">
        <f>VLOOKUP(E78,Tab!$U$2:$V$255,2,TRUE)</f>
        <v>#N/A</v>
      </c>
      <c r="G78" s="29">
        <f>LARGE(M78:AM78,1)</f>
        <v>465</v>
      </c>
      <c r="H78" s="29">
        <f>LARGE(M78:AM78,2)</f>
        <v>459</v>
      </c>
      <c r="I78" s="29">
        <f>LARGE(M78:AM78,3)</f>
        <v>0</v>
      </c>
      <c r="J78" s="30">
        <f>SUM(G78:I78)</f>
        <v>924</v>
      </c>
      <c r="K78" s="31">
        <f>J78/3</f>
        <v>308</v>
      </c>
      <c r="L78" s="32"/>
      <c r="M78" s="77">
        <v>0</v>
      </c>
      <c r="N78" s="77">
        <v>0</v>
      </c>
      <c r="O78" s="77">
        <v>465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77">
        <v>0</v>
      </c>
      <c r="AC78" s="77">
        <v>0</v>
      </c>
      <c r="AD78" s="77">
        <v>459</v>
      </c>
      <c r="AE78" s="77">
        <v>0</v>
      </c>
      <c r="AF78" s="77">
        <v>0</v>
      </c>
      <c r="AG78" s="77">
        <v>0</v>
      </c>
      <c r="AH78" s="77">
        <v>0</v>
      </c>
      <c r="AI78" s="175">
        <v>0</v>
      </c>
      <c r="AJ78" s="170">
        <v>0</v>
      </c>
      <c r="AK78" s="77">
        <v>0</v>
      </c>
      <c r="AL78" s="77">
        <v>0</v>
      </c>
      <c r="AM78" s="77">
        <v>0</v>
      </c>
    </row>
    <row r="79" spans="1:39" ht="14.1" customHeight="1" x14ac:dyDescent="0.25">
      <c r="A79" s="24">
        <f t="shared" si="2"/>
        <v>66</v>
      </c>
      <c r="B79" s="35" t="s">
        <v>553</v>
      </c>
      <c r="C79" s="36">
        <v>5579</v>
      </c>
      <c r="D79" s="37" t="s">
        <v>552</v>
      </c>
      <c r="E79" s="28">
        <f>MAX(M79:AE79)</f>
        <v>475</v>
      </c>
      <c r="F79" s="28" t="e">
        <f>VLOOKUP(E79,Tab!$U$2:$V$255,2,TRUE)</f>
        <v>#N/A</v>
      </c>
      <c r="G79" s="29">
        <f>LARGE(M79:AM79,1)</f>
        <v>475</v>
      </c>
      <c r="H79" s="29">
        <f>LARGE(M79:AM79,2)</f>
        <v>447</v>
      </c>
      <c r="I79" s="29">
        <f>LARGE(M79:AM79,3)</f>
        <v>0</v>
      </c>
      <c r="J79" s="30">
        <f>SUM(G79:I79)</f>
        <v>922</v>
      </c>
      <c r="K79" s="31">
        <f>J79/3</f>
        <v>307.33333333333331</v>
      </c>
      <c r="L79" s="32"/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447</v>
      </c>
      <c r="AA79" s="77">
        <v>0</v>
      </c>
      <c r="AB79" s="77">
        <v>0</v>
      </c>
      <c r="AC79" s="77">
        <v>0</v>
      </c>
      <c r="AD79" s="77">
        <v>475</v>
      </c>
      <c r="AE79" s="77">
        <v>0</v>
      </c>
      <c r="AF79" s="77">
        <v>0</v>
      </c>
      <c r="AG79" s="77">
        <v>0</v>
      </c>
      <c r="AH79" s="77">
        <v>0</v>
      </c>
      <c r="AI79" s="175">
        <v>0</v>
      </c>
      <c r="AJ79" s="170">
        <v>0</v>
      </c>
      <c r="AK79" s="77">
        <v>0</v>
      </c>
      <c r="AL79" s="77">
        <v>0</v>
      </c>
      <c r="AM79" s="77">
        <v>0</v>
      </c>
    </row>
    <row r="80" spans="1:39" ht="14.1" customHeight="1" x14ac:dyDescent="0.25">
      <c r="A80" s="24">
        <f t="shared" si="2"/>
        <v>67</v>
      </c>
      <c r="B80" s="35" t="s">
        <v>370</v>
      </c>
      <c r="C80" s="36">
        <v>14113</v>
      </c>
      <c r="D80" s="37" t="s">
        <v>82</v>
      </c>
      <c r="E80" s="28">
        <f>MAX(M80:AE80)</f>
        <v>457</v>
      </c>
      <c r="F80" s="28" t="e">
        <f>VLOOKUP(E80,Tab!$U$2:$V$255,2,TRUE)</f>
        <v>#N/A</v>
      </c>
      <c r="G80" s="29">
        <f>LARGE(M80:AM80,1)</f>
        <v>457</v>
      </c>
      <c r="H80" s="29">
        <f>LARGE(M80:AM80,2)</f>
        <v>450</v>
      </c>
      <c r="I80" s="29">
        <f>LARGE(M80:AM80,3)</f>
        <v>0</v>
      </c>
      <c r="J80" s="30">
        <f>SUM(G80:I80)</f>
        <v>907</v>
      </c>
      <c r="K80" s="31">
        <f>J80/3</f>
        <v>302.33333333333331</v>
      </c>
      <c r="L80" s="32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457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450</v>
      </c>
      <c r="Z80" s="77">
        <v>0</v>
      </c>
      <c r="AA80" s="77">
        <v>0</v>
      </c>
      <c r="AB80" s="77">
        <v>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175">
        <v>0</v>
      </c>
      <c r="AJ80" s="170">
        <v>0</v>
      </c>
      <c r="AK80" s="77">
        <v>0</v>
      </c>
      <c r="AL80" s="77">
        <v>0</v>
      </c>
      <c r="AM80" s="77">
        <v>0</v>
      </c>
    </row>
    <row r="81" spans="1:39" ht="14.1" customHeight="1" x14ac:dyDescent="0.25">
      <c r="A81" s="24">
        <f t="shared" si="2"/>
        <v>68</v>
      </c>
      <c r="B81" s="42" t="s">
        <v>291</v>
      </c>
      <c r="C81" s="59">
        <v>4234</v>
      </c>
      <c r="D81" s="43" t="s">
        <v>51</v>
      </c>
      <c r="E81" s="28">
        <f>MAX(M81:AE81)</f>
        <v>443</v>
      </c>
      <c r="F81" s="28" t="e">
        <f>VLOOKUP(E81,Tab!$U$2:$V$255,2,TRUE)</f>
        <v>#N/A</v>
      </c>
      <c r="G81" s="29">
        <f>LARGE(M81:AM81,1)</f>
        <v>450</v>
      </c>
      <c r="H81" s="29">
        <f>LARGE(M81:AM81,2)</f>
        <v>443</v>
      </c>
      <c r="I81" s="29">
        <f>LARGE(M81:AM81,3)</f>
        <v>0</v>
      </c>
      <c r="J81" s="30">
        <f>SUM(G81:I81)</f>
        <v>893</v>
      </c>
      <c r="K81" s="31">
        <f>J81/3</f>
        <v>297.66666666666669</v>
      </c>
      <c r="L81" s="32"/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77">
        <v>0</v>
      </c>
      <c r="AC81" s="77">
        <v>443</v>
      </c>
      <c r="AD81" s="77">
        <v>0</v>
      </c>
      <c r="AE81" s="77">
        <v>0</v>
      </c>
      <c r="AF81" s="77">
        <v>0</v>
      </c>
      <c r="AG81" s="77">
        <v>0</v>
      </c>
      <c r="AH81" s="77">
        <v>450</v>
      </c>
      <c r="AI81" s="175">
        <v>0</v>
      </c>
      <c r="AJ81" s="170">
        <v>0</v>
      </c>
      <c r="AK81" s="77">
        <v>0</v>
      </c>
      <c r="AL81" s="77">
        <v>0</v>
      </c>
      <c r="AM81" s="77">
        <v>0</v>
      </c>
    </row>
    <row r="82" spans="1:39" ht="14.1" customHeight="1" x14ac:dyDescent="0.25">
      <c r="A82" s="24">
        <f t="shared" si="2"/>
        <v>69</v>
      </c>
      <c r="B82" s="42" t="s">
        <v>288</v>
      </c>
      <c r="C82" s="59">
        <v>342</v>
      </c>
      <c r="D82" s="43" t="s">
        <v>43</v>
      </c>
      <c r="E82" s="28">
        <f>MAX(M82:AE82)</f>
        <v>457</v>
      </c>
      <c r="F82" s="28" t="e">
        <f>VLOOKUP(E82,Tab!$U$2:$V$255,2,TRUE)</f>
        <v>#N/A</v>
      </c>
      <c r="G82" s="29">
        <f>LARGE(M82:AM82,1)</f>
        <v>457</v>
      </c>
      <c r="H82" s="29">
        <f>LARGE(M82:AM82,2)</f>
        <v>430</v>
      </c>
      <c r="I82" s="29">
        <f>LARGE(M82:AM82,3)</f>
        <v>0</v>
      </c>
      <c r="J82" s="30">
        <f>SUM(G82:I82)</f>
        <v>887</v>
      </c>
      <c r="K82" s="31">
        <f>J82/3</f>
        <v>295.66666666666669</v>
      </c>
      <c r="L82" s="32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457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430</v>
      </c>
      <c r="AE82" s="77">
        <v>0</v>
      </c>
      <c r="AF82" s="77">
        <v>0</v>
      </c>
      <c r="AG82" s="77">
        <v>0</v>
      </c>
      <c r="AH82" s="77">
        <v>0</v>
      </c>
      <c r="AI82" s="175">
        <v>0</v>
      </c>
      <c r="AJ82" s="170">
        <v>0</v>
      </c>
      <c r="AK82" s="77">
        <v>0</v>
      </c>
      <c r="AL82" s="77">
        <v>0</v>
      </c>
      <c r="AM82" s="77">
        <v>0</v>
      </c>
    </row>
    <row r="83" spans="1:39" ht="14.1" customHeight="1" x14ac:dyDescent="0.25">
      <c r="A83" s="24">
        <f t="shared" si="2"/>
        <v>70</v>
      </c>
      <c r="B83" s="35" t="s">
        <v>586</v>
      </c>
      <c r="C83" s="36">
        <v>10634</v>
      </c>
      <c r="D83" s="37" t="s">
        <v>88</v>
      </c>
      <c r="E83" s="28">
        <f>MAX(M83:AE83)</f>
        <v>456</v>
      </c>
      <c r="F83" s="28" t="e">
        <f>VLOOKUP(E83,Tab!$U$2:$V$255,2,TRUE)</f>
        <v>#N/A</v>
      </c>
      <c r="G83" s="29">
        <f>LARGE(M83:AM83,1)</f>
        <v>456</v>
      </c>
      <c r="H83" s="29">
        <f>LARGE(M83:AM83,2)</f>
        <v>425</v>
      </c>
      <c r="I83" s="29">
        <f>LARGE(M83:AM83,3)</f>
        <v>0</v>
      </c>
      <c r="J83" s="30">
        <f>SUM(G83:I83)</f>
        <v>881</v>
      </c>
      <c r="K83" s="31">
        <f>J83/3</f>
        <v>293.66666666666669</v>
      </c>
      <c r="L83" s="32"/>
      <c r="M83" s="77">
        <v>0</v>
      </c>
      <c r="N83" s="77">
        <v>0</v>
      </c>
      <c r="O83" s="77">
        <v>425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456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175">
        <v>0</v>
      </c>
      <c r="AJ83" s="170">
        <v>0</v>
      </c>
      <c r="AK83" s="77">
        <v>0</v>
      </c>
      <c r="AL83" s="77">
        <v>0</v>
      </c>
      <c r="AM83" s="77">
        <v>0</v>
      </c>
    </row>
    <row r="84" spans="1:39" ht="14.1" customHeight="1" x14ac:dyDescent="0.25">
      <c r="A84" s="24">
        <f t="shared" si="2"/>
        <v>71</v>
      </c>
      <c r="B84" s="42" t="s">
        <v>411</v>
      </c>
      <c r="C84" s="59">
        <v>2960</v>
      </c>
      <c r="D84" s="43" t="s">
        <v>43</v>
      </c>
      <c r="E84" s="28">
        <f>MAX(M84:AE84)</f>
        <v>447</v>
      </c>
      <c r="F84" s="28" t="e">
        <f>VLOOKUP(E84,Tab!$U$2:$V$255,2,TRUE)</f>
        <v>#N/A</v>
      </c>
      <c r="G84" s="29">
        <f>LARGE(M84:AM84,1)</f>
        <v>447</v>
      </c>
      <c r="H84" s="29">
        <f>LARGE(M84:AM84,2)</f>
        <v>434</v>
      </c>
      <c r="I84" s="29">
        <f>LARGE(M84:AM84,3)</f>
        <v>0</v>
      </c>
      <c r="J84" s="30">
        <f>SUM(G84:I84)</f>
        <v>881</v>
      </c>
      <c r="K84" s="31">
        <f>J84/3</f>
        <v>293.66666666666669</v>
      </c>
      <c r="L84" s="32"/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434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447</v>
      </c>
      <c r="AE84" s="77">
        <v>0</v>
      </c>
      <c r="AF84" s="77">
        <v>0</v>
      </c>
      <c r="AG84" s="77">
        <v>0</v>
      </c>
      <c r="AH84" s="77">
        <v>0</v>
      </c>
      <c r="AI84" s="175">
        <v>0</v>
      </c>
      <c r="AJ84" s="170">
        <v>0</v>
      </c>
      <c r="AK84" s="77">
        <v>0</v>
      </c>
      <c r="AL84" s="77">
        <v>0</v>
      </c>
      <c r="AM84" s="77">
        <v>0</v>
      </c>
    </row>
    <row r="85" spans="1:39" ht="14.1" customHeight="1" x14ac:dyDescent="0.25">
      <c r="A85" s="24">
        <f t="shared" si="2"/>
        <v>72</v>
      </c>
      <c r="B85" s="35" t="s">
        <v>581</v>
      </c>
      <c r="C85" s="36">
        <v>11458</v>
      </c>
      <c r="D85" s="37" t="s">
        <v>85</v>
      </c>
      <c r="E85" s="28">
        <f>MAX(M85:AE85)</f>
        <v>443</v>
      </c>
      <c r="F85" s="28" t="e">
        <f>VLOOKUP(E85,Tab!$U$2:$V$255,2,TRUE)</f>
        <v>#N/A</v>
      </c>
      <c r="G85" s="29">
        <f>LARGE(M85:AM85,1)</f>
        <v>443</v>
      </c>
      <c r="H85" s="29">
        <f>LARGE(M85:AM85,2)</f>
        <v>425</v>
      </c>
      <c r="I85" s="29">
        <f>LARGE(M85:AM85,3)</f>
        <v>0</v>
      </c>
      <c r="J85" s="30">
        <f>SUM(G85:I85)</f>
        <v>868</v>
      </c>
      <c r="K85" s="31">
        <f>J85/3</f>
        <v>289.33333333333331</v>
      </c>
      <c r="L85" s="32"/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443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425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175">
        <v>0</v>
      </c>
      <c r="AJ85" s="170">
        <v>0</v>
      </c>
      <c r="AK85" s="77">
        <v>0</v>
      </c>
      <c r="AL85" s="77">
        <v>0</v>
      </c>
      <c r="AM85" s="77">
        <v>0</v>
      </c>
    </row>
    <row r="86" spans="1:39" ht="14.1" customHeight="1" x14ac:dyDescent="0.25">
      <c r="A86" s="24">
        <f t="shared" si="2"/>
        <v>73</v>
      </c>
      <c r="B86" s="35" t="s">
        <v>304</v>
      </c>
      <c r="C86" s="36">
        <v>8791</v>
      </c>
      <c r="D86" s="37" t="s">
        <v>45</v>
      </c>
      <c r="E86" s="28">
        <f>MAX(M86:AE86)</f>
        <v>445</v>
      </c>
      <c r="F86" s="28" t="e">
        <f>VLOOKUP(E86,Tab!$U$2:$V$255,2,TRUE)</f>
        <v>#N/A</v>
      </c>
      <c r="G86" s="29">
        <f>LARGE(M86:AM86,1)</f>
        <v>445</v>
      </c>
      <c r="H86" s="29">
        <f>LARGE(M86:AM86,2)</f>
        <v>422</v>
      </c>
      <c r="I86" s="29">
        <f>LARGE(M86:AM86,3)</f>
        <v>0</v>
      </c>
      <c r="J86" s="30">
        <f>SUM(G86:I86)</f>
        <v>867</v>
      </c>
      <c r="K86" s="31">
        <f>J86/3</f>
        <v>289</v>
      </c>
      <c r="L86" s="32"/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445</v>
      </c>
      <c r="AD86" s="77">
        <v>0</v>
      </c>
      <c r="AE86" s="77">
        <v>0</v>
      </c>
      <c r="AF86" s="77">
        <v>0</v>
      </c>
      <c r="AG86" s="77">
        <v>422</v>
      </c>
      <c r="AH86" s="77">
        <v>0</v>
      </c>
      <c r="AI86" s="175">
        <v>0</v>
      </c>
      <c r="AJ86" s="170">
        <v>0</v>
      </c>
      <c r="AK86" s="77">
        <v>0</v>
      </c>
      <c r="AL86" s="77">
        <v>0</v>
      </c>
      <c r="AM86" s="77">
        <v>0</v>
      </c>
    </row>
    <row r="87" spans="1:39" ht="14.1" customHeight="1" x14ac:dyDescent="0.25">
      <c r="A87" s="24">
        <f t="shared" si="2"/>
        <v>74</v>
      </c>
      <c r="B87" s="35" t="s">
        <v>501</v>
      </c>
      <c r="C87" s="36">
        <v>11866</v>
      </c>
      <c r="D87" s="37" t="s">
        <v>85</v>
      </c>
      <c r="E87" s="28">
        <f>MAX(M87:AE87)</f>
        <v>0</v>
      </c>
      <c r="F87" s="28" t="e">
        <f>VLOOKUP(E87,Tab!$U$2:$V$255,2,TRUE)</f>
        <v>#N/A</v>
      </c>
      <c r="G87" s="29">
        <f>LARGE(M87:AM87,1)</f>
        <v>443</v>
      </c>
      <c r="H87" s="29">
        <f>LARGE(M87:AM87,2)</f>
        <v>401</v>
      </c>
      <c r="I87" s="29">
        <f>LARGE(M87:AM87,3)</f>
        <v>0</v>
      </c>
      <c r="J87" s="30">
        <f>SUM(G87:I87)</f>
        <v>844</v>
      </c>
      <c r="K87" s="31">
        <f>J87/3</f>
        <v>281.33333333333331</v>
      </c>
      <c r="L87" s="32"/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443</v>
      </c>
      <c r="AI87" s="175">
        <v>0</v>
      </c>
      <c r="AJ87" s="170">
        <v>401</v>
      </c>
      <c r="AK87" s="77">
        <v>0</v>
      </c>
      <c r="AL87" s="77">
        <v>0</v>
      </c>
      <c r="AM87" s="77">
        <v>0</v>
      </c>
    </row>
    <row r="88" spans="1:39" ht="14.1" customHeight="1" x14ac:dyDescent="0.25">
      <c r="A88" s="24">
        <f t="shared" si="2"/>
        <v>75</v>
      </c>
      <c r="B88" s="35" t="s">
        <v>113</v>
      </c>
      <c r="C88" s="36">
        <v>11931</v>
      </c>
      <c r="D88" s="37" t="s">
        <v>82</v>
      </c>
      <c r="E88" s="28">
        <f>MAX(M88:AE88)</f>
        <v>0</v>
      </c>
      <c r="F88" s="28" t="e">
        <f>VLOOKUP(E88,Tab!$U$2:$V$255,2,TRUE)</f>
        <v>#N/A</v>
      </c>
      <c r="G88" s="29">
        <f>LARGE(M88:AM88,1)</f>
        <v>424</v>
      </c>
      <c r="H88" s="29">
        <f>LARGE(M88:AM88,2)</f>
        <v>404</v>
      </c>
      <c r="I88" s="29">
        <f>LARGE(M88:AM88,3)</f>
        <v>0</v>
      </c>
      <c r="J88" s="30">
        <f>SUM(G88:I88)</f>
        <v>828</v>
      </c>
      <c r="K88" s="31">
        <f>J88/3</f>
        <v>276</v>
      </c>
      <c r="L88" s="32"/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175">
        <v>0</v>
      </c>
      <c r="AJ88" s="170">
        <v>0</v>
      </c>
      <c r="AK88" s="77">
        <v>424</v>
      </c>
      <c r="AL88" s="77">
        <v>0</v>
      </c>
      <c r="AM88" s="77">
        <v>404</v>
      </c>
    </row>
    <row r="89" spans="1:39" ht="14.1" customHeight="1" x14ac:dyDescent="0.25">
      <c r="A89" s="24">
        <f t="shared" si="2"/>
        <v>76</v>
      </c>
      <c r="B89" s="35" t="s">
        <v>435</v>
      </c>
      <c r="C89" s="36">
        <v>5264</v>
      </c>
      <c r="D89" s="37" t="s">
        <v>45</v>
      </c>
      <c r="E89" s="28">
        <f>MAX(M89:AE89)</f>
        <v>414</v>
      </c>
      <c r="F89" s="28" t="e">
        <f>VLOOKUP(E89,Tab!$U$2:$V$255,2,TRUE)</f>
        <v>#N/A</v>
      </c>
      <c r="G89" s="29">
        <f>LARGE(M89:AM89,1)</f>
        <v>414</v>
      </c>
      <c r="H89" s="29">
        <f>LARGE(M89:AM89,2)</f>
        <v>408</v>
      </c>
      <c r="I89" s="29">
        <f>LARGE(M89:AM89,3)</f>
        <v>0</v>
      </c>
      <c r="J89" s="30">
        <f>SUM(G89:I89)</f>
        <v>822</v>
      </c>
      <c r="K89" s="31">
        <f>J89/3</f>
        <v>274</v>
      </c>
      <c r="L89" s="32"/>
      <c r="M89" s="77">
        <v>0</v>
      </c>
      <c r="N89" s="77">
        <v>408</v>
      </c>
      <c r="O89" s="77">
        <v>0</v>
      </c>
      <c r="P89" s="77">
        <v>414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175">
        <v>0</v>
      </c>
      <c r="AJ89" s="170">
        <v>0</v>
      </c>
      <c r="AK89" s="77">
        <v>0</v>
      </c>
      <c r="AL89" s="77">
        <v>0</v>
      </c>
      <c r="AM89" s="77">
        <v>0</v>
      </c>
    </row>
    <row r="90" spans="1:39" ht="14.1" customHeight="1" x14ac:dyDescent="0.25">
      <c r="A90" s="24">
        <f t="shared" si="2"/>
        <v>77</v>
      </c>
      <c r="B90" s="35" t="s">
        <v>146</v>
      </c>
      <c r="C90" s="36">
        <v>7371</v>
      </c>
      <c r="D90" s="37" t="s">
        <v>85</v>
      </c>
      <c r="E90" s="28">
        <f>MAX(M90:AE90)</f>
        <v>411</v>
      </c>
      <c r="F90" s="28" t="e">
        <f>VLOOKUP(E90,Tab!$U$2:$V$255,2,TRUE)</f>
        <v>#N/A</v>
      </c>
      <c r="G90" s="29">
        <f>LARGE(M90:AM90,1)</f>
        <v>411</v>
      </c>
      <c r="H90" s="29">
        <f>LARGE(M90:AM90,2)</f>
        <v>399</v>
      </c>
      <c r="I90" s="29">
        <f>LARGE(M90:AM90,3)</f>
        <v>0</v>
      </c>
      <c r="J90" s="30">
        <f>SUM(G90:I90)</f>
        <v>810</v>
      </c>
      <c r="K90" s="31">
        <f>J90/3</f>
        <v>270</v>
      </c>
      <c r="L90" s="32"/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411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399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175">
        <v>0</v>
      </c>
      <c r="AJ90" s="170">
        <v>0</v>
      </c>
      <c r="AK90" s="77">
        <v>0</v>
      </c>
      <c r="AL90" s="77">
        <v>0</v>
      </c>
      <c r="AM90" s="77">
        <v>0</v>
      </c>
    </row>
    <row r="91" spans="1:39" ht="14.1" customHeight="1" x14ac:dyDescent="0.25">
      <c r="A91" s="24">
        <f t="shared" si="2"/>
        <v>78</v>
      </c>
      <c r="B91" s="35" t="s">
        <v>587</v>
      </c>
      <c r="C91" s="36">
        <v>12081</v>
      </c>
      <c r="D91" s="37" t="s">
        <v>88</v>
      </c>
      <c r="E91" s="28">
        <f>MAX(M91:AE91)</f>
        <v>422</v>
      </c>
      <c r="F91" s="28" t="e">
        <f>VLOOKUP(E91,Tab!$U$2:$V$255,2,TRUE)</f>
        <v>#N/A</v>
      </c>
      <c r="G91" s="29">
        <f>LARGE(M91:AM91,1)</f>
        <v>422</v>
      </c>
      <c r="H91" s="29">
        <f>LARGE(M91:AM91,2)</f>
        <v>374</v>
      </c>
      <c r="I91" s="29">
        <f>LARGE(M91:AM91,3)</f>
        <v>0</v>
      </c>
      <c r="J91" s="30">
        <f>SUM(G91:I91)</f>
        <v>796</v>
      </c>
      <c r="K91" s="31">
        <f>J91/3</f>
        <v>265.33333333333331</v>
      </c>
      <c r="L91" s="32"/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374</v>
      </c>
      <c r="W91" s="77">
        <v>0</v>
      </c>
      <c r="X91" s="77">
        <v>422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175">
        <v>0</v>
      </c>
      <c r="AJ91" s="170">
        <v>0</v>
      </c>
      <c r="AK91" s="77">
        <v>0</v>
      </c>
      <c r="AL91" s="77">
        <v>0</v>
      </c>
      <c r="AM91" s="77">
        <v>0</v>
      </c>
    </row>
    <row r="92" spans="1:39" ht="14.1" customHeight="1" x14ac:dyDescent="0.25">
      <c r="A92" s="24">
        <f t="shared" si="2"/>
        <v>79</v>
      </c>
      <c r="B92" s="35" t="s">
        <v>434</v>
      </c>
      <c r="C92" s="36">
        <v>13629</v>
      </c>
      <c r="D92" s="37" t="s">
        <v>82</v>
      </c>
      <c r="E92" s="28">
        <f>MAX(M92:AE92)</f>
        <v>418</v>
      </c>
      <c r="F92" s="28" t="e">
        <f>VLOOKUP(E92,Tab!$U$2:$V$255,2,TRUE)</f>
        <v>#N/A</v>
      </c>
      <c r="G92" s="29">
        <f>LARGE(M92:AM92,1)</f>
        <v>418</v>
      </c>
      <c r="H92" s="29">
        <f>LARGE(M92:AM92,2)</f>
        <v>368</v>
      </c>
      <c r="I92" s="29">
        <f>LARGE(M92:AM92,3)</f>
        <v>0</v>
      </c>
      <c r="J92" s="30">
        <f>SUM(G92:I92)</f>
        <v>786</v>
      </c>
      <c r="K92" s="31">
        <f>J92/3</f>
        <v>262</v>
      </c>
      <c r="L92" s="32"/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418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0</v>
      </c>
      <c r="AI92" s="175">
        <v>0</v>
      </c>
      <c r="AJ92" s="170">
        <v>0</v>
      </c>
      <c r="AK92" s="77">
        <v>0</v>
      </c>
      <c r="AL92" s="77">
        <v>0</v>
      </c>
      <c r="AM92" s="77">
        <v>368</v>
      </c>
    </row>
    <row r="93" spans="1:39" ht="14.1" customHeight="1" x14ac:dyDescent="0.25">
      <c r="A93" s="24">
        <f t="shared" si="2"/>
        <v>80</v>
      </c>
      <c r="B93" s="42" t="s">
        <v>295</v>
      </c>
      <c r="C93" s="59">
        <v>1009</v>
      </c>
      <c r="D93" s="43" t="s">
        <v>226</v>
      </c>
      <c r="E93" s="28">
        <f>MAX(M93:AE93)</f>
        <v>396</v>
      </c>
      <c r="F93" s="28" t="e">
        <f>VLOOKUP(E93,Tab!$U$2:$V$255,2,TRUE)</f>
        <v>#N/A</v>
      </c>
      <c r="G93" s="29">
        <f>LARGE(M93:AM93,1)</f>
        <v>396</v>
      </c>
      <c r="H93" s="29">
        <f>LARGE(M93:AM93,2)</f>
        <v>378</v>
      </c>
      <c r="I93" s="29">
        <f>LARGE(M93:AM93,3)</f>
        <v>0</v>
      </c>
      <c r="J93" s="30">
        <f>SUM(G93:I93)</f>
        <v>774</v>
      </c>
      <c r="K93" s="31">
        <f>J93/3</f>
        <v>258</v>
      </c>
      <c r="L93" s="32"/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396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378</v>
      </c>
      <c r="AE93" s="77">
        <v>0</v>
      </c>
      <c r="AF93" s="77">
        <v>0</v>
      </c>
      <c r="AG93" s="77">
        <v>0</v>
      </c>
      <c r="AH93" s="77">
        <v>0</v>
      </c>
      <c r="AI93" s="175">
        <v>0</v>
      </c>
      <c r="AJ93" s="170">
        <v>0</v>
      </c>
      <c r="AK93" s="77">
        <v>0</v>
      </c>
      <c r="AL93" s="77">
        <v>0</v>
      </c>
      <c r="AM93" s="77">
        <v>0</v>
      </c>
    </row>
    <row r="94" spans="1:39" ht="14.1" customHeight="1" x14ac:dyDescent="0.25">
      <c r="A94" s="24">
        <f t="shared" si="2"/>
        <v>81</v>
      </c>
      <c r="B94" s="35" t="s">
        <v>104</v>
      </c>
      <c r="C94" s="36">
        <v>192</v>
      </c>
      <c r="D94" s="37" t="s">
        <v>27</v>
      </c>
      <c r="E94" s="28">
        <f>MAX(M94:AE94)</f>
        <v>396</v>
      </c>
      <c r="F94" s="28" t="e">
        <f>VLOOKUP(E94,Tab!$U$2:$V$255,2,TRUE)</f>
        <v>#N/A</v>
      </c>
      <c r="G94" s="29">
        <f>LARGE(M94:AM94,1)</f>
        <v>396</v>
      </c>
      <c r="H94" s="29">
        <f>LARGE(M94:AM94,2)</f>
        <v>355</v>
      </c>
      <c r="I94" s="29">
        <f>LARGE(M94:AM94,3)</f>
        <v>0</v>
      </c>
      <c r="J94" s="30">
        <f>SUM(G94:I94)</f>
        <v>751</v>
      </c>
      <c r="K94" s="31">
        <f>J94/3</f>
        <v>250.33333333333334</v>
      </c>
      <c r="L94" s="32"/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396</v>
      </c>
      <c r="U94" s="77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0</v>
      </c>
      <c r="AF94" s="77">
        <v>0</v>
      </c>
      <c r="AG94" s="77">
        <v>0</v>
      </c>
      <c r="AH94" s="77">
        <v>0</v>
      </c>
      <c r="AI94" s="175">
        <v>355</v>
      </c>
      <c r="AJ94" s="170">
        <v>0</v>
      </c>
      <c r="AK94" s="77">
        <v>0</v>
      </c>
      <c r="AL94" s="77">
        <v>0</v>
      </c>
      <c r="AM94" s="77">
        <v>0</v>
      </c>
    </row>
    <row r="95" spans="1:39" ht="14.1" customHeight="1" x14ac:dyDescent="0.25">
      <c r="A95" s="24">
        <f t="shared" si="2"/>
        <v>82</v>
      </c>
      <c r="B95" s="35" t="s">
        <v>433</v>
      </c>
      <c r="C95" s="36">
        <v>14216</v>
      </c>
      <c r="D95" s="37" t="s">
        <v>191</v>
      </c>
      <c r="E95" s="28">
        <f>MAX(M95:AE95)</f>
        <v>0</v>
      </c>
      <c r="F95" s="28" t="e">
        <f>VLOOKUP(E95,Tab!$U$2:$V$255,2,TRUE)</f>
        <v>#N/A</v>
      </c>
      <c r="G95" s="29">
        <f>LARGE(M95:AM95,1)</f>
        <v>378</v>
      </c>
      <c r="H95" s="29">
        <f>LARGE(M95:AM95,2)</f>
        <v>371</v>
      </c>
      <c r="I95" s="29">
        <f>LARGE(M95:AM95,3)</f>
        <v>0</v>
      </c>
      <c r="J95" s="30">
        <f>SUM(G95:I95)</f>
        <v>749</v>
      </c>
      <c r="K95" s="31">
        <f>J95/3</f>
        <v>249.66666666666666</v>
      </c>
      <c r="L95" s="32"/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77">
        <v>0</v>
      </c>
      <c r="AH95" s="77">
        <v>0</v>
      </c>
      <c r="AI95" s="175">
        <v>0</v>
      </c>
      <c r="AJ95" s="170">
        <v>378</v>
      </c>
      <c r="AK95" s="77">
        <v>0</v>
      </c>
      <c r="AL95" s="77">
        <v>0</v>
      </c>
      <c r="AM95" s="77">
        <v>371</v>
      </c>
    </row>
    <row r="96" spans="1:39" ht="14.1" customHeight="1" x14ac:dyDescent="0.25">
      <c r="A96" s="24">
        <f t="shared" si="2"/>
        <v>83</v>
      </c>
      <c r="B96" s="42" t="s">
        <v>143</v>
      </c>
      <c r="C96" s="59">
        <v>4353</v>
      </c>
      <c r="D96" s="43" t="s">
        <v>30</v>
      </c>
      <c r="E96" s="28">
        <f>MAX(M96:AE96)</f>
        <v>381</v>
      </c>
      <c r="F96" s="28" t="e">
        <f>VLOOKUP(E96,Tab!$U$2:$V$255,2,TRUE)</f>
        <v>#N/A</v>
      </c>
      <c r="G96" s="29">
        <f>LARGE(M96:AM96,1)</f>
        <v>381</v>
      </c>
      <c r="H96" s="29">
        <f>LARGE(M96:AM96,2)</f>
        <v>366</v>
      </c>
      <c r="I96" s="29">
        <f>LARGE(M96:AM96,3)</f>
        <v>0</v>
      </c>
      <c r="J96" s="30">
        <f>SUM(G96:I96)</f>
        <v>747</v>
      </c>
      <c r="K96" s="31">
        <f>J96/3</f>
        <v>249</v>
      </c>
      <c r="L96" s="32"/>
      <c r="M96" s="77">
        <v>0</v>
      </c>
      <c r="N96" s="77">
        <v>0</v>
      </c>
      <c r="O96" s="77">
        <v>366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381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175">
        <v>0</v>
      </c>
      <c r="AJ96" s="170">
        <v>0</v>
      </c>
      <c r="AK96" s="77">
        <v>0</v>
      </c>
      <c r="AL96" s="77">
        <v>0</v>
      </c>
      <c r="AM96" s="77">
        <v>0</v>
      </c>
    </row>
    <row r="97" spans="1:39" ht="14.1" customHeight="1" x14ac:dyDescent="0.25">
      <c r="A97" s="24">
        <f t="shared" si="2"/>
        <v>84</v>
      </c>
      <c r="B97" s="35" t="s">
        <v>583</v>
      </c>
      <c r="C97" s="36">
        <v>14469</v>
      </c>
      <c r="D97" s="37" t="s">
        <v>85</v>
      </c>
      <c r="E97" s="28">
        <f>MAX(M97:AE97)</f>
        <v>383</v>
      </c>
      <c r="F97" s="28" t="e">
        <f>VLOOKUP(E97,Tab!$U$2:$V$255,2,TRUE)</f>
        <v>#N/A</v>
      </c>
      <c r="G97" s="29">
        <f>LARGE(M97:AM97,1)</f>
        <v>383</v>
      </c>
      <c r="H97" s="29">
        <f>LARGE(M97:AM97,2)</f>
        <v>311</v>
      </c>
      <c r="I97" s="29">
        <f>LARGE(M97:AM97,3)</f>
        <v>0</v>
      </c>
      <c r="J97" s="30">
        <f>SUM(G97:I97)</f>
        <v>694</v>
      </c>
      <c r="K97" s="31">
        <f>J97/3</f>
        <v>231.33333333333334</v>
      </c>
      <c r="L97" s="32"/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383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311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175">
        <v>0</v>
      </c>
      <c r="AJ97" s="170">
        <v>0</v>
      </c>
      <c r="AK97" s="77">
        <v>0</v>
      </c>
      <c r="AL97" s="77">
        <v>0</v>
      </c>
      <c r="AM97" s="77">
        <v>0</v>
      </c>
    </row>
    <row r="98" spans="1:39" ht="14.1" customHeight="1" x14ac:dyDescent="0.25">
      <c r="A98" s="24">
        <f t="shared" si="2"/>
        <v>85</v>
      </c>
      <c r="B98" s="35" t="s">
        <v>371</v>
      </c>
      <c r="C98" s="36">
        <v>13706</v>
      </c>
      <c r="D98" s="37" t="s">
        <v>82</v>
      </c>
      <c r="E98" s="28">
        <f>MAX(M98:AE98)</f>
        <v>276</v>
      </c>
      <c r="F98" s="28" t="e">
        <f>VLOOKUP(E98,Tab!$U$2:$V$255,2,TRUE)</f>
        <v>#N/A</v>
      </c>
      <c r="G98" s="29">
        <f>LARGE(M98:AM98,1)</f>
        <v>276</v>
      </c>
      <c r="H98" s="29">
        <f>LARGE(M98:AM98,2)</f>
        <v>252</v>
      </c>
      <c r="I98" s="29">
        <f>LARGE(M98:AM98,3)</f>
        <v>145</v>
      </c>
      <c r="J98" s="30">
        <f>SUM(G98:I98)</f>
        <v>673</v>
      </c>
      <c r="K98" s="31">
        <f>J98/3</f>
        <v>224.33333333333334</v>
      </c>
      <c r="L98" s="32"/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276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252</v>
      </c>
      <c r="AI98" s="175">
        <v>0</v>
      </c>
      <c r="AJ98" s="170">
        <v>0</v>
      </c>
      <c r="AK98" s="77">
        <v>145</v>
      </c>
      <c r="AL98" s="77">
        <v>0</v>
      </c>
      <c r="AM98" s="77">
        <v>0</v>
      </c>
    </row>
    <row r="99" spans="1:39" ht="14.1" customHeight="1" x14ac:dyDescent="0.25">
      <c r="A99" s="24">
        <f t="shared" si="2"/>
        <v>86</v>
      </c>
      <c r="B99" s="35" t="s">
        <v>477</v>
      </c>
      <c r="C99" s="36">
        <v>13726</v>
      </c>
      <c r="D99" s="37" t="s">
        <v>45</v>
      </c>
      <c r="E99" s="28">
        <f>MAX(M99:AE99)</f>
        <v>0</v>
      </c>
      <c r="F99" s="28" t="e">
        <f>VLOOKUP(E99,Tab!$U$2:$V$255,2,TRUE)</f>
        <v>#N/A</v>
      </c>
      <c r="G99" s="29">
        <f>LARGE(M99:AM99,1)</f>
        <v>329</v>
      </c>
      <c r="H99" s="29">
        <f>LARGE(M99:AM99,2)</f>
        <v>268</v>
      </c>
      <c r="I99" s="29">
        <f>LARGE(M99:AM99,3)</f>
        <v>0</v>
      </c>
      <c r="J99" s="30">
        <f>SUM(G99:I99)</f>
        <v>597</v>
      </c>
      <c r="K99" s="31">
        <f>J99/3</f>
        <v>199</v>
      </c>
      <c r="L99" s="32"/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268</v>
      </c>
      <c r="AI99" s="175">
        <v>0</v>
      </c>
      <c r="AJ99" s="170">
        <v>0</v>
      </c>
      <c r="AK99" s="77">
        <v>329</v>
      </c>
      <c r="AL99" s="77">
        <v>0</v>
      </c>
      <c r="AM99" s="77">
        <v>0</v>
      </c>
    </row>
    <row r="100" spans="1:39" ht="14.1" customHeight="1" x14ac:dyDescent="0.25">
      <c r="A100" s="24">
        <f t="shared" si="2"/>
        <v>87</v>
      </c>
      <c r="B100" s="35" t="s">
        <v>128</v>
      </c>
      <c r="C100" s="36">
        <v>978</v>
      </c>
      <c r="D100" s="37" t="s">
        <v>129</v>
      </c>
      <c r="E100" s="28">
        <f>MAX(M100:AE100)</f>
        <v>544</v>
      </c>
      <c r="F100" s="28" t="str">
        <f>VLOOKUP(E100,Tab!$U$2:$V$255,2,TRUE)</f>
        <v>Não</v>
      </c>
      <c r="G100" s="29">
        <f>LARGE(M100:AM100,1)</f>
        <v>544</v>
      </c>
      <c r="H100" s="29">
        <f>LARGE(M100:AM100,2)</f>
        <v>0</v>
      </c>
      <c r="I100" s="29">
        <f>LARGE(M100:AM100,3)</f>
        <v>0</v>
      </c>
      <c r="J100" s="30">
        <f>SUM(G100:I100)</f>
        <v>544</v>
      </c>
      <c r="K100" s="31">
        <f>J100/3</f>
        <v>181.33333333333334</v>
      </c>
      <c r="L100" s="32"/>
      <c r="M100" s="77">
        <v>0</v>
      </c>
      <c r="N100" s="77">
        <v>0</v>
      </c>
      <c r="O100" s="77">
        <v>544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175">
        <v>0</v>
      </c>
      <c r="AJ100" s="170">
        <v>0</v>
      </c>
      <c r="AK100" s="77">
        <v>0</v>
      </c>
      <c r="AL100" s="77">
        <v>0</v>
      </c>
      <c r="AM100" s="77">
        <v>0</v>
      </c>
    </row>
    <row r="101" spans="1:39" ht="14.1" customHeight="1" x14ac:dyDescent="0.25">
      <c r="A101" s="24">
        <f t="shared" si="2"/>
        <v>88</v>
      </c>
      <c r="B101" s="35" t="s">
        <v>273</v>
      </c>
      <c r="C101" s="36">
        <v>11120</v>
      </c>
      <c r="D101" s="37" t="s">
        <v>70</v>
      </c>
      <c r="E101" s="28">
        <f>MAX(M101:AE101)</f>
        <v>541</v>
      </c>
      <c r="F101" s="28" t="str">
        <f>VLOOKUP(E101,Tab!$U$2:$V$255,2,TRUE)</f>
        <v>Não</v>
      </c>
      <c r="G101" s="29">
        <f>LARGE(M101:AM101,1)</f>
        <v>541</v>
      </c>
      <c r="H101" s="29">
        <f>LARGE(M101:AM101,2)</f>
        <v>0</v>
      </c>
      <c r="I101" s="29">
        <f>LARGE(M101:AM101,3)</f>
        <v>0</v>
      </c>
      <c r="J101" s="30">
        <f>SUM(G101:I101)</f>
        <v>541</v>
      </c>
      <c r="K101" s="31">
        <f>J101/3</f>
        <v>180.33333333333334</v>
      </c>
      <c r="L101" s="32"/>
      <c r="M101" s="77">
        <v>0</v>
      </c>
      <c r="N101" s="77">
        <v>0</v>
      </c>
      <c r="O101" s="77">
        <v>541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175">
        <v>0</v>
      </c>
      <c r="AJ101" s="170">
        <v>0</v>
      </c>
      <c r="AK101" s="77">
        <v>0</v>
      </c>
      <c r="AL101" s="77">
        <v>0</v>
      </c>
      <c r="AM101" s="77">
        <v>0</v>
      </c>
    </row>
    <row r="102" spans="1:39" ht="14.1" customHeight="1" x14ac:dyDescent="0.25">
      <c r="A102" s="24">
        <f t="shared" si="2"/>
        <v>89</v>
      </c>
      <c r="B102" s="35" t="s">
        <v>127</v>
      </c>
      <c r="C102" s="36">
        <v>4562</v>
      </c>
      <c r="D102" s="37" t="s">
        <v>85</v>
      </c>
      <c r="E102" s="28">
        <f>MAX(M102:AE102)</f>
        <v>531</v>
      </c>
      <c r="F102" s="28" t="str">
        <f>VLOOKUP(E102,Tab!$U$2:$V$255,2,TRUE)</f>
        <v>Não</v>
      </c>
      <c r="G102" s="29">
        <f>LARGE(M102:AM102,1)</f>
        <v>531</v>
      </c>
      <c r="H102" s="29">
        <f>LARGE(M102:AM102,2)</f>
        <v>0</v>
      </c>
      <c r="I102" s="29">
        <f>LARGE(M102:AM102,3)</f>
        <v>0</v>
      </c>
      <c r="J102" s="30">
        <f>SUM(G102:I102)</f>
        <v>531</v>
      </c>
      <c r="K102" s="31">
        <f>J102/3</f>
        <v>177</v>
      </c>
      <c r="L102" s="32"/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531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175">
        <v>0</v>
      </c>
      <c r="AJ102" s="170">
        <v>0</v>
      </c>
      <c r="AK102" s="77">
        <v>0</v>
      </c>
      <c r="AL102" s="77">
        <v>0</v>
      </c>
      <c r="AM102" s="77">
        <v>0</v>
      </c>
    </row>
    <row r="103" spans="1:39" ht="14.1" customHeight="1" x14ac:dyDescent="0.25">
      <c r="A103" s="24">
        <f t="shared" si="2"/>
        <v>90</v>
      </c>
      <c r="B103" s="35" t="s">
        <v>556</v>
      </c>
      <c r="C103" s="36">
        <v>14794</v>
      </c>
      <c r="D103" s="37" t="s">
        <v>70</v>
      </c>
      <c r="E103" s="28">
        <f>MAX(M103:AE103)</f>
        <v>526</v>
      </c>
      <c r="F103" s="28" t="str">
        <f>VLOOKUP(E103,Tab!$U$2:$V$255,2,TRUE)</f>
        <v>Não</v>
      </c>
      <c r="G103" s="29">
        <f>LARGE(M103:AM103,1)</f>
        <v>526</v>
      </c>
      <c r="H103" s="29">
        <f>LARGE(M103:AM103,2)</f>
        <v>0</v>
      </c>
      <c r="I103" s="29">
        <f>LARGE(M103:AM103,3)</f>
        <v>0</v>
      </c>
      <c r="J103" s="30">
        <f>SUM(G103:I103)</f>
        <v>526</v>
      </c>
      <c r="K103" s="31">
        <f>J103/3</f>
        <v>175.33333333333334</v>
      </c>
      <c r="L103" s="32"/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526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175">
        <v>0</v>
      </c>
      <c r="AJ103" s="170">
        <v>0</v>
      </c>
      <c r="AK103" s="77">
        <v>0</v>
      </c>
      <c r="AL103" s="77">
        <v>0</v>
      </c>
      <c r="AM103" s="77">
        <v>0</v>
      </c>
    </row>
    <row r="104" spans="1:39" ht="14.1" customHeight="1" x14ac:dyDescent="0.25">
      <c r="A104" s="24">
        <f t="shared" si="2"/>
        <v>91</v>
      </c>
      <c r="B104" s="139" t="s">
        <v>197</v>
      </c>
      <c r="C104" s="140">
        <v>10362</v>
      </c>
      <c r="D104" s="141" t="s">
        <v>105</v>
      </c>
      <c r="E104" s="28">
        <f>MAX(M104:AE104)</f>
        <v>525</v>
      </c>
      <c r="F104" s="28" t="str">
        <f>VLOOKUP(E104,Tab!$U$2:$V$255,2,TRUE)</f>
        <v>Não</v>
      </c>
      <c r="G104" s="29">
        <f>LARGE(M104:AM104,1)</f>
        <v>525</v>
      </c>
      <c r="H104" s="29">
        <f>LARGE(M104:AM104,2)</f>
        <v>0</v>
      </c>
      <c r="I104" s="29">
        <f>LARGE(M104:AM104,3)</f>
        <v>0</v>
      </c>
      <c r="J104" s="30">
        <f>SUM(G104:I104)</f>
        <v>525</v>
      </c>
      <c r="K104" s="31">
        <f>J104/3</f>
        <v>175</v>
      </c>
      <c r="L104" s="32"/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525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175">
        <v>0</v>
      </c>
      <c r="AJ104" s="170">
        <v>0</v>
      </c>
      <c r="AK104" s="77">
        <v>0</v>
      </c>
      <c r="AL104" s="77">
        <v>0</v>
      </c>
      <c r="AM104" s="77">
        <v>0</v>
      </c>
    </row>
    <row r="105" spans="1:39" ht="14.1" customHeight="1" x14ac:dyDescent="0.25">
      <c r="A105" s="24">
        <f t="shared" si="2"/>
        <v>92</v>
      </c>
      <c r="B105" s="35" t="s">
        <v>73</v>
      </c>
      <c r="C105" s="36">
        <v>614</v>
      </c>
      <c r="D105" s="37" t="s">
        <v>27</v>
      </c>
      <c r="E105" s="28">
        <f>MAX(M105:AE105)</f>
        <v>521</v>
      </c>
      <c r="F105" s="28" t="str">
        <f>VLOOKUP(E105,Tab!$U$2:$V$255,2,TRUE)</f>
        <v>Não</v>
      </c>
      <c r="G105" s="29">
        <f>LARGE(M105:AM105,1)</f>
        <v>521</v>
      </c>
      <c r="H105" s="29">
        <f>LARGE(M105:AM105,2)</f>
        <v>0</v>
      </c>
      <c r="I105" s="29">
        <f>LARGE(M105:AM105,3)</f>
        <v>0</v>
      </c>
      <c r="J105" s="30">
        <f>SUM(G105:I105)</f>
        <v>521</v>
      </c>
      <c r="K105" s="31">
        <f>J105/3</f>
        <v>173.66666666666666</v>
      </c>
      <c r="L105" s="32"/>
      <c r="M105" s="77">
        <v>0</v>
      </c>
      <c r="N105" s="77">
        <v>0</v>
      </c>
      <c r="O105" s="77">
        <v>0</v>
      </c>
      <c r="P105" s="77">
        <v>0</v>
      </c>
      <c r="Q105" s="77">
        <v>521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175">
        <v>0</v>
      </c>
      <c r="AJ105" s="170">
        <v>0</v>
      </c>
      <c r="AK105" s="77">
        <v>0</v>
      </c>
      <c r="AL105" s="77">
        <v>0</v>
      </c>
      <c r="AM105" s="77">
        <v>0</v>
      </c>
    </row>
    <row r="106" spans="1:39" ht="14.1" customHeight="1" x14ac:dyDescent="0.25">
      <c r="A106" s="24">
        <f t="shared" si="2"/>
        <v>93</v>
      </c>
      <c r="B106" s="35" t="s">
        <v>373</v>
      </c>
      <c r="C106" s="36">
        <v>9550</v>
      </c>
      <c r="D106" s="37" t="s">
        <v>27</v>
      </c>
      <c r="E106" s="28">
        <f>MAX(M106:AE106)</f>
        <v>515</v>
      </c>
      <c r="F106" s="28" t="str">
        <f>VLOOKUP(E106,Tab!$U$2:$V$255,2,TRUE)</f>
        <v>Não</v>
      </c>
      <c r="G106" s="29">
        <f>LARGE(M106:AM106,1)</f>
        <v>515</v>
      </c>
      <c r="H106" s="29">
        <f>LARGE(M106:AM106,2)</f>
        <v>0</v>
      </c>
      <c r="I106" s="29">
        <f>LARGE(M106:AM106,3)</f>
        <v>0</v>
      </c>
      <c r="J106" s="30">
        <f>SUM(G106:I106)</f>
        <v>515</v>
      </c>
      <c r="K106" s="31">
        <f>J106/3</f>
        <v>171.66666666666666</v>
      </c>
      <c r="L106" s="32"/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515</v>
      </c>
      <c r="AF106" s="77">
        <v>0</v>
      </c>
      <c r="AG106" s="77">
        <v>0</v>
      </c>
      <c r="AH106" s="77">
        <v>0</v>
      </c>
      <c r="AI106" s="175">
        <v>0</v>
      </c>
      <c r="AJ106" s="170">
        <v>0</v>
      </c>
      <c r="AK106" s="77">
        <v>0</v>
      </c>
      <c r="AL106" s="77">
        <v>0</v>
      </c>
      <c r="AM106" s="77">
        <v>0</v>
      </c>
    </row>
    <row r="107" spans="1:39" ht="14.1" customHeight="1" x14ac:dyDescent="0.25">
      <c r="A107" s="24">
        <f t="shared" si="2"/>
        <v>94</v>
      </c>
      <c r="B107" s="35" t="s">
        <v>620</v>
      </c>
      <c r="C107" s="140">
        <v>11217</v>
      </c>
      <c r="D107" s="37" t="s">
        <v>129</v>
      </c>
      <c r="E107" s="28">
        <f>MAX(M107:AE107)</f>
        <v>514</v>
      </c>
      <c r="F107" s="28" t="str">
        <f>VLOOKUP(E107,Tab!$U$2:$V$255,2,TRUE)</f>
        <v>Não</v>
      </c>
      <c r="G107" s="29">
        <f>LARGE(M107:AM107,1)</f>
        <v>514</v>
      </c>
      <c r="H107" s="29">
        <f>LARGE(M107:AM107,2)</f>
        <v>0</v>
      </c>
      <c r="I107" s="29">
        <f>LARGE(M107:AM107,3)</f>
        <v>0</v>
      </c>
      <c r="J107" s="30">
        <f>SUM(G107:I107)</f>
        <v>514</v>
      </c>
      <c r="K107" s="31">
        <f>J107/3</f>
        <v>171.33333333333334</v>
      </c>
      <c r="L107" s="32"/>
      <c r="M107" s="77">
        <v>0</v>
      </c>
      <c r="N107" s="77">
        <v>0</v>
      </c>
      <c r="O107" s="77">
        <v>514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77">
        <v>0</v>
      </c>
      <c r="AG107" s="77">
        <v>0</v>
      </c>
      <c r="AH107" s="77">
        <v>0</v>
      </c>
      <c r="AI107" s="175">
        <v>0</v>
      </c>
      <c r="AJ107" s="170">
        <v>0</v>
      </c>
      <c r="AK107" s="77">
        <v>0</v>
      </c>
      <c r="AL107" s="77">
        <v>0</v>
      </c>
      <c r="AM107" s="77">
        <v>0</v>
      </c>
    </row>
    <row r="108" spans="1:39" ht="14.1" customHeight="1" x14ac:dyDescent="0.25">
      <c r="A108" s="24">
        <f t="shared" si="2"/>
        <v>95</v>
      </c>
      <c r="B108" s="139" t="s">
        <v>183</v>
      </c>
      <c r="C108" s="140">
        <v>10165</v>
      </c>
      <c r="D108" s="141" t="s">
        <v>70</v>
      </c>
      <c r="E108" s="28">
        <f>MAX(M108:AE108)</f>
        <v>512</v>
      </c>
      <c r="F108" s="28" t="str">
        <f>VLOOKUP(E108,Tab!$U$2:$V$255,2,TRUE)</f>
        <v>Não</v>
      </c>
      <c r="G108" s="29">
        <f>LARGE(M108:AM108,1)</f>
        <v>512</v>
      </c>
      <c r="H108" s="29">
        <f>LARGE(M108:AM108,2)</f>
        <v>0</v>
      </c>
      <c r="I108" s="29">
        <f>LARGE(M108:AM108,3)</f>
        <v>0</v>
      </c>
      <c r="J108" s="30">
        <f>SUM(G108:I108)</f>
        <v>512</v>
      </c>
      <c r="K108" s="31">
        <f>J108/3</f>
        <v>170.66666666666666</v>
      </c>
      <c r="L108" s="32"/>
      <c r="M108" s="77">
        <v>0</v>
      </c>
      <c r="N108" s="77">
        <v>512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175">
        <v>0</v>
      </c>
      <c r="AJ108" s="170">
        <v>0</v>
      </c>
      <c r="AK108" s="77">
        <v>0</v>
      </c>
      <c r="AL108" s="77">
        <v>0</v>
      </c>
      <c r="AM108" s="77">
        <v>0</v>
      </c>
    </row>
    <row r="109" spans="1:39" ht="14.1" customHeight="1" x14ac:dyDescent="0.25">
      <c r="A109" s="24">
        <f t="shared" si="2"/>
        <v>96</v>
      </c>
      <c r="B109" s="35" t="s">
        <v>391</v>
      </c>
      <c r="C109" s="36">
        <v>13186</v>
      </c>
      <c r="D109" s="37" t="s">
        <v>356</v>
      </c>
      <c r="E109" s="28">
        <f>MAX(M109:AE109)</f>
        <v>369</v>
      </c>
      <c r="F109" s="28" t="e">
        <f>VLOOKUP(E109,Tab!$U$2:$V$255,2,TRUE)</f>
        <v>#N/A</v>
      </c>
      <c r="G109" s="29">
        <f>LARGE(M109:AM109,1)</f>
        <v>369</v>
      </c>
      <c r="H109" s="29">
        <f>LARGE(M109:AM109,2)</f>
        <v>142</v>
      </c>
      <c r="I109" s="29">
        <f>LARGE(M109:AM109,3)</f>
        <v>0</v>
      </c>
      <c r="J109" s="30">
        <f>SUM(G109:I109)</f>
        <v>511</v>
      </c>
      <c r="K109" s="31">
        <f>J109/3</f>
        <v>170.33333333333334</v>
      </c>
      <c r="L109" s="32"/>
      <c r="M109" s="77">
        <v>0</v>
      </c>
      <c r="N109" s="77">
        <v>0</v>
      </c>
      <c r="O109" s="77">
        <v>142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  <c r="AD109" s="77">
        <v>369</v>
      </c>
      <c r="AE109" s="77">
        <v>0</v>
      </c>
      <c r="AF109" s="77">
        <v>0</v>
      </c>
      <c r="AG109" s="77">
        <v>0</v>
      </c>
      <c r="AH109" s="77">
        <v>0</v>
      </c>
      <c r="AI109" s="175">
        <v>0</v>
      </c>
      <c r="AJ109" s="170">
        <v>0</v>
      </c>
      <c r="AK109" s="77">
        <v>0</v>
      </c>
      <c r="AL109" s="77">
        <v>0</v>
      </c>
      <c r="AM109" s="77">
        <v>0</v>
      </c>
    </row>
    <row r="110" spans="1:39" ht="14.1" customHeight="1" x14ac:dyDescent="0.25">
      <c r="A110" s="24">
        <f t="shared" ref="A110:A141" si="3">A109+1</f>
        <v>97</v>
      </c>
      <c r="B110" s="35" t="s">
        <v>154</v>
      </c>
      <c r="C110" s="36">
        <v>10361</v>
      </c>
      <c r="D110" s="37" t="s">
        <v>105</v>
      </c>
      <c r="E110" s="28">
        <f>MAX(M110:AE110)</f>
        <v>509</v>
      </c>
      <c r="F110" s="28" t="str">
        <f>VLOOKUP(E110,Tab!$U$2:$V$255,2,TRUE)</f>
        <v>Não</v>
      </c>
      <c r="G110" s="29">
        <f>LARGE(M110:AM110,1)</f>
        <v>509</v>
      </c>
      <c r="H110" s="29">
        <f>LARGE(M110:AM110,2)</f>
        <v>0</v>
      </c>
      <c r="I110" s="29">
        <f>LARGE(M110:AM110,3)</f>
        <v>0</v>
      </c>
      <c r="J110" s="30">
        <f>SUM(G110:I110)</f>
        <v>509</v>
      </c>
      <c r="K110" s="31">
        <f>J110/3</f>
        <v>169.66666666666666</v>
      </c>
      <c r="L110" s="32"/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509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175">
        <v>0</v>
      </c>
      <c r="AJ110" s="170">
        <v>0</v>
      </c>
      <c r="AK110" s="77">
        <v>0</v>
      </c>
      <c r="AL110" s="77">
        <v>0</v>
      </c>
      <c r="AM110" s="77">
        <v>0</v>
      </c>
    </row>
    <row r="111" spans="1:39" ht="14.1" customHeight="1" x14ac:dyDescent="0.25">
      <c r="A111" s="24">
        <f t="shared" si="3"/>
        <v>98</v>
      </c>
      <c r="B111" s="42" t="s">
        <v>158</v>
      </c>
      <c r="C111" s="59">
        <v>629</v>
      </c>
      <c r="D111" s="43" t="s">
        <v>129</v>
      </c>
      <c r="E111" s="28">
        <f>MAX(M111:AE111)</f>
        <v>508</v>
      </c>
      <c r="F111" s="28" t="str">
        <f>VLOOKUP(E111,Tab!$U$2:$V$255,2,TRUE)</f>
        <v>Não</v>
      </c>
      <c r="G111" s="29">
        <f>LARGE(M111:AM111,1)</f>
        <v>508</v>
      </c>
      <c r="H111" s="29">
        <f>LARGE(M111:AM111,2)</f>
        <v>0</v>
      </c>
      <c r="I111" s="29">
        <f>LARGE(M111:AM111,3)</f>
        <v>0</v>
      </c>
      <c r="J111" s="30">
        <f>SUM(G111:I111)</f>
        <v>508</v>
      </c>
      <c r="K111" s="31">
        <f>J111/3</f>
        <v>169.33333333333334</v>
      </c>
      <c r="L111" s="32"/>
      <c r="M111" s="77">
        <v>0</v>
      </c>
      <c r="N111" s="77">
        <v>0</v>
      </c>
      <c r="O111" s="77">
        <v>508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175">
        <v>0</v>
      </c>
      <c r="AJ111" s="170">
        <v>0</v>
      </c>
      <c r="AK111" s="77">
        <v>0</v>
      </c>
      <c r="AL111" s="77">
        <v>0</v>
      </c>
      <c r="AM111" s="77">
        <v>0</v>
      </c>
    </row>
    <row r="112" spans="1:39" ht="14.1" customHeight="1" x14ac:dyDescent="0.25">
      <c r="A112" s="24">
        <f t="shared" si="3"/>
        <v>99</v>
      </c>
      <c r="B112" s="42" t="s">
        <v>48</v>
      </c>
      <c r="C112" s="59">
        <v>12626</v>
      </c>
      <c r="D112" s="43" t="s">
        <v>49</v>
      </c>
      <c r="E112" s="28">
        <f>MAX(M112:AE112)</f>
        <v>507</v>
      </c>
      <c r="F112" s="28" t="str">
        <f>VLOOKUP(E112,Tab!$U$2:$V$255,2,TRUE)</f>
        <v>Não</v>
      </c>
      <c r="G112" s="29">
        <f>LARGE(M112:AM112,1)</f>
        <v>507</v>
      </c>
      <c r="H112" s="29">
        <f>LARGE(M112:AM112,2)</f>
        <v>0</v>
      </c>
      <c r="I112" s="29">
        <f>LARGE(M112:AM112,3)</f>
        <v>0</v>
      </c>
      <c r="J112" s="30">
        <f>SUM(G112:I112)</f>
        <v>507</v>
      </c>
      <c r="K112" s="31">
        <f>J112/3</f>
        <v>169</v>
      </c>
      <c r="L112" s="32"/>
      <c r="M112" s="77">
        <v>0</v>
      </c>
      <c r="N112" s="77">
        <v>0</v>
      </c>
      <c r="O112" s="77">
        <v>507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175">
        <v>0</v>
      </c>
      <c r="AJ112" s="170">
        <v>0</v>
      </c>
      <c r="AK112" s="77">
        <v>0</v>
      </c>
      <c r="AL112" s="77">
        <v>0</v>
      </c>
      <c r="AM112" s="77">
        <v>0</v>
      </c>
    </row>
    <row r="113" spans="1:39" ht="14.1" customHeight="1" x14ac:dyDescent="0.25">
      <c r="A113" s="24">
        <f t="shared" si="3"/>
        <v>100</v>
      </c>
      <c r="B113" s="35" t="s">
        <v>277</v>
      </c>
      <c r="C113" s="36">
        <v>7536</v>
      </c>
      <c r="D113" s="37" t="s">
        <v>105</v>
      </c>
      <c r="E113" s="28">
        <f>MAX(M113:AE113)</f>
        <v>502</v>
      </c>
      <c r="F113" s="28" t="str">
        <f>VLOOKUP(E113,Tab!$U$2:$V$255,2,TRUE)</f>
        <v>Não</v>
      </c>
      <c r="G113" s="29">
        <f>LARGE(M113:AM113,1)</f>
        <v>502</v>
      </c>
      <c r="H113" s="29">
        <f>LARGE(M113:AM113,2)</f>
        <v>0</v>
      </c>
      <c r="I113" s="29">
        <f>LARGE(M113:AM113,3)</f>
        <v>0</v>
      </c>
      <c r="J113" s="30">
        <f>SUM(G113:I113)</f>
        <v>502</v>
      </c>
      <c r="K113" s="31">
        <f>J113/3</f>
        <v>167.33333333333334</v>
      </c>
      <c r="L113" s="32"/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502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175">
        <v>0</v>
      </c>
      <c r="AJ113" s="170">
        <v>0</v>
      </c>
      <c r="AK113" s="77">
        <v>0</v>
      </c>
      <c r="AL113" s="77">
        <v>0</v>
      </c>
      <c r="AM113" s="77">
        <v>0</v>
      </c>
    </row>
    <row r="114" spans="1:39" ht="14.1" customHeight="1" x14ac:dyDescent="0.25">
      <c r="A114" s="24">
        <f t="shared" si="3"/>
        <v>101</v>
      </c>
      <c r="B114" s="35" t="s">
        <v>113</v>
      </c>
      <c r="C114" s="140">
        <v>301</v>
      </c>
      <c r="D114" s="37" t="s">
        <v>49</v>
      </c>
      <c r="E114" s="28">
        <f>MAX(M114:AE114)</f>
        <v>499</v>
      </c>
      <c r="F114" s="28" t="e">
        <f>VLOOKUP(E114,Tab!$U$2:$V$255,2,TRUE)</f>
        <v>#N/A</v>
      </c>
      <c r="G114" s="29">
        <f>LARGE(M114:AM114,1)</f>
        <v>499</v>
      </c>
      <c r="H114" s="29">
        <f>LARGE(M114:AM114,2)</f>
        <v>0</v>
      </c>
      <c r="I114" s="29">
        <f>LARGE(M114:AM114,3)</f>
        <v>0</v>
      </c>
      <c r="J114" s="30">
        <f>SUM(G114:I114)</f>
        <v>499</v>
      </c>
      <c r="K114" s="31">
        <f>J114/3</f>
        <v>166.33333333333334</v>
      </c>
      <c r="L114" s="32"/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499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175">
        <v>0</v>
      </c>
      <c r="AJ114" s="170">
        <v>0</v>
      </c>
      <c r="AK114" s="77">
        <v>0</v>
      </c>
      <c r="AL114" s="77">
        <v>0</v>
      </c>
      <c r="AM114" s="77">
        <v>0</v>
      </c>
    </row>
    <row r="115" spans="1:39" ht="14.1" customHeight="1" x14ac:dyDescent="0.25">
      <c r="A115" s="24">
        <f t="shared" si="3"/>
        <v>102</v>
      </c>
      <c r="B115" s="35" t="s">
        <v>159</v>
      </c>
      <c r="C115" s="36">
        <v>6463</v>
      </c>
      <c r="D115" s="37" t="s">
        <v>160</v>
      </c>
      <c r="E115" s="28">
        <f>MAX(M115:AE115)</f>
        <v>498</v>
      </c>
      <c r="F115" s="28" t="e">
        <f>VLOOKUP(E115,Tab!$U$2:$V$255,2,TRUE)</f>
        <v>#N/A</v>
      </c>
      <c r="G115" s="29">
        <f>LARGE(M115:AM115,1)</f>
        <v>498</v>
      </c>
      <c r="H115" s="29">
        <f>LARGE(M115:AM115,2)</f>
        <v>0</v>
      </c>
      <c r="I115" s="29">
        <f>LARGE(M115:AM115,3)</f>
        <v>0</v>
      </c>
      <c r="J115" s="30">
        <f>SUM(G115:I115)</f>
        <v>498</v>
      </c>
      <c r="K115" s="31">
        <f>J115/3</f>
        <v>166</v>
      </c>
      <c r="L115" s="32"/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  <c r="AD115" s="77">
        <v>498</v>
      </c>
      <c r="AE115" s="77">
        <v>0</v>
      </c>
      <c r="AF115" s="77">
        <v>0</v>
      </c>
      <c r="AG115" s="77">
        <v>0</v>
      </c>
      <c r="AH115" s="77">
        <v>0</v>
      </c>
      <c r="AI115" s="175">
        <v>0</v>
      </c>
      <c r="AJ115" s="170">
        <v>0</v>
      </c>
      <c r="AK115" s="77">
        <v>0</v>
      </c>
      <c r="AL115" s="77">
        <v>0</v>
      </c>
      <c r="AM115" s="77">
        <v>0</v>
      </c>
    </row>
    <row r="116" spans="1:39" ht="14.1" customHeight="1" x14ac:dyDescent="0.25">
      <c r="A116" s="24">
        <f t="shared" si="3"/>
        <v>103</v>
      </c>
      <c r="B116" s="42" t="s">
        <v>167</v>
      </c>
      <c r="C116" s="59">
        <v>7914</v>
      </c>
      <c r="D116" s="43" t="s">
        <v>163</v>
      </c>
      <c r="E116" s="28">
        <f>MAX(M116:AE116)</f>
        <v>496</v>
      </c>
      <c r="F116" s="28" t="e">
        <f>VLOOKUP(E116,Tab!$U$2:$V$255,2,TRUE)</f>
        <v>#N/A</v>
      </c>
      <c r="G116" s="29">
        <f>LARGE(M116:AM116,1)</f>
        <v>496</v>
      </c>
      <c r="H116" s="29">
        <f>LARGE(M116:AM116,2)</f>
        <v>0</v>
      </c>
      <c r="I116" s="29">
        <f>LARGE(M116:AM116,3)</f>
        <v>0</v>
      </c>
      <c r="J116" s="30">
        <f>SUM(G116:I116)</f>
        <v>496</v>
      </c>
      <c r="K116" s="31">
        <f>J116/3</f>
        <v>165.33333333333334</v>
      </c>
      <c r="L116" s="32"/>
      <c r="M116" s="77">
        <v>0</v>
      </c>
      <c r="N116" s="77">
        <v>0</v>
      </c>
      <c r="O116" s="77">
        <v>496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175">
        <v>0</v>
      </c>
      <c r="AJ116" s="170">
        <v>0</v>
      </c>
      <c r="AK116" s="77">
        <v>0</v>
      </c>
      <c r="AL116" s="77">
        <v>0</v>
      </c>
      <c r="AM116" s="77">
        <v>0</v>
      </c>
    </row>
    <row r="117" spans="1:39" ht="14.1" customHeight="1" x14ac:dyDescent="0.25">
      <c r="A117" s="24">
        <f t="shared" si="3"/>
        <v>104</v>
      </c>
      <c r="B117" s="35" t="s">
        <v>134</v>
      </c>
      <c r="C117" s="36">
        <v>10370</v>
      </c>
      <c r="D117" s="37" t="s">
        <v>49</v>
      </c>
      <c r="E117" s="28">
        <f>MAX(M117:AE117)</f>
        <v>494</v>
      </c>
      <c r="F117" s="28" t="e">
        <f>VLOOKUP(E117,Tab!$U$2:$V$255,2,TRUE)</f>
        <v>#N/A</v>
      </c>
      <c r="G117" s="29">
        <f>LARGE(M117:AM117,1)</f>
        <v>494</v>
      </c>
      <c r="H117" s="29">
        <f>LARGE(M117:AM117,2)</f>
        <v>0</v>
      </c>
      <c r="I117" s="29">
        <f>LARGE(M117:AM117,3)</f>
        <v>0</v>
      </c>
      <c r="J117" s="30">
        <f>SUM(G117:I117)</f>
        <v>494</v>
      </c>
      <c r="K117" s="31">
        <f>J117/3</f>
        <v>164.66666666666666</v>
      </c>
      <c r="L117" s="32"/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494</v>
      </c>
      <c r="AE117" s="77">
        <v>0</v>
      </c>
      <c r="AF117" s="77">
        <v>0</v>
      </c>
      <c r="AG117" s="77">
        <v>0</v>
      </c>
      <c r="AH117" s="77">
        <v>0</v>
      </c>
      <c r="AI117" s="175">
        <v>0</v>
      </c>
      <c r="AJ117" s="170">
        <v>0</v>
      </c>
      <c r="AK117" s="77">
        <v>0</v>
      </c>
      <c r="AL117" s="77">
        <v>0</v>
      </c>
      <c r="AM117" s="77">
        <v>0</v>
      </c>
    </row>
    <row r="118" spans="1:39" ht="14.1" customHeight="1" x14ac:dyDescent="0.25">
      <c r="A118" s="24">
        <f t="shared" si="3"/>
        <v>105</v>
      </c>
      <c r="B118" s="35" t="s">
        <v>506</v>
      </c>
      <c r="C118" s="36">
        <v>1970</v>
      </c>
      <c r="D118" s="37" t="s">
        <v>122</v>
      </c>
      <c r="E118" s="28">
        <f>MAX(M118:AE118)</f>
        <v>494</v>
      </c>
      <c r="F118" s="28" t="e">
        <f>VLOOKUP(E118,Tab!$U$2:$V$255,2,TRUE)</f>
        <v>#N/A</v>
      </c>
      <c r="G118" s="29">
        <f>LARGE(M118:AM118,1)</f>
        <v>494</v>
      </c>
      <c r="H118" s="29">
        <f>LARGE(M118:AM118,2)</f>
        <v>0</v>
      </c>
      <c r="I118" s="29">
        <f>LARGE(M118:AM118,3)</f>
        <v>0</v>
      </c>
      <c r="J118" s="30">
        <f>SUM(G118:I118)</f>
        <v>494</v>
      </c>
      <c r="K118" s="31">
        <f>J118/3</f>
        <v>164.66666666666666</v>
      </c>
      <c r="L118" s="32"/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494</v>
      </c>
      <c r="Y118" s="77">
        <v>0</v>
      </c>
      <c r="Z118" s="77">
        <v>0</v>
      </c>
      <c r="AA118" s="77">
        <v>0</v>
      </c>
      <c r="AB118" s="77">
        <v>0</v>
      </c>
      <c r="AC118" s="77">
        <v>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175">
        <v>0</v>
      </c>
      <c r="AJ118" s="170">
        <v>0</v>
      </c>
      <c r="AK118" s="77">
        <v>0</v>
      </c>
      <c r="AL118" s="77">
        <v>0</v>
      </c>
      <c r="AM118" s="77">
        <v>0</v>
      </c>
    </row>
    <row r="119" spans="1:39" ht="14.1" customHeight="1" x14ac:dyDescent="0.25">
      <c r="A119" s="24">
        <f t="shared" si="3"/>
        <v>106</v>
      </c>
      <c r="B119" s="35" t="s">
        <v>297</v>
      </c>
      <c r="C119" s="36">
        <v>1207</v>
      </c>
      <c r="D119" s="37" t="s">
        <v>45</v>
      </c>
      <c r="E119" s="28">
        <f>MAX(M119:AE119)</f>
        <v>0</v>
      </c>
      <c r="F119" s="28" t="e">
        <f>VLOOKUP(E119,Tab!$U$2:$V$255,2,TRUE)</f>
        <v>#N/A</v>
      </c>
      <c r="G119" s="29">
        <f>LARGE(M119:AM119,1)</f>
        <v>494</v>
      </c>
      <c r="H119" s="29">
        <f>LARGE(M119:AM119,2)</f>
        <v>0</v>
      </c>
      <c r="I119" s="29">
        <f>LARGE(M119:AM119,3)</f>
        <v>0</v>
      </c>
      <c r="J119" s="30">
        <f>SUM(G119:I119)</f>
        <v>494</v>
      </c>
      <c r="K119" s="31">
        <f>J119/3</f>
        <v>164.66666666666666</v>
      </c>
      <c r="L119" s="32"/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  <c r="AD119" s="77">
        <v>0</v>
      </c>
      <c r="AE119" s="77">
        <v>0</v>
      </c>
      <c r="AF119" s="77">
        <v>494</v>
      </c>
      <c r="AG119" s="77">
        <v>0</v>
      </c>
      <c r="AH119" s="77">
        <v>0</v>
      </c>
      <c r="AI119" s="175">
        <v>0</v>
      </c>
      <c r="AJ119" s="170">
        <v>0</v>
      </c>
      <c r="AK119" s="77">
        <v>0</v>
      </c>
      <c r="AL119" s="77">
        <v>0</v>
      </c>
      <c r="AM119" s="77">
        <v>0</v>
      </c>
    </row>
    <row r="120" spans="1:39" ht="14.1" customHeight="1" x14ac:dyDescent="0.25">
      <c r="A120" s="24">
        <f t="shared" si="3"/>
        <v>107</v>
      </c>
      <c r="B120" s="35" t="s">
        <v>604</v>
      </c>
      <c r="C120" s="36">
        <v>14457</v>
      </c>
      <c r="D120" s="37" t="s">
        <v>110</v>
      </c>
      <c r="E120" s="28">
        <f>MAX(M120:AE120)</f>
        <v>492</v>
      </c>
      <c r="F120" s="28" t="e">
        <f>VLOOKUP(E120,Tab!$U$2:$V$255,2,TRUE)</f>
        <v>#N/A</v>
      </c>
      <c r="G120" s="29">
        <f>LARGE(M120:AM120,1)</f>
        <v>492</v>
      </c>
      <c r="H120" s="29">
        <f>LARGE(M120:AM120,2)</f>
        <v>0</v>
      </c>
      <c r="I120" s="29">
        <f>LARGE(M120:AM120,3)</f>
        <v>0</v>
      </c>
      <c r="J120" s="30">
        <f>SUM(G120:I120)</f>
        <v>492</v>
      </c>
      <c r="K120" s="31">
        <f>J120/3</f>
        <v>164</v>
      </c>
      <c r="L120" s="32"/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0</v>
      </c>
      <c r="S120" s="77">
        <v>0</v>
      </c>
      <c r="T120" s="77">
        <v>492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  <c r="AB120" s="77">
        <v>0</v>
      </c>
      <c r="AC120" s="77">
        <v>0</v>
      </c>
      <c r="AD120" s="77">
        <v>0</v>
      </c>
      <c r="AE120" s="77">
        <v>0</v>
      </c>
      <c r="AF120" s="77">
        <v>0</v>
      </c>
      <c r="AG120" s="77">
        <v>0</v>
      </c>
      <c r="AH120" s="77">
        <v>0</v>
      </c>
      <c r="AI120" s="175">
        <v>0</v>
      </c>
      <c r="AJ120" s="170">
        <v>0</v>
      </c>
      <c r="AK120" s="77">
        <v>0</v>
      </c>
      <c r="AL120" s="77">
        <v>0</v>
      </c>
      <c r="AM120" s="77">
        <v>0</v>
      </c>
    </row>
    <row r="121" spans="1:39" ht="14.1" customHeight="1" x14ac:dyDescent="0.25">
      <c r="A121" s="24">
        <f t="shared" si="3"/>
        <v>108</v>
      </c>
      <c r="B121" s="35" t="s">
        <v>605</v>
      </c>
      <c r="C121" s="36">
        <v>9796</v>
      </c>
      <c r="D121" s="37" t="s">
        <v>65</v>
      </c>
      <c r="E121" s="28">
        <f>MAX(M121:AE121)</f>
        <v>490</v>
      </c>
      <c r="F121" s="28" t="e">
        <f>VLOOKUP(E121,Tab!$U$2:$V$255,2,TRUE)</f>
        <v>#N/A</v>
      </c>
      <c r="G121" s="29">
        <f>LARGE(M121:AM121,1)</f>
        <v>490</v>
      </c>
      <c r="H121" s="29">
        <f>LARGE(M121:AM121,2)</f>
        <v>0</v>
      </c>
      <c r="I121" s="29">
        <f>LARGE(M121:AM121,3)</f>
        <v>0</v>
      </c>
      <c r="J121" s="30">
        <f>SUM(G121:I121)</f>
        <v>490</v>
      </c>
      <c r="K121" s="31">
        <f>J121/3</f>
        <v>163.33333333333334</v>
      </c>
      <c r="L121" s="32"/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490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v>0</v>
      </c>
      <c r="AC121" s="77">
        <v>0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175">
        <v>0</v>
      </c>
      <c r="AJ121" s="170">
        <v>0</v>
      </c>
      <c r="AK121" s="77">
        <v>0</v>
      </c>
      <c r="AL121" s="77">
        <v>0</v>
      </c>
      <c r="AM121" s="77">
        <v>0</v>
      </c>
    </row>
    <row r="122" spans="1:39" ht="14.1" customHeight="1" x14ac:dyDescent="0.25">
      <c r="A122" s="24">
        <f t="shared" si="3"/>
        <v>109</v>
      </c>
      <c r="B122" s="35" t="s">
        <v>440</v>
      </c>
      <c r="C122" s="36">
        <v>14644</v>
      </c>
      <c r="D122" s="37" t="s">
        <v>49</v>
      </c>
      <c r="E122" s="28">
        <f>MAX(M122:AE122)</f>
        <v>487</v>
      </c>
      <c r="F122" s="28" t="e">
        <f>VLOOKUP(E122,Tab!$U$2:$V$255,2,TRUE)</f>
        <v>#N/A</v>
      </c>
      <c r="G122" s="29">
        <f>LARGE(M122:AM122,1)</f>
        <v>487</v>
      </c>
      <c r="H122" s="29">
        <f>LARGE(M122:AM122,2)</f>
        <v>0</v>
      </c>
      <c r="I122" s="29">
        <f>LARGE(M122:AM122,3)</f>
        <v>0</v>
      </c>
      <c r="J122" s="30">
        <f>SUM(G122:I122)</f>
        <v>487</v>
      </c>
      <c r="K122" s="31">
        <f>J122/3</f>
        <v>162.33333333333334</v>
      </c>
      <c r="L122" s="32"/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  <c r="AD122" s="77">
        <v>487</v>
      </c>
      <c r="AE122" s="77">
        <v>0</v>
      </c>
      <c r="AF122" s="77">
        <v>0</v>
      </c>
      <c r="AG122" s="77">
        <v>0</v>
      </c>
      <c r="AH122" s="77">
        <v>0</v>
      </c>
      <c r="AI122" s="175">
        <v>0</v>
      </c>
      <c r="AJ122" s="170">
        <v>0</v>
      </c>
      <c r="AK122" s="77">
        <v>0</v>
      </c>
      <c r="AL122" s="77">
        <v>0</v>
      </c>
      <c r="AM122" s="77">
        <v>0</v>
      </c>
    </row>
    <row r="123" spans="1:39" ht="14.1" customHeight="1" x14ac:dyDescent="0.25">
      <c r="A123" s="24">
        <f t="shared" si="3"/>
        <v>110</v>
      </c>
      <c r="B123" s="35" t="s">
        <v>430</v>
      </c>
      <c r="C123" s="36">
        <v>14578</v>
      </c>
      <c r="D123" s="37" t="s">
        <v>200</v>
      </c>
      <c r="E123" s="28">
        <f>MAX(M123:AE123)</f>
        <v>0</v>
      </c>
      <c r="F123" s="28" t="e">
        <f>VLOOKUP(E123,Tab!$U$2:$V$255,2,TRUE)</f>
        <v>#N/A</v>
      </c>
      <c r="G123" s="29">
        <f>LARGE(M123:AM123,1)</f>
        <v>486</v>
      </c>
      <c r="H123" s="29">
        <f>LARGE(M123:AM123,2)</f>
        <v>0</v>
      </c>
      <c r="I123" s="29">
        <f>LARGE(M123:AM123,3)</f>
        <v>0</v>
      </c>
      <c r="J123" s="30">
        <f>SUM(G123:I123)</f>
        <v>486</v>
      </c>
      <c r="K123" s="31">
        <f>J123/3</f>
        <v>162</v>
      </c>
      <c r="L123" s="32"/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0</v>
      </c>
      <c r="AC123" s="77">
        <v>0</v>
      </c>
      <c r="AD123" s="77">
        <v>0</v>
      </c>
      <c r="AE123" s="77">
        <v>0</v>
      </c>
      <c r="AF123" s="77">
        <v>0</v>
      </c>
      <c r="AG123" s="77">
        <v>486</v>
      </c>
      <c r="AH123" s="77">
        <v>0</v>
      </c>
      <c r="AI123" s="175">
        <v>0</v>
      </c>
      <c r="AJ123" s="170">
        <v>0</v>
      </c>
      <c r="AK123" s="77">
        <v>0</v>
      </c>
      <c r="AL123" s="77">
        <v>0</v>
      </c>
      <c r="AM123" s="77">
        <v>0</v>
      </c>
    </row>
    <row r="124" spans="1:39" ht="14.1" customHeight="1" x14ac:dyDescent="0.25">
      <c r="A124" s="24">
        <f t="shared" si="3"/>
        <v>111</v>
      </c>
      <c r="B124" s="35" t="s">
        <v>216</v>
      </c>
      <c r="C124" s="36">
        <v>14343</v>
      </c>
      <c r="D124" s="37" t="s">
        <v>525</v>
      </c>
      <c r="E124" s="28">
        <f>MAX(M124:AE124)</f>
        <v>479</v>
      </c>
      <c r="F124" s="28" t="e">
        <f>VLOOKUP(E124,Tab!$U$2:$V$255,2,TRUE)</f>
        <v>#N/A</v>
      </c>
      <c r="G124" s="29">
        <f>LARGE(M124:AM124,1)</f>
        <v>479</v>
      </c>
      <c r="H124" s="29">
        <f>LARGE(M124:AM124,2)</f>
        <v>0</v>
      </c>
      <c r="I124" s="29">
        <f>LARGE(M124:AM124,3)</f>
        <v>0</v>
      </c>
      <c r="J124" s="30">
        <f>SUM(G124:I124)</f>
        <v>479</v>
      </c>
      <c r="K124" s="31">
        <f>J124/3</f>
        <v>159.66666666666666</v>
      </c>
      <c r="L124" s="32"/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479</v>
      </c>
      <c r="AE124" s="77">
        <v>0</v>
      </c>
      <c r="AF124" s="77">
        <v>0</v>
      </c>
      <c r="AG124" s="77">
        <v>0</v>
      </c>
      <c r="AH124" s="77">
        <v>0</v>
      </c>
      <c r="AI124" s="175">
        <v>0</v>
      </c>
      <c r="AJ124" s="170">
        <v>0</v>
      </c>
      <c r="AK124" s="77">
        <v>0</v>
      </c>
      <c r="AL124" s="77">
        <v>0</v>
      </c>
      <c r="AM124" s="77">
        <v>0</v>
      </c>
    </row>
    <row r="125" spans="1:39" ht="14.1" customHeight="1" x14ac:dyDescent="0.25">
      <c r="A125" s="24">
        <f t="shared" si="3"/>
        <v>112</v>
      </c>
      <c r="B125" s="35" t="s">
        <v>188</v>
      </c>
      <c r="C125" s="36">
        <v>360</v>
      </c>
      <c r="D125" s="37" t="s">
        <v>85</v>
      </c>
      <c r="E125" s="28">
        <f>MAX(M125:AE125)</f>
        <v>468</v>
      </c>
      <c r="F125" s="28" t="e">
        <f>VLOOKUP(E125,Tab!$U$2:$V$255,2,TRUE)</f>
        <v>#N/A</v>
      </c>
      <c r="G125" s="29">
        <f>LARGE(M125:AM125,1)</f>
        <v>468</v>
      </c>
      <c r="H125" s="29">
        <f>LARGE(M125:AM125,2)</f>
        <v>0</v>
      </c>
      <c r="I125" s="29">
        <f>LARGE(M125:AM125,3)</f>
        <v>0</v>
      </c>
      <c r="J125" s="30">
        <f>SUM(G125:I125)</f>
        <v>468</v>
      </c>
      <c r="K125" s="31">
        <f>J125/3</f>
        <v>156</v>
      </c>
      <c r="L125" s="32"/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468</v>
      </c>
      <c r="Z125" s="77">
        <v>0</v>
      </c>
      <c r="AA125" s="77">
        <v>0</v>
      </c>
      <c r="AB125" s="77">
        <v>0</v>
      </c>
      <c r="AC125" s="77">
        <v>0</v>
      </c>
      <c r="AD125" s="77">
        <v>0</v>
      </c>
      <c r="AE125" s="77">
        <v>0</v>
      </c>
      <c r="AF125" s="77">
        <v>0</v>
      </c>
      <c r="AG125" s="77">
        <v>0</v>
      </c>
      <c r="AH125" s="77">
        <v>0</v>
      </c>
      <c r="AI125" s="175">
        <v>0</v>
      </c>
      <c r="AJ125" s="170">
        <v>0</v>
      </c>
      <c r="AK125" s="77">
        <v>0</v>
      </c>
      <c r="AL125" s="77">
        <v>0</v>
      </c>
      <c r="AM125" s="77">
        <v>0</v>
      </c>
    </row>
    <row r="126" spans="1:39" ht="14.1" customHeight="1" x14ac:dyDescent="0.25">
      <c r="A126" s="24">
        <f t="shared" si="3"/>
        <v>113</v>
      </c>
      <c r="B126" s="35" t="s">
        <v>585</v>
      </c>
      <c r="C126" s="36">
        <v>10188</v>
      </c>
      <c r="D126" s="37" t="s">
        <v>88</v>
      </c>
      <c r="E126" s="28">
        <f>MAX(M126:AE126)</f>
        <v>460</v>
      </c>
      <c r="F126" s="28" t="e">
        <f>VLOOKUP(E126,Tab!$U$2:$V$255,2,TRUE)</f>
        <v>#N/A</v>
      </c>
      <c r="G126" s="29">
        <f>LARGE(M126:AM126,1)</f>
        <v>460</v>
      </c>
      <c r="H126" s="29">
        <f>LARGE(M126:AM126,2)</f>
        <v>0</v>
      </c>
      <c r="I126" s="29">
        <f>LARGE(M126:AM126,3)</f>
        <v>0</v>
      </c>
      <c r="J126" s="30">
        <f>SUM(G126:I126)</f>
        <v>460</v>
      </c>
      <c r="K126" s="31">
        <f>J126/3</f>
        <v>153.33333333333334</v>
      </c>
      <c r="L126" s="32"/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460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0</v>
      </c>
      <c r="AI126" s="175">
        <v>0</v>
      </c>
      <c r="AJ126" s="170">
        <v>0</v>
      </c>
      <c r="AK126" s="77">
        <v>0</v>
      </c>
      <c r="AL126" s="77">
        <v>0</v>
      </c>
      <c r="AM126" s="77">
        <v>0</v>
      </c>
    </row>
    <row r="127" spans="1:39" ht="14.1" customHeight="1" x14ac:dyDescent="0.25">
      <c r="A127" s="24">
        <f t="shared" si="3"/>
        <v>114</v>
      </c>
      <c r="B127" s="42" t="s">
        <v>100</v>
      </c>
      <c r="C127" s="59">
        <v>62</v>
      </c>
      <c r="D127" s="43" t="s">
        <v>49</v>
      </c>
      <c r="E127" s="28">
        <f>MAX(M127:AE127)</f>
        <v>459</v>
      </c>
      <c r="F127" s="28" t="e">
        <f>VLOOKUP(E127,Tab!$U$2:$V$255,2,TRUE)</f>
        <v>#N/A</v>
      </c>
      <c r="G127" s="29">
        <f>LARGE(M127:AM127,1)</f>
        <v>459</v>
      </c>
      <c r="H127" s="29">
        <f>LARGE(M127:AM127,2)</f>
        <v>0</v>
      </c>
      <c r="I127" s="29">
        <f>LARGE(M127:AM127,3)</f>
        <v>0</v>
      </c>
      <c r="J127" s="30">
        <f>SUM(G127:I127)</f>
        <v>459</v>
      </c>
      <c r="K127" s="31">
        <f>J127/3</f>
        <v>153</v>
      </c>
      <c r="L127" s="32"/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77">
        <v>0</v>
      </c>
      <c r="AD127" s="77">
        <v>459</v>
      </c>
      <c r="AE127" s="77">
        <v>0</v>
      </c>
      <c r="AF127" s="77">
        <v>0</v>
      </c>
      <c r="AG127" s="77">
        <v>0</v>
      </c>
      <c r="AH127" s="77">
        <v>0</v>
      </c>
      <c r="AI127" s="175">
        <v>0</v>
      </c>
      <c r="AJ127" s="170">
        <v>0</v>
      </c>
      <c r="AK127" s="77">
        <v>0</v>
      </c>
      <c r="AL127" s="77">
        <v>0</v>
      </c>
      <c r="AM127" s="77">
        <v>0</v>
      </c>
    </row>
    <row r="128" spans="1:39" ht="14.1" customHeight="1" x14ac:dyDescent="0.25">
      <c r="A128" s="24">
        <f t="shared" si="3"/>
        <v>115</v>
      </c>
      <c r="B128" s="35" t="s">
        <v>441</v>
      </c>
      <c r="C128" s="36">
        <v>1089</v>
      </c>
      <c r="D128" s="37" t="s">
        <v>49</v>
      </c>
      <c r="E128" s="28">
        <f>MAX(M128:AE128)</f>
        <v>459</v>
      </c>
      <c r="F128" s="28" t="e">
        <f>VLOOKUP(E128,Tab!$U$2:$V$255,2,TRUE)</f>
        <v>#N/A</v>
      </c>
      <c r="G128" s="29">
        <f>LARGE(M128:AM128,1)</f>
        <v>459</v>
      </c>
      <c r="H128" s="29">
        <f>LARGE(M128:AM128,2)</f>
        <v>0</v>
      </c>
      <c r="I128" s="29">
        <f>LARGE(M128:AM128,3)</f>
        <v>0</v>
      </c>
      <c r="J128" s="30">
        <f>SUM(G128:I128)</f>
        <v>459</v>
      </c>
      <c r="K128" s="31">
        <f>J128/3</f>
        <v>153</v>
      </c>
      <c r="L128" s="32"/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77">
        <v>0</v>
      </c>
      <c r="T128" s="77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0</v>
      </c>
      <c r="AC128" s="77">
        <v>0</v>
      </c>
      <c r="AD128" s="77">
        <v>459</v>
      </c>
      <c r="AE128" s="77">
        <v>0</v>
      </c>
      <c r="AF128" s="77">
        <v>0</v>
      </c>
      <c r="AG128" s="77">
        <v>0</v>
      </c>
      <c r="AH128" s="77">
        <v>0</v>
      </c>
      <c r="AI128" s="175">
        <v>0</v>
      </c>
      <c r="AJ128" s="170">
        <v>0</v>
      </c>
      <c r="AK128" s="77">
        <v>0</v>
      </c>
      <c r="AL128" s="77">
        <v>0</v>
      </c>
      <c r="AM128" s="77">
        <v>0</v>
      </c>
    </row>
    <row r="129" spans="1:39" ht="14.1" customHeight="1" x14ac:dyDescent="0.25">
      <c r="A129" s="24">
        <f t="shared" si="3"/>
        <v>116</v>
      </c>
      <c r="B129" s="35" t="s">
        <v>109</v>
      </c>
      <c r="C129" s="36">
        <v>11751</v>
      </c>
      <c r="D129" s="37" t="s">
        <v>110</v>
      </c>
      <c r="E129" s="28">
        <f>MAX(M129:AE129)</f>
        <v>0</v>
      </c>
      <c r="F129" s="28" t="e">
        <f>VLOOKUP(E129,Tab!$U$2:$V$255,2,TRUE)</f>
        <v>#N/A</v>
      </c>
      <c r="G129" s="29">
        <f>LARGE(M129:AM129,1)</f>
        <v>458</v>
      </c>
      <c r="H129" s="29">
        <f>LARGE(M129:AM129,2)</f>
        <v>0</v>
      </c>
      <c r="I129" s="29">
        <f>LARGE(M129:AM129,3)</f>
        <v>0</v>
      </c>
      <c r="J129" s="30">
        <f>SUM(G129:I129)</f>
        <v>458</v>
      </c>
      <c r="K129" s="31">
        <f>J129/3</f>
        <v>152.66666666666666</v>
      </c>
      <c r="L129" s="32"/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0</v>
      </c>
      <c r="AC129" s="77">
        <v>0</v>
      </c>
      <c r="AD129" s="77">
        <v>0</v>
      </c>
      <c r="AE129" s="77">
        <v>0</v>
      </c>
      <c r="AF129" s="77">
        <v>0</v>
      </c>
      <c r="AG129" s="77">
        <v>0</v>
      </c>
      <c r="AH129" s="77">
        <v>0</v>
      </c>
      <c r="AI129" s="175">
        <v>458</v>
      </c>
      <c r="AJ129" s="170">
        <v>0</v>
      </c>
      <c r="AK129" s="77">
        <v>0</v>
      </c>
      <c r="AL129" s="77">
        <v>0</v>
      </c>
      <c r="AM129" s="77">
        <v>0</v>
      </c>
    </row>
    <row r="130" spans="1:39" ht="14.1" customHeight="1" x14ac:dyDescent="0.25">
      <c r="A130" s="24">
        <f t="shared" si="3"/>
        <v>117</v>
      </c>
      <c r="B130" s="35" t="s">
        <v>289</v>
      </c>
      <c r="C130" s="36">
        <v>8676</v>
      </c>
      <c r="D130" s="37" t="s">
        <v>45</v>
      </c>
      <c r="E130" s="28">
        <f>MAX(M130:AE130)</f>
        <v>0</v>
      </c>
      <c r="F130" s="28" t="e">
        <f>VLOOKUP(E130,Tab!$U$2:$V$255,2,TRUE)</f>
        <v>#N/A</v>
      </c>
      <c r="G130" s="29">
        <f>LARGE(M130:AM130,1)</f>
        <v>455</v>
      </c>
      <c r="H130" s="29">
        <f>LARGE(M130:AM130,2)</f>
        <v>0</v>
      </c>
      <c r="I130" s="29">
        <f>LARGE(M130:AM130,3)</f>
        <v>0</v>
      </c>
      <c r="J130" s="30">
        <f>SUM(G130:I130)</f>
        <v>455</v>
      </c>
      <c r="K130" s="31">
        <f>J130/3</f>
        <v>151.66666666666666</v>
      </c>
      <c r="L130" s="32"/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0</v>
      </c>
      <c r="AD130" s="77">
        <v>0</v>
      </c>
      <c r="AE130" s="77">
        <v>0</v>
      </c>
      <c r="AF130" s="77">
        <v>455</v>
      </c>
      <c r="AG130" s="77">
        <v>0</v>
      </c>
      <c r="AH130" s="77">
        <v>0</v>
      </c>
      <c r="AI130" s="175">
        <v>0</v>
      </c>
      <c r="AJ130" s="170">
        <v>0</v>
      </c>
      <c r="AK130" s="77">
        <v>0</v>
      </c>
      <c r="AL130" s="77">
        <v>0</v>
      </c>
      <c r="AM130" s="77">
        <v>0</v>
      </c>
    </row>
    <row r="131" spans="1:39" ht="14.1" customHeight="1" x14ac:dyDescent="0.25">
      <c r="A131" s="24">
        <f t="shared" si="3"/>
        <v>118</v>
      </c>
      <c r="B131" s="35" t="s">
        <v>196</v>
      </c>
      <c r="C131" s="36">
        <v>737</v>
      </c>
      <c r="D131" s="37" t="s">
        <v>45</v>
      </c>
      <c r="E131" s="28">
        <f>MAX(M131:AE131)</f>
        <v>0</v>
      </c>
      <c r="F131" s="28" t="e">
        <f>VLOOKUP(E131,Tab!$U$2:$V$255,2,TRUE)</f>
        <v>#N/A</v>
      </c>
      <c r="G131" s="29">
        <f>LARGE(M131:AM131,1)</f>
        <v>455</v>
      </c>
      <c r="H131" s="29">
        <f>LARGE(M131:AM131,2)</f>
        <v>0</v>
      </c>
      <c r="I131" s="29">
        <f>LARGE(M131:AM131,3)</f>
        <v>0</v>
      </c>
      <c r="J131" s="30">
        <f>SUM(G131:I131)</f>
        <v>455</v>
      </c>
      <c r="K131" s="31">
        <f>J131/3</f>
        <v>151.66666666666666</v>
      </c>
      <c r="L131" s="32"/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0</v>
      </c>
      <c r="AF131" s="77">
        <v>0</v>
      </c>
      <c r="AG131" s="77">
        <v>0</v>
      </c>
      <c r="AH131" s="77">
        <v>0</v>
      </c>
      <c r="AI131" s="175">
        <v>0</v>
      </c>
      <c r="AJ131" s="170">
        <v>0</v>
      </c>
      <c r="AK131" s="77">
        <v>455</v>
      </c>
      <c r="AL131" s="77">
        <v>0</v>
      </c>
      <c r="AM131" s="77">
        <v>0</v>
      </c>
    </row>
    <row r="132" spans="1:39" ht="14.1" customHeight="1" x14ac:dyDescent="0.25">
      <c r="A132" s="24">
        <f t="shared" si="3"/>
        <v>119</v>
      </c>
      <c r="B132" s="35" t="s">
        <v>147</v>
      </c>
      <c r="C132" s="140">
        <v>38</v>
      </c>
      <c r="D132" s="37" t="s">
        <v>30</v>
      </c>
      <c r="E132" s="28">
        <f>MAX(M132:AE132)</f>
        <v>452</v>
      </c>
      <c r="F132" s="28" t="e">
        <f>VLOOKUP(E132,Tab!$U$2:$V$255,2,TRUE)</f>
        <v>#N/A</v>
      </c>
      <c r="G132" s="29">
        <f>LARGE(M132:AM132,1)</f>
        <v>452</v>
      </c>
      <c r="H132" s="29">
        <f>LARGE(M132:AM132,2)</f>
        <v>0</v>
      </c>
      <c r="I132" s="29">
        <f>LARGE(M132:AM132,3)</f>
        <v>0</v>
      </c>
      <c r="J132" s="30">
        <f>SUM(G132:I132)</f>
        <v>452</v>
      </c>
      <c r="K132" s="31">
        <f>J132/3</f>
        <v>150.66666666666666</v>
      </c>
      <c r="L132" s="32"/>
      <c r="M132" s="77">
        <v>0</v>
      </c>
      <c r="N132" s="77">
        <v>0</v>
      </c>
      <c r="O132" s="77">
        <v>452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0</v>
      </c>
      <c r="AE132" s="77">
        <v>0</v>
      </c>
      <c r="AF132" s="77">
        <v>0</v>
      </c>
      <c r="AG132" s="77">
        <v>0</v>
      </c>
      <c r="AH132" s="77">
        <v>0</v>
      </c>
      <c r="AI132" s="175">
        <v>0</v>
      </c>
      <c r="AJ132" s="170">
        <v>0</v>
      </c>
      <c r="AK132" s="77">
        <v>0</v>
      </c>
      <c r="AL132" s="77">
        <v>0</v>
      </c>
      <c r="AM132" s="77">
        <v>0</v>
      </c>
    </row>
    <row r="133" spans="1:39" ht="14.1" customHeight="1" x14ac:dyDescent="0.25">
      <c r="A133" s="24">
        <f t="shared" si="3"/>
        <v>120</v>
      </c>
      <c r="B133" s="189" t="s">
        <v>182</v>
      </c>
      <c r="C133" s="189">
        <v>414</v>
      </c>
      <c r="D133" s="192" t="s">
        <v>157</v>
      </c>
      <c r="E133" s="28">
        <f>MAX(M133:AE133)</f>
        <v>451</v>
      </c>
      <c r="F133" s="28" t="e">
        <f>VLOOKUP(E133,Tab!$U$2:$V$255,2,TRUE)</f>
        <v>#N/A</v>
      </c>
      <c r="G133" s="29">
        <f>LARGE(M133:AM133,1)</f>
        <v>451</v>
      </c>
      <c r="H133" s="29">
        <f>LARGE(M133:AM133,2)</f>
        <v>0</v>
      </c>
      <c r="I133" s="29">
        <f>LARGE(M133:AM133,3)</f>
        <v>0</v>
      </c>
      <c r="J133" s="30">
        <f>SUM(G133:I133)</f>
        <v>451</v>
      </c>
      <c r="K133" s="31">
        <f>J133/3</f>
        <v>150.33333333333334</v>
      </c>
      <c r="L133" s="32"/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451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0</v>
      </c>
      <c r="AH133" s="77">
        <v>0</v>
      </c>
      <c r="AI133" s="175">
        <v>0</v>
      </c>
      <c r="AJ133" s="170">
        <v>0</v>
      </c>
      <c r="AK133" s="77">
        <v>0</v>
      </c>
      <c r="AL133" s="77">
        <v>0</v>
      </c>
      <c r="AM133" s="77">
        <v>0</v>
      </c>
    </row>
    <row r="134" spans="1:39" ht="14.1" customHeight="1" x14ac:dyDescent="0.25">
      <c r="A134" s="24">
        <f t="shared" si="3"/>
        <v>121</v>
      </c>
      <c r="B134" s="35" t="s">
        <v>606</v>
      </c>
      <c r="C134" s="36">
        <v>11354</v>
      </c>
      <c r="D134" s="37" t="s">
        <v>54</v>
      </c>
      <c r="E134" s="28">
        <f>MAX(M134:AE134)</f>
        <v>451</v>
      </c>
      <c r="F134" s="28" t="e">
        <f>VLOOKUP(E134,Tab!$U$2:$V$255,2,TRUE)</f>
        <v>#N/A</v>
      </c>
      <c r="G134" s="29">
        <f>LARGE(M134:AM134,1)</f>
        <v>451</v>
      </c>
      <c r="H134" s="29">
        <f>LARGE(M134:AM134,2)</f>
        <v>0</v>
      </c>
      <c r="I134" s="29">
        <f>LARGE(M134:AM134,3)</f>
        <v>0</v>
      </c>
      <c r="J134" s="30">
        <f>SUM(G134:I134)</f>
        <v>451</v>
      </c>
      <c r="K134" s="31">
        <f>J134/3</f>
        <v>150.33333333333334</v>
      </c>
      <c r="L134" s="32"/>
      <c r="M134" s="77">
        <v>0</v>
      </c>
      <c r="N134" s="77">
        <v>0</v>
      </c>
      <c r="O134" s="77">
        <v>0</v>
      </c>
      <c r="P134" s="77">
        <v>0</v>
      </c>
      <c r="Q134" s="77">
        <v>451</v>
      </c>
      <c r="R134" s="77">
        <v>0</v>
      </c>
      <c r="S134" s="77">
        <v>0</v>
      </c>
      <c r="T134" s="77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0</v>
      </c>
      <c r="AG134" s="77">
        <v>0</v>
      </c>
      <c r="AH134" s="77">
        <v>0</v>
      </c>
      <c r="AI134" s="175">
        <v>0</v>
      </c>
      <c r="AJ134" s="170">
        <v>0</v>
      </c>
      <c r="AK134" s="77">
        <v>0</v>
      </c>
      <c r="AL134" s="77">
        <v>0</v>
      </c>
      <c r="AM134" s="77">
        <v>0</v>
      </c>
    </row>
    <row r="135" spans="1:39" ht="14.1" customHeight="1" x14ac:dyDescent="0.25">
      <c r="A135" s="24">
        <f t="shared" si="3"/>
        <v>122</v>
      </c>
      <c r="B135" s="35" t="s">
        <v>557</v>
      </c>
      <c r="C135" s="36">
        <v>14797</v>
      </c>
      <c r="D135" s="37" t="s">
        <v>70</v>
      </c>
      <c r="E135" s="28">
        <f>MAX(M135:AE135)</f>
        <v>448</v>
      </c>
      <c r="F135" s="28" t="e">
        <f>VLOOKUP(E135,Tab!$U$2:$V$255,2,TRUE)</f>
        <v>#N/A</v>
      </c>
      <c r="G135" s="29">
        <f>LARGE(M135:AM135,1)</f>
        <v>448</v>
      </c>
      <c r="H135" s="29">
        <f>LARGE(M135:AM135,2)</f>
        <v>0</v>
      </c>
      <c r="I135" s="29">
        <f>LARGE(M135:AM135,3)</f>
        <v>0</v>
      </c>
      <c r="J135" s="30">
        <f>SUM(G135:I135)</f>
        <v>448</v>
      </c>
      <c r="K135" s="31">
        <f>J135/3</f>
        <v>149.33333333333334</v>
      </c>
      <c r="L135" s="32"/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448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0</v>
      </c>
      <c r="AH135" s="77">
        <v>0</v>
      </c>
      <c r="AI135" s="175">
        <v>0</v>
      </c>
      <c r="AJ135" s="170">
        <v>0</v>
      </c>
      <c r="AK135" s="77">
        <v>0</v>
      </c>
      <c r="AL135" s="77">
        <v>0</v>
      </c>
      <c r="AM135" s="77">
        <v>0</v>
      </c>
    </row>
    <row r="136" spans="1:39" ht="14.1" customHeight="1" x14ac:dyDescent="0.25">
      <c r="A136" s="24">
        <f t="shared" si="3"/>
        <v>123</v>
      </c>
      <c r="B136" s="42" t="s">
        <v>120</v>
      </c>
      <c r="C136" s="59">
        <v>7613</v>
      </c>
      <c r="D136" s="43" t="s">
        <v>49</v>
      </c>
      <c r="E136" s="28">
        <f>MAX(M136:AE136)</f>
        <v>444</v>
      </c>
      <c r="F136" s="28" t="e">
        <f>VLOOKUP(E136,Tab!$U$2:$V$255,2,TRUE)</f>
        <v>#N/A</v>
      </c>
      <c r="G136" s="29">
        <f>LARGE(M136:AM136,1)</f>
        <v>444</v>
      </c>
      <c r="H136" s="29">
        <f>LARGE(M136:AM136,2)</f>
        <v>0</v>
      </c>
      <c r="I136" s="29">
        <f>LARGE(M136:AM136,3)</f>
        <v>0</v>
      </c>
      <c r="J136" s="30">
        <f>SUM(G136:I136)</f>
        <v>444</v>
      </c>
      <c r="K136" s="31">
        <f>J136/3</f>
        <v>148</v>
      </c>
      <c r="L136" s="32"/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0</v>
      </c>
      <c r="V136" s="77">
        <v>444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0</v>
      </c>
      <c r="AC136" s="77">
        <v>0</v>
      </c>
      <c r="AD136" s="77">
        <v>0</v>
      </c>
      <c r="AE136" s="77">
        <v>0</v>
      </c>
      <c r="AF136" s="77">
        <v>0</v>
      </c>
      <c r="AG136" s="77">
        <v>0</v>
      </c>
      <c r="AH136" s="77">
        <v>0</v>
      </c>
      <c r="AI136" s="175">
        <v>0</v>
      </c>
      <c r="AJ136" s="170">
        <v>0</v>
      </c>
      <c r="AK136" s="77">
        <v>0</v>
      </c>
      <c r="AL136" s="77">
        <v>0</v>
      </c>
      <c r="AM136" s="77">
        <v>0</v>
      </c>
    </row>
    <row r="137" spans="1:39" ht="14.1" customHeight="1" x14ac:dyDescent="0.25">
      <c r="A137" s="24">
        <f t="shared" si="3"/>
        <v>124</v>
      </c>
      <c r="B137" s="35" t="s">
        <v>287</v>
      </c>
      <c r="C137" s="140">
        <v>7489</v>
      </c>
      <c r="D137" s="37" t="s">
        <v>85</v>
      </c>
      <c r="E137" s="28">
        <f>MAX(M137:AE137)</f>
        <v>441</v>
      </c>
      <c r="F137" s="28" t="e">
        <f>VLOOKUP(E137,Tab!$U$2:$V$255,2,TRUE)</f>
        <v>#N/A</v>
      </c>
      <c r="G137" s="29">
        <f>LARGE(M137:AM137,1)</f>
        <v>441</v>
      </c>
      <c r="H137" s="29">
        <f>LARGE(M137:AM137,2)</f>
        <v>0</v>
      </c>
      <c r="I137" s="29">
        <f>LARGE(M137:AM137,3)</f>
        <v>0</v>
      </c>
      <c r="J137" s="30">
        <f>SUM(G137:I137)</f>
        <v>441</v>
      </c>
      <c r="K137" s="31">
        <f>J137/3</f>
        <v>147</v>
      </c>
      <c r="L137" s="32"/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441</v>
      </c>
      <c r="AD137" s="77">
        <v>0</v>
      </c>
      <c r="AE137" s="77">
        <v>0</v>
      </c>
      <c r="AF137" s="77">
        <v>0</v>
      </c>
      <c r="AG137" s="77">
        <v>0</v>
      </c>
      <c r="AH137" s="77">
        <v>0</v>
      </c>
      <c r="AI137" s="175">
        <v>0</v>
      </c>
      <c r="AJ137" s="170">
        <v>0</v>
      </c>
      <c r="AK137" s="77">
        <v>0</v>
      </c>
      <c r="AL137" s="77">
        <v>0</v>
      </c>
      <c r="AM137" s="77">
        <v>0</v>
      </c>
    </row>
    <row r="138" spans="1:39" ht="14.1" customHeight="1" x14ac:dyDescent="0.25">
      <c r="A138" s="24">
        <f t="shared" si="3"/>
        <v>125</v>
      </c>
      <c r="B138" s="35" t="s">
        <v>574</v>
      </c>
      <c r="C138" s="36">
        <v>12427</v>
      </c>
      <c r="D138" s="37" t="s">
        <v>45</v>
      </c>
      <c r="E138" s="28">
        <f>MAX(M138:AE138)</f>
        <v>436</v>
      </c>
      <c r="F138" s="28" t="e">
        <f>VLOOKUP(E138,Tab!$U$2:$V$255,2,TRUE)</f>
        <v>#N/A</v>
      </c>
      <c r="G138" s="29">
        <f>LARGE(M138:AM138,1)</f>
        <v>436</v>
      </c>
      <c r="H138" s="29">
        <f>LARGE(M138:AM138,2)</f>
        <v>0</v>
      </c>
      <c r="I138" s="29">
        <f>LARGE(M138:AM138,3)</f>
        <v>0</v>
      </c>
      <c r="J138" s="30">
        <f>SUM(G138:I138)</f>
        <v>436</v>
      </c>
      <c r="K138" s="31">
        <f>J138/3</f>
        <v>145.33333333333334</v>
      </c>
      <c r="L138" s="32"/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436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175">
        <v>0</v>
      </c>
      <c r="AJ138" s="170">
        <v>0</v>
      </c>
      <c r="AK138" s="77">
        <v>0</v>
      </c>
      <c r="AL138" s="77">
        <v>0</v>
      </c>
      <c r="AM138" s="77">
        <v>0</v>
      </c>
    </row>
    <row r="139" spans="1:39" ht="14.1" customHeight="1" x14ac:dyDescent="0.25">
      <c r="A139" s="24">
        <f t="shared" si="3"/>
        <v>126</v>
      </c>
      <c r="B139" s="189" t="s">
        <v>204</v>
      </c>
      <c r="C139" s="189">
        <v>10105</v>
      </c>
      <c r="D139" s="192" t="s">
        <v>157</v>
      </c>
      <c r="E139" s="28">
        <f>MAX(M139:AE139)</f>
        <v>433</v>
      </c>
      <c r="F139" s="28" t="e">
        <f>VLOOKUP(E139,Tab!$U$2:$V$255,2,TRUE)</f>
        <v>#N/A</v>
      </c>
      <c r="G139" s="29">
        <f>LARGE(M139:AM139,1)</f>
        <v>433</v>
      </c>
      <c r="H139" s="29">
        <f>LARGE(M139:AM139,2)</f>
        <v>0</v>
      </c>
      <c r="I139" s="29">
        <f>LARGE(M139:AM139,3)</f>
        <v>0</v>
      </c>
      <c r="J139" s="30">
        <f>SUM(G139:I139)</f>
        <v>433</v>
      </c>
      <c r="K139" s="31">
        <f>J139/3</f>
        <v>144.33333333333334</v>
      </c>
      <c r="L139" s="32"/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433</v>
      </c>
      <c r="AA139" s="77">
        <v>0</v>
      </c>
      <c r="AB139" s="77">
        <v>0</v>
      </c>
      <c r="AC139" s="77">
        <v>0</v>
      </c>
      <c r="AD139" s="77">
        <v>0</v>
      </c>
      <c r="AE139" s="77">
        <v>0</v>
      </c>
      <c r="AF139" s="77">
        <v>0</v>
      </c>
      <c r="AG139" s="77">
        <v>0</v>
      </c>
      <c r="AH139" s="77">
        <v>0</v>
      </c>
      <c r="AI139" s="175">
        <v>0</v>
      </c>
      <c r="AJ139" s="170">
        <v>0</v>
      </c>
      <c r="AK139" s="77">
        <v>0</v>
      </c>
      <c r="AL139" s="77">
        <v>0</v>
      </c>
      <c r="AM139" s="77">
        <v>0</v>
      </c>
    </row>
    <row r="140" spans="1:39" ht="14.1" customHeight="1" x14ac:dyDescent="0.25">
      <c r="A140" s="24">
        <f t="shared" si="3"/>
        <v>127</v>
      </c>
      <c r="B140" s="35" t="s">
        <v>290</v>
      </c>
      <c r="C140" s="36">
        <v>10463</v>
      </c>
      <c r="D140" s="37" t="s">
        <v>45</v>
      </c>
      <c r="E140" s="28">
        <f>MAX(M140:AE140)</f>
        <v>0</v>
      </c>
      <c r="F140" s="28" t="e">
        <f>VLOOKUP(E140,Tab!$U$2:$V$255,2,TRUE)</f>
        <v>#N/A</v>
      </c>
      <c r="G140" s="29">
        <f>LARGE(M140:AM140,1)</f>
        <v>429</v>
      </c>
      <c r="H140" s="29">
        <f>LARGE(M140:AM140,2)</f>
        <v>0</v>
      </c>
      <c r="I140" s="29">
        <f>LARGE(M140:AM140,3)</f>
        <v>0</v>
      </c>
      <c r="J140" s="30">
        <f>SUM(G140:I140)</f>
        <v>429</v>
      </c>
      <c r="K140" s="31">
        <f>J140/3</f>
        <v>143</v>
      </c>
      <c r="L140" s="32"/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0</v>
      </c>
      <c r="AC140" s="77">
        <v>0</v>
      </c>
      <c r="AD140" s="77">
        <v>0</v>
      </c>
      <c r="AE140" s="77">
        <v>0</v>
      </c>
      <c r="AF140" s="77">
        <v>429</v>
      </c>
      <c r="AG140" s="77">
        <v>0</v>
      </c>
      <c r="AH140" s="77">
        <v>0</v>
      </c>
      <c r="AI140" s="175">
        <v>0</v>
      </c>
      <c r="AJ140" s="170">
        <v>0</v>
      </c>
      <c r="AK140" s="77">
        <v>0</v>
      </c>
      <c r="AL140" s="77">
        <v>0</v>
      </c>
      <c r="AM140" s="77">
        <v>0</v>
      </c>
    </row>
    <row r="141" spans="1:39" ht="14.1" customHeight="1" x14ac:dyDescent="0.25">
      <c r="A141" s="24">
        <f t="shared" si="3"/>
        <v>128</v>
      </c>
      <c r="B141" s="35" t="s">
        <v>533</v>
      </c>
      <c r="C141" s="36">
        <v>11881</v>
      </c>
      <c r="D141" s="196" t="s">
        <v>110</v>
      </c>
      <c r="E141" s="28">
        <f>MAX(M141:AE141)</f>
        <v>0</v>
      </c>
      <c r="F141" s="28" t="e">
        <f>VLOOKUP(E141,Tab!$U$2:$V$255,2,TRUE)</f>
        <v>#N/A</v>
      </c>
      <c r="G141" s="29">
        <f>LARGE(M141:AM141,1)</f>
        <v>429</v>
      </c>
      <c r="H141" s="29">
        <f>LARGE(M141:AM141,2)</f>
        <v>0</v>
      </c>
      <c r="I141" s="29">
        <f>LARGE(M141:AM141,3)</f>
        <v>0</v>
      </c>
      <c r="J141" s="30">
        <f>SUM(G141:I141)</f>
        <v>429</v>
      </c>
      <c r="K141" s="31">
        <f>J141/3</f>
        <v>143</v>
      </c>
      <c r="L141" s="32"/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0</v>
      </c>
      <c r="AC141" s="77">
        <v>0</v>
      </c>
      <c r="AD141" s="77">
        <v>0</v>
      </c>
      <c r="AE141" s="77">
        <v>0</v>
      </c>
      <c r="AF141" s="77">
        <v>0</v>
      </c>
      <c r="AG141" s="77">
        <v>0</v>
      </c>
      <c r="AH141" s="77">
        <v>0</v>
      </c>
      <c r="AI141" s="175">
        <v>429</v>
      </c>
      <c r="AJ141" s="170">
        <v>0</v>
      </c>
      <c r="AK141" s="77">
        <v>0</v>
      </c>
      <c r="AL141" s="77">
        <v>0</v>
      </c>
      <c r="AM141" s="77">
        <v>0</v>
      </c>
    </row>
    <row r="142" spans="1:39" ht="14.1" customHeight="1" x14ac:dyDescent="0.25">
      <c r="A142" s="24">
        <f t="shared" ref="A142:A193" si="4">A141+1</f>
        <v>129</v>
      </c>
      <c r="B142" s="42" t="s">
        <v>408</v>
      </c>
      <c r="C142" s="247">
        <v>3681</v>
      </c>
      <c r="D142" s="183" t="s">
        <v>88</v>
      </c>
      <c r="E142" s="28">
        <f>MAX(M142:AE142)</f>
        <v>426</v>
      </c>
      <c r="F142" s="28" t="e">
        <f>VLOOKUP(E142,Tab!$U$2:$V$255,2,TRUE)</f>
        <v>#N/A</v>
      </c>
      <c r="G142" s="29">
        <f>LARGE(M142:AM142,1)</f>
        <v>426</v>
      </c>
      <c r="H142" s="29">
        <f>LARGE(M142:AM142,2)</f>
        <v>0</v>
      </c>
      <c r="I142" s="29">
        <f>LARGE(M142:AM142,3)</f>
        <v>0</v>
      </c>
      <c r="J142" s="30">
        <f>SUM(G142:I142)</f>
        <v>426</v>
      </c>
      <c r="K142" s="31">
        <f>J142/3</f>
        <v>142</v>
      </c>
      <c r="L142" s="32"/>
      <c r="M142" s="77">
        <v>0</v>
      </c>
      <c r="N142" s="77">
        <v>0</v>
      </c>
      <c r="O142" s="77">
        <v>426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175">
        <v>0</v>
      </c>
      <c r="AJ142" s="170">
        <v>0</v>
      </c>
      <c r="AK142" s="77">
        <v>0</v>
      </c>
      <c r="AL142" s="77">
        <v>0</v>
      </c>
      <c r="AM142" s="77">
        <v>0</v>
      </c>
    </row>
    <row r="143" spans="1:39" ht="14.1" customHeight="1" x14ac:dyDescent="0.25">
      <c r="A143" s="24">
        <f t="shared" si="4"/>
        <v>130</v>
      </c>
      <c r="B143" s="35" t="s">
        <v>582</v>
      </c>
      <c r="C143" s="36">
        <v>11867</v>
      </c>
      <c r="D143" s="181" t="s">
        <v>85</v>
      </c>
      <c r="E143" s="28">
        <f>MAX(M143:AE143)</f>
        <v>423</v>
      </c>
      <c r="F143" s="28" t="e">
        <f>VLOOKUP(E143,Tab!$U$2:$V$255,2,TRUE)</f>
        <v>#N/A</v>
      </c>
      <c r="G143" s="29">
        <f>LARGE(M143:AM143,1)</f>
        <v>423</v>
      </c>
      <c r="H143" s="29">
        <f>LARGE(M143:AM143,2)</f>
        <v>0</v>
      </c>
      <c r="I143" s="29">
        <f>LARGE(M143:AM143,3)</f>
        <v>0</v>
      </c>
      <c r="J143" s="30">
        <f>SUM(G143:I143)</f>
        <v>423</v>
      </c>
      <c r="K143" s="31">
        <f>J143/3</f>
        <v>141</v>
      </c>
      <c r="L143" s="32"/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423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77">
        <v>0</v>
      </c>
      <c r="AH143" s="77">
        <v>0</v>
      </c>
      <c r="AI143" s="175">
        <v>0</v>
      </c>
      <c r="AJ143" s="170">
        <v>0</v>
      </c>
      <c r="AK143" s="77">
        <v>0</v>
      </c>
      <c r="AL143" s="77">
        <v>0</v>
      </c>
      <c r="AM143" s="77">
        <v>0</v>
      </c>
    </row>
    <row r="144" spans="1:39" ht="14.1" customHeight="1" x14ac:dyDescent="0.25">
      <c r="A144" s="24">
        <f t="shared" si="4"/>
        <v>131</v>
      </c>
      <c r="B144" s="35" t="s">
        <v>579</v>
      </c>
      <c r="C144" s="36">
        <v>10199</v>
      </c>
      <c r="D144" s="37" t="s">
        <v>82</v>
      </c>
      <c r="E144" s="28">
        <f>MAX(M144:AE144)</f>
        <v>418</v>
      </c>
      <c r="F144" s="28" t="e">
        <f>VLOOKUP(E144,Tab!$U$2:$V$255,2,TRUE)</f>
        <v>#N/A</v>
      </c>
      <c r="G144" s="29">
        <f>LARGE(M144:AM144,1)</f>
        <v>418</v>
      </c>
      <c r="H144" s="29">
        <f>LARGE(M144:AM144,2)</f>
        <v>0</v>
      </c>
      <c r="I144" s="29">
        <f>LARGE(M144:AM144,3)</f>
        <v>0</v>
      </c>
      <c r="J144" s="30">
        <f>SUM(G144:I144)</f>
        <v>418</v>
      </c>
      <c r="K144" s="31">
        <f>J144/3</f>
        <v>139.33333333333334</v>
      </c>
      <c r="L144" s="32"/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418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77">
        <v>0</v>
      </c>
      <c r="AG144" s="77">
        <v>0</v>
      </c>
      <c r="AH144" s="77">
        <v>0</v>
      </c>
      <c r="AI144" s="175">
        <v>0</v>
      </c>
      <c r="AJ144" s="170">
        <v>0</v>
      </c>
      <c r="AK144" s="77">
        <v>0</v>
      </c>
      <c r="AL144" s="77">
        <v>0</v>
      </c>
      <c r="AM144" s="77">
        <v>0</v>
      </c>
    </row>
    <row r="145" spans="1:39" ht="14.1" customHeight="1" x14ac:dyDescent="0.25">
      <c r="A145" s="24">
        <f t="shared" si="4"/>
        <v>132</v>
      </c>
      <c r="B145" s="42" t="s">
        <v>106</v>
      </c>
      <c r="C145" s="59">
        <v>11623</v>
      </c>
      <c r="D145" s="43" t="s">
        <v>43</v>
      </c>
      <c r="E145" s="28">
        <f>MAX(M145:AE145)</f>
        <v>418</v>
      </c>
      <c r="F145" s="28" t="e">
        <f>VLOOKUP(E145,Tab!$U$2:$V$255,2,TRUE)</f>
        <v>#N/A</v>
      </c>
      <c r="G145" s="29">
        <f>LARGE(M145:AM145,1)</f>
        <v>418</v>
      </c>
      <c r="H145" s="29">
        <f>LARGE(M145:AM145,2)</f>
        <v>0</v>
      </c>
      <c r="I145" s="29">
        <f>LARGE(M145:AM145,3)</f>
        <v>0</v>
      </c>
      <c r="J145" s="30">
        <f>SUM(G145:I145)</f>
        <v>418</v>
      </c>
      <c r="K145" s="31">
        <f>J145/3</f>
        <v>139.33333333333334</v>
      </c>
      <c r="L145" s="32"/>
      <c r="M145" s="77">
        <v>0</v>
      </c>
      <c r="N145" s="77">
        <v>0</v>
      </c>
      <c r="O145" s="77">
        <v>0</v>
      </c>
      <c r="P145" s="77">
        <v>0</v>
      </c>
      <c r="Q145" s="77">
        <v>418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0</v>
      </c>
      <c r="AC145" s="77">
        <v>0</v>
      </c>
      <c r="AD145" s="77">
        <v>0</v>
      </c>
      <c r="AE145" s="77">
        <v>0</v>
      </c>
      <c r="AF145" s="77">
        <v>0</v>
      </c>
      <c r="AG145" s="77">
        <v>0</v>
      </c>
      <c r="AH145" s="77">
        <v>0</v>
      </c>
      <c r="AI145" s="175">
        <v>0</v>
      </c>
      <c r="AJ145" s="170">
        <v>0</v>
      </c>
      <c r="AK145" s="77">
        <v>0</v>
      </c>
      <c r="AL145" s="77">
        <v>0</v>
      </c>
      <c r="AM145" s="77">
        <v>0</v>
      </c>
    </row>
    <row r="146" spans="1:39" ht="14.1" customHeight="1" x14ac:dyDescent="0.25">
      <c r="A146" s="24">
        <f t="shared" si="4"/>
        <v>133</v>
      </c>
      <c r="B146" s="35" t="s">
        <v>137</v>
      </c>
      <c r="C146" s="36">
        <v>16</v>
      </c>
      <c r="D146" s="37" t="s">
        <v>30</v>
      </c>
      <c r="E146" s="28">
        <f>MAX(M146:AE146)</f>
        <v>417</v>
      </c>
      <c r="F146" s="28" t="e">
        <f>VLOOKUP(E146,Tab!$U$2:$V$255,2,TRUE)</f>
        <v>#N/A</v>
      </c>
      <c r="G146" s="29">
        <f>LARGE(M146:AM146,1)</f>
        <v>417</v>
      </c>
      <c r="H146" s="29">
        <f>LARGE(M146:AM146,2)</f>
        <v>0</v>
      </c>
      <c r="I146" s="29">
        <f>LARGE(M146:AM146,3)</f>
        <v>0</v>
      </c>
      <c r="J146" s="30">
        <f>SUM(G146:I146)</f>
        <v>417</v>
      </c>
      <c r="K146" s="31">
        <f>J146/3</f>
        <v>139</v>
      </c>
      <c r="L146" s="32"/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417</v>
      </c>
      <c r="W146" s="77"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0</v>
      </c>
      <c r="AC146" s="77">
        <v>0</v>
      </c>
      <c r="AD146" s="77">
        <v>0</v>
      </c>
      <c r="AE146" s="77">
        <v>0</v>
      </c>
      <c r="AF146" s="77">
        <v>0</v>
      </c>
      <c r="AG146" s="77">
        <v>0</v>
      </c>
      <c r="AH146" s="77">
        <v>0</v>
      </c>
      <c r="AI146" s="175">
        <v>0</v>
      </c>
      <c r="AJ146" s="170">
        <v>0</v>
      </c>
      <c r="AK146" s="77">
        <v>0</v>
      </c>
      <c r="AL146" s="77">
        <v>0</v>
      </c>
      <c r="AM146" s="77">
        <v>0</v>
      </c>
    </row>
    <row r="147" spans="1:39" ht="14.1" customHeight="1" x14ac:dyDescent="0.25">
      <c r="A147" s="24">
        <f t="shared" si="4"/>
        <v>134</v>
      </c>
      <c r="B147" s="35" t="s">
        <v>180</v>
      </c>
      <c r="C147" s="36">
        <v>12</v>
      </c>
      <c r="D147" s="37" t="s">
        <v>49</v>
      </c>
      <c r="E147" s="28">
        <f>MAX(M147:AE147)</f>
        <v>414</v>
      </c>
      <c r="F147" s="28" t="e">
        <f>VLOOKUP(E147,Tab!$U$2:$V$255,2,TRUE)</f>
        <v>#N/A</v>
      </c>
      <c r="G147" s="29">
        <f>LARGE(M147:AM147,1)</f>
        <v>414</v>
      </c>
      <c r="H147" s="29">
        <f>LARGE(M147:AM147,2)</f>
        <v>0</v>
      </c>
      <c r="I147" s="29">
        <f>LARGE(M147:AM147,3)</f>
        <v>0</v>
      </c>
      <c r="J147" s="30">
        <f>SUM(G147:I147)</f>
        <v>414</v>
      </c>
      <c r="K147" s="31">
        <f>J147/3</f>
        <v>138</v>
      </c>
      <c r="L147" s="32"/>
      <c r="M147" s="77">
        <v>0</v>
      </c>
      <c r="N147" s="77">
        <v>0</v>
      </c>
      <c r="O147" s="77">
        <v>414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0</v>
      </c>
      <c r="AF147" s="77">
        <v>0</v>
      </c>
      <c r="AG147" s="77">
        <v>0</v>
      </c>
      <c r="AH147" s="77">
        <v>0</v>
      </c>
      <c r="AI147" s="175">
        <v>0</v>
      </c>
      <c r="AJ147" s="170">
        <v>0</v>
      </c>
      <c r="AK147" s="77">
        <v>0</v>
      </c>
      <c r="AL147" s="77">
        <v>0</v>
      </c>
      <c r="AM147" s="77">
        <v>0</v>
      </c>
    </row>
    <row r="148" spans="1:39" ht="14.1" customHeight="1" x14ac:dyDescent="0.25">
      <c r="A148" s="24">
        <f t="shared" si="4"/>
        <v>135</v>
      </c>
      <c r="B148" s="42" t="s">
        <v>214</v>
      </c>
      <c r="C148" s="59">
        <v>13831</v>
      </c>
      <c r="D148" s="43" t="s">
        <v>54</v>
      </c>
      <c r="E148" s="28">
        <f>MAX(M148:AE148)</f>
        <v>413</v>
      </c>
      <c r="F148" s="28" t="e">
        <f>VLOOKUP(E148,Tab!$U$2:$V$255,2,TRUE)</f>
        <v>#N/A</v>
      </c>
      <c r="G148" s="29">
        <f>LARGE(M148:AM148,1)</f>
        <v>413</v>
      </c>
      <c r="H148" s="29">
        <f>LARGE(M148:AM148,2)</f>
        <v>0</v>
      </c>
      <c r="I148" s="29">
        <f>LARGE(M148:AM148,3)</f>
        <v>0</v>
      </c>
      <c r="J148" s="30">
        <f>SUM(G148:I148)</f>
        <v>413</v>
      </c>
      <c r="K148" s="31">
        <f>J148/3</f>
        <v>137.66666666666666</v>
      </c>
      <c r="L148" s="32"/>
      <c r="M148" s="77">
        <v>0</v>
      </c>
      <c r="N148" s="77">
        <v>0</v>
      </c>
      <c r="O148" s="77">
        <v>413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0</v>
      </c>
      <c r="AF148" s="77">
        <v>0</v>
      </c>
      <c r="AG148" s="77">
        <v>0</v>
      </c>
      <c r="AH148" s="77">
        <v>0</v>
      </c>
      <c r="AI148" s="175">
        <v>0</v>
      </c>
      <c r="AJ148" s="170">
        <v>0</v>
      </c>
      <c r="AK148" s="77">
        <v>0</v>
      </c>
      <c r="AL148" s="77">
        <v>0</v>
      </c>
      <c r="AM148" s="77">
        <v>0</v>
      </c>
    </row>
    <row r="149" spans="1:39" ht="14.1" customHeight="1" x14ac:dyDescent="0.25">
      <c r="A149" s="24">
        <f t="shared" si="4"/>
        <v>136</v>
      </c>
      <c r="B149" s="139" t="s">
        <v>298</v>
      </c>
      <c r="C149" s="140">
        <v>9931</v>
      </c>
      <c r="D149" s="141" t="s">
        <v>85</v>
      </c>
      <c r="E149" s="28">
        <f>MAX(M149:AE149)</f>
        <v>409</v>
      </c>
      <c r="F149" s="28" t="e">
        <f>VLOOKUP(E149,Tab!$U$2:$V$255,2,TRUE)</f>
        <v>#N/A</v>
      </c>
      <c r="G149" s="29">
        <f>LARGE(M149:AM149,1)</f>
        <v>409</v>
      </c>
      <c r="H149" s="29">
        <f>LARGE(M149:AM149,2)</f>
        <v>0</v>
      </c>
      <c r="I149" s="29">
        <f>LARGE(M149:AM149,3)</f>
        <v>0</v>
      </c>
      <c r="J149" s="30">
        <f>SUM(G149:I149)</f>
        <v>409</v>
      </c>
      <c r="K149" s="31">
        <f>J149/3</f>
        <v>136.33333333333334</v>
      </c>
      <c r="L149" s="32"/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409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0</v>
      </c>
      <c r="AF149" s="77">
        <v>0</v>
      </c>
      <c r="AG149" s="77">
        <v>0</v>
      </c>
      <c r="AH149" s="77">
        <v>0</v>
      </c>
      <c r="AI149" s="175">
        <v>0</v>
      </c>
      <c r="AJ149" s="170">
        <v>0</v>
      </c>
      <c r="AK149" s="77">
        <v>0</v>
      </c>
      <c r="AL149" s="77">
        <v>0</v>
      </c>
      <c r="AM149" s="77">
        <v>0</v>
      </c>
    </row>
    <row r="150" spans="1:39" ht="14.1" customHeight="1" x14ac:dyDescent="0.25">
      <c r="A150" s="24">
        <f t="shared" si="4"/>
        <v>137</v>
      </c>
      <c r="B150" s="35" t="s">
        <v>313</v>
      </c>
      <c r="C150" s="36">
        <v>13204</v>
      </c>
      <c r="D150" s="37" t="s">
        <v>43</v>
      </c>
      <c r="E150" s="28">
        <f>MAX(M150:AE150)</f>
        <v>407</v>
      </c>
      <c r="F150" s="28" t="e">
        <f>VLOOKUP(E150,Tab!$U$2:$V$255,2,TRUE)</f>
        <v>#N/A</v>
      </c>
      <c r="G150" s="29">
        <f>LARGE(M150:AM150,1)</f>
        <v>407</v>
      </c>
      <c r="H150" s="29">
        <f>LARGE(M150:AM150,2)</f>
        <v>0</v>
      </c>
      <c r="I150" s="29">
        <f>LARGE(M150:AM150,3)</f>
        <v>0</v>
      </c>
      <c r="J150" s="30">
        <f>SUM(G150:I150)</f>
        <v>407</v>
      </c>
      <c r="K150" s="31">
        <f>J150/3</f>
        <v>135.66666666666666</v>
      </c>
      <c r="L150" s="32"/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407</v>
      </c>
      <c r="Y150" s="77">
        <v>0</v>
      </c>
      <c r="Z150" s="77">
        <v>0</v>
      </c>
      <c r="AA150" s="77">
        <v>0</v>
      </c>
      <c r="AB150" s="77">
        <v>0</v>
      </c>
      <c r="AC150" s="77">
        <v>0</v>
      </c>
      <c r="AD150" s="77">
        <v>0</v>
      </c>
      <c r="AE150" s="77">
        <v>0</v>
      </c>
      <c r="AF150" s="77">
        <v>0</v>
      </c>
      <c r="AG150" s="77">
        <v>0</v>
      </c>
      <c r="AH150" s="77">
        <v>0</v>
      </c>
      <c r="AI150" s="175">
        <v>0</v>
      </c>
      <c r="AJ150" s="170">
        <v>0</v>
      </c>
      <c r="AK150" s="77">
        <v>0</v>
      </c>
      <c r="AL150" s="77">
        <v>0</v>
      </c>
      <c r="AM150" s="77">
        <v>0</v>
      </c>
    </row>
    <row r="151" spans="1:39" ht="14.1" customHeight="1" x14ac:dyDescent="0.25">
      <c r="A151" s="24">
        <f t="shared" si="4"/>
        <v>138</v>
      </c>
      <c r="B151" s="35" t="s">
        <v>66</v>
      </c>
      <c r="C151" s="36">
        <v>13851</v>
      </c>
      <c r="D151" s="37" t="s">
        <v>65</v>
      </c>
      <c r="E151" s="28">
        <f>MAX(M151:AE151)</f>
        <v>406</v>
      </c>
      <c r="F151" s="28" t="e">
        <f>VLOOKUP(E151,Tab!$U$2:$V$255,2,TRUE)</f>
        <v>#N/A</v>
      </c>
      <c r="G151" s="29">
        <f>LARGE(M151:AM151,1)</f>
        <v>406</v>
      </c>
      <c r="H151" s="29">
        <f>LARGE(M151:AM151,2)</f>
        <v>0</v>
      </c>
      <c r="I151" s="29">
        <f>LARGE(M151:AM151,3)</f>
        <v>0</v>
      </c>
      <c r="J151" s="30">
        <f>SUM(G151:I151)</f>
        <v>406</v>
      </c>
      <c r="K151" s="31">
        <f>J151/3</f>
        <v>135.33333333333334</v>
      </c>
      <c r="L151" s="32"/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406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77">
        <v>0</v>
      </c>
      <c r="AF151" s="77">
        <v>0</v>
      </c>
      <c r="AG151" s="77">
        <v>0</v>
      </c>
      <c r="AH151" s="77">
        <v>0</v>
      </c>
      <c r="AI151" s="175">
        <v>0</v>
      </c>
      <c r="AJ151" s="170">
        <v>0</v>
      </c>
      <c r="AK151" s="77">
        <v>0</v>
      </c>
      <c r="AL151" s="77">
        <v>0</v>
      </c>
      <c r="AM151" s="77">
        <v>0</v>
      </c>
    </row>
    <row r="152" spans="1:39" ht="14.1" customHeight="1" x14ac:dyDescent="0.25">
      <c r="A152" s="24">
        <f t="shared" si="4"/>
        <v>139</v>
      </c>
      <c r="B152" s="35" t="s">
        <v>283</v>
      </c>
      <c r="C152" s="36">
        <v>142</v>
      </c>
      <c r="D152" s="37" t="s">
        <v>49</v>
      </c>
      <c r="E152" s="28">
        <f>MAX(M152:AE152)</f>
        <v>398</v>
      </c>
      <c r="F152" s="28" t="e">
        <f>VLOOKUP(E152,Tab!$U$2:$V$255,2,TRUE)</f>
        <v>#N/A</v>
      </c>
      <c r="G152" s="29">
        <f>LARGE(M152:AM152,1)</f>
        <v>398</v>
      </c>
      <c r="H152" s="29">
        <f>LARGE(M152:AM152,2)</f>
        <v>0</v>
      </c>
      <c r="I152" s="29">
        <f>LARGE(M152:AM152,3)</f>
        <v>0</v>
      </c>
      <c r="J152" s="30">
        <f>SUM(G152:I152)</f>
        <v>398</v>
      </c>
      <c r="K152" s="31">
        <f>J152/3</f>
        <v>132.66666666666666</v>
      </c>
      <c r="L152" s="32"/>
      <c r="M152" s="77">
        <v>0</v>
      </c>
      <c r="N152" s="77">
        <v>0</v>
      </c>
      <c r="O152" s="77">
        <v>398</v>
      </c>
      <c r="P152" s="77">
        <v>0</v>
      </c>
      <c r="Q152" s="77">
        <v>0</v>
      </c>
      <c r="R152" s="77">
        <v>0</v>
      </c>
      <c r="S152" s="77">
        <v>0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0</v>
      </c>
      <c r="AE152" s="77">
        <v>0</v>
      </c>
      <c r="AF152" s="77">
        <v>0</v>
      </c>
      <c r="AG152" s="77">
        <v>0</v>
      </c>
      <c r="AH152" s="77">
        <v>0</v>
      </c>
      <c r="AI152" s="175">
        <v>0</v>
      </c>
      <c r="AJ152" s="170">
        <v>0</v>
      </c>
      <c r="AK152" s="77">
        <v>0</v>
      </c>
      <c r="AL152" s="77">
        <v>0</v>
      </c>
      <c r="AM152" s="77">
        <v>0</v>
      </c>
    </row>
    <row r="153" spans="1:39" ht="14.1" customHeight="1" x14ac:dyDescent="0.25">
      <c r="A153" s="24">
        <f t="shared" si="4"/>
        <v>140</v>
      </c>
      <c r="B153" s="35" t="s">
        <v>588</v>
      </c>
      <c r="C153" s="36">
        <v>13038</v>
      </c>
      <c r="D153" s="37" t="s">
        <v>49</v>
      </c>
      <c r="E153" s="28">
        <f>MAX(M153:AE153)</f>
        <v>397</v>
      </c>
      <c r="F153" s="28" t="e">
        <f>VLOOKUP(E153,Tab!$U$2:$V$255,2,TRUE)</f>
        <v>#N/A</v>
      </c>
      <c r="G153" s="29">
        <f>LARGE(M153:AM153,1)</f>
        <v>397</v>
      </c>
      <c r="H153" s="29">
        <f>LARGE(M153:AM153,2)</f>
        <v>0</v>
      </c>
      <c r="I153" s="29">
        <f>LARGE(M153:AM153,3)</f>
        <v>0</v>
      </c>
      <c r="J153" s="30">
        <f>SUM(G153:I153)</f>
        <v>397</v>
      </c>
      <c r="K153" s="31">
        <f>J153/3</f>
        <v>132.33333333333334</v>
      </c>
      <c r="L153" s="32"/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397</v>
      </c>
      <c r="Y153" s="77">
        <v>0</v>
      </c>
      <c r="Z153" s="77">
        <v>0</v>
      </c>
      <c r="AA153" s="77">
        <v>0</v>
      </c>
      <c r="AB153" s="77">
        <v>0</v>
      </c>
      <c r="AC153" s="77">
        <v>0</v>
      </c>
      <c r="AD153" s="77">
        <v>0</v>
      </c>
      <c r="AE153" s="77">
        <v>0</v>
      </c>
      <c r="AF153" s="77">
        <v>0</v>
      </c>
      <c r="AG153" s="77">
        <v>0</v>
      </c>
      <c r="AH153" s="77">
        <v>0</v>
      </c>
      <c r="AI153" s="175">
        <v>0</v>
      </c>
      <c r="AJ153" s="170">
        <v>0</v>
      </c>
      <c r="AK153" s="77">
        <v>0</v>
      </c>
      <c r="AL153" s="77">
        <v>0</v>
      </c>
      <c r="AM153" s="77">
        <v>0</v>
      </c>
    </row>
    <row r="154" spans="1:39" ht="14.1" customHeight="1" x14ac:dyDescent="0.25">
      <c r="A154" s="24">
        <f t="shared" si="4"/>
        <v>141</v>
      </c>
      <c r="B154" s="35" t="s">
        <v>555</v>
      </c>
      <c r="C154" s="36">
        <v>4611</v>
      </c>
      <c r="D154" s="37" t="s">
        <v>49</v>
      </c>
      <c r="E154" s="28">
        <f>MAX(M154:AE154)</f>
        <v>388</v>
      </c>
      <c r="F154" s="28" t="e">
        <f>VLOOKUP(E154,Tab!$U$2:$V$255,2,TRUE)</f>
        <v>#N/A</v>
      </c>
      <c r="G154" s="29">
        <f>LARGE(M154:AM154,1)</f>
        <v>388</v>
      </c>
      <c r="H154" s="29">
        <f>LARGE(M154:AM154,2)</f>
        <v>0</v>
      </c>
      <c r="I154" s="29">
        <f>LARGE(M154:AM154,3)</f>
        <v>0</v>
      </c>
      <c r="J154" s="30">
        <f>SUM(G154:I154)</f>
        <v>388</v>
      </c>
      <c r="K154" s="31">
        <f>J154/3</f>
        <v>129.33333333333334</v>
      </c>
      <c r="L154" s="32"/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0</v>
      </c>
      <c r="AC154" s="77">
        <v>0</v>
      </c>
      <c r="AD154" s="77">
        <v>388</v>
      </c>
      <c r="AE154" s="77">
        <v>0</v>
      </c>
      <c r="AF154" s="77">
        <v>0</v>
      </c>
      <c r="AG154" s="77">
        <v>0</v>
      </c>
      <c r="AH154" s="77">
        <v>0</v>
      </c>
      <c r="AI154" s="175">
        <v>0</v>
      </c>
      <c r="AJ154" s="170">
        <v>0</v>
      </c>
      <c r="AK154" s="77">
        <v>0</v>
      </c>
      <c r="AL154" s="77">
        <v>0</v>
      </c>
      <c r="AM154" s="77">
        <v>0</v>
      </c>
    </row>
    <row r="155" spans="1:39" ht="14.1" customHeight="1" x14ac:dyDescent="0.25">
      <c r="A155" s="24">
        <f t="shared" si="4"/>
        <v>142</v>
      </c>
      <c r="B155" s="35" t="s">
        <v>580</v>
      </c>
      <c r="C155" s="36">
        <v>14723</v>
      </c>
      <c r="D155" s="37" t="s">
        <v>170</v>
      </c>
      <c r="E155" s="28">
        <f>MAX(M155:AE155)</f>
        <v>376</v>
      </c>
      <c r="F155" s="28" t="e">
        <f>VLOOKUP(E155,Tab!$U$2:$V$255,2,TRUE)</f>
        <v>#N/A</v>
      </c>
      <c r="G155" s="29">
        <f>LARGE(M155:AM155,1)</f>
        <v>376</v>
      </c>
      <c r="H155" s="29">
        <f>LARGE(M155:AM155,2)</f>
        <v>0</v>
      </c>
      <c r="I155" s="29">
        <f>LARGE(M155:AM155,3)</f>
        <v>0</v>
      </c>
      <c r="J155" s="30">
        <f>SUM(G155:I155)</f>
        <v>376</v>
      </c>
      <c r="K155" s="31">
        <f>J155/3</f>
        <v>125.33333333333333</v>
      </c>
      <c r="L155" s="32"/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376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77">
        <v>0</v>
      </c>
      <c r="AF155" s="77">
        <v>0</v>
      </c>
      <c r="AG155" s="77">
        <v>0</v>
      </c>
      <c r="AH155" s="77">
        <v>0</v>
      </c>
      <c r="AI155" s="175">
        <v>0</v>
      </c>
      <c r="AJ155" s="170">
        <v>0</v>
      </c>
      <c r="AK155" s="77">
        <v>0</v>
      </c>
      <c r="AL155" s="77">
        <v>0</v>
      </c>
      <c r="AM155" s="77">
        <v>0</v>
      </c>
    </row>
    <row r="156" spans="1:39" ht="14.1" customHeight="1" x14ac:dyDescent="0.25">
      <c r="A156" s="24">
        <f t="shared" si="4"/>
        <v>143</v>
      </c>
      <c r="B156" s="35" t="s">
        <v>598</v>
      </c>
      <c r="C156" s="36">
        <v>13732</v>
      </c>
      <c r="D156" s="37" t="s">
        <v>170</v>
      </c>
      <c r="E156" s="28">
        <f>MAX(M156:AE156)</f>
        <v>376</v>
      </c>
      <c r="F156" s="28" t="e">
        <f>VLOOKUP(E156,Tab!$U$2:$V$255,2,TRUE)</f>
        <v>#N/A</v>
      </c>
      <c r="G156" s="29">
        <f>LARGE(M156:AM156,1)</f>
        <v>376</v>
      </c>
      <c r="H156" s="29">
        <f>LARGE(M156:AM156,2)</f>
        <v>0</v>
      </c>
      <c r="I156" s="29">
        <f>LARGE(M156:AM156,3)</f>
        <v>0</v>
      </c>
      <c r="J156" s="30">
        <f>SUM(G156:I156)</f>
        <v>376</v>
      </c>
      <c r="K156" s="31">
        <f>J156/3</f>
        <v>125.33333333333333</v>
      </c>
      <c r="L156" s="32"/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376</v>
      </c>
      <c r="S156" s="7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77">
        <v>0</v>
      </c>
      <c r="AF156" s="77">
        <v>0</v>
      </c>
      <c r="AG156" s="77">
        <v>0</v>
      </c>
      <c r="AH156" s="77">
        <v>0</v>
      </c>
      <c r="AI156" s="175">
        <v>0</v>
      </c>
      <c r="AJ156" s="170">
        <v>0</v>
      </c>
      <c r="AK156" s="77">
        <v>0</v>
      </c>
      <c r="AL156" s="77">
        <v>0</v>
      </c>
      <c r="AM156" s="77">
        <v>0</v>
      </c>
    </row>
    <row r="157" spans="1:39" ht="14.1" customHeight="1" x14ac:dyDescent="0.25">
      <c r="A157" s="24">
        <f t="shared" si="4"/>
        <v>144</v>
      </c>
      <c r="B157" s="35" t="s">
        <v>502</v>
      </c>
      <c r="C157" s="36">
        <v>6427</v>
      </c>
      <c r="D157" s="37" t="s">
        <v>170</v>
      </c>
      <c r="E157" s="28">
        <f>MAX(M157:AE157)</f>
        <v>0</v>
      </c>
      <c r="F157" s="28" t="e">
        <f>VLOOKUP(E157,Tab!$U$2:$V$255,2,TRUE)</f>
        <v>#N/A</v>
      </c>
      <c r="G157" s="29">
        <f>LARGE(M157:AM157,1)</f>
        <v>371</v>
      </c>
      <c r="H157" s="29">
        <f>LARGE(M157:AM157,2)</f>
        <v>0</v>
      </c>
      <c r="I157" s="29">
        <f>LARGE(M157:AM157,3)</f>
        <v>0</v>
      </c>
      <c r="J157" s="30">
        <f>SUM(G157:I157)</f>
        <v>371</v>
      </c>
      <c r="K157" s="31">
        <f>J157/3</f>
        <v>123.66666666666667</v>
      </c>
      <c r="L157" s="32"/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175">
        <v>0</v>
      </c>
      <c r="AJ157" s="170">
        <v>371</v>
      </c>
      <c r="AK157" s="77">
        <v>0</v>
      </c>
      <c r="AL157" s="77">
        <v>0</v>
      </c>
      <c r="AM157" s="77">
        <v>0</v>
      </c>
    </row>
    <row r="158" spans="1:39" ht="14.1" customHeight="1" x14ac:dyDescent="0.25">
      <c r="A158" s="24">
        <f t="shared" si="4"/>
        <v>145</v>
      </c>
      <c r="B158" s="42" t="s">
        <v>285</v>
      </c>
      <c r="C158" s="59">
        <v>4857</v>
      </c>
      <c r="D158" s="43" t="s">
        <v>88</v>
      </c>
      <c r="E158" s="28">
        <f>MAX(M158:AE158)</f>
        <v>370</v>
      </c>
      <c r="F158" s="28" t="e">
        <f>VLOOKUP(E158,Tab!$U$2:$V$255,2,TRUE)</f>
        <v>#N/A</v>
      </c>
      <c r="G158" s="29">
        <f>LARGE(M158:AM158,1)</f>
        <v>370</v>
      </c>
      <c r="H158" s="29">
        <f>LARGE(M158:AM158,2)</f>
        <v>0</v>
      </c>
      <c r="I158" s="29">
        <f>LARGE(M158:AM158,3)</f>
        <v>0</v>
      </c>
      <c r="J158" s="30">
        <f>SUM(G158:I158)</f>
        <v>370</v>
      </c>
      <c r="K158" s="31">
        <f>J158/3</f>
        <v>123.33333333333333</v>
      </c>
      <c r="L158" s="32"/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77">
        <v>0</v>
      </c>
      <c r="U158" s="77">
        <v>0</v>
      </c>
      <c r="V158" s="77">
        <v>370</v>
      </c>
      <c r="W158" s="77">
        <v>0</v>
      </c>
      <c r="X158" s="77">
        <v>0</v>
      </c>
      <c r="Y158" s="77">
        <v>0</v>
      </c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77">
        <v>0</v>
      </c>
      <c r="AH158" s="77">
        <v>0</v>
      </c>
      <c r="AI158" s="175">
        <v>0</v>
      </c>
      <c r="AJ158" s="170">
        <v>0</v>
      </c>
      <c r="AK158" s="77">
        <v>0</v>
      </c>
      <c r="AL158" s="77">
        <v>0</v>
      </c>
      <c r="AM158" s="77">
        <v>0</v>
      </c>
    </row>
    <row r="159" spans="1:39" ht="14.1" customHeight="1" x14ac:dyDescent="0.25">
      <c r="A159" s="24">
        <f t="shared" si="4"/>
        <v>146</v>
      </c>
      <c r="B159" s="35" t="s">
        <v>164</v>
      </c>
      <c r="C159" s="36">
        <v>11922</v>
      </c>
      <c r="D159" s="37" t="s">
        <v>27</v>
      </c>
      <c r="E159" s="28">
        <f>MAX(M159:AE159)</f>
        <v>368</v>
      </c>
      <c r="F159" s="28" t="e">
        <f>VLOOKUP(E159,Tab!$U$2:$V$255,2,TRUE)</f>
        <v>#N/A</v>
      </c>
      <c r="G159" s="29">
        <f>LARGE(M159:AM159,1)</f>
        <v>368</v>
      </c>
      <c r="H159" s="29">
        <f>LARGE(M159:AM159,2)</f>
        <v>0</v>
      </c>
      <c r="I159" s="29">
        <f>LARGE(M159:AM159,3)</f>
        <v>0</v>
      </c>
      <c r="J159" s="30">
        <f>SUM(G159:I159)</f>
        <v>368</v>
      </c>
      <c r="K159" s="31">
        <f>J159/3</f>
        <v>122.66666666666667</v>
      </c>
      <c r="L159" s="32"/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77">
        <v>368</v>
      </c>
      <c r="AF159" s="77">
        <v>0</v>
      </c>
      <c r="AG159" s="77">
        <v>0</v>
      </c>
      <c r="AH159" s="77">
        <v>0</v>
      </c>
      <c r="AI159" s="175">
        <v>0</v>
      </c>
      <c r="AJ159" s="170">
        <v>0</v>
      </c>
      <c r="AK159" s="77">
        <v>0</v>
      </c>
      <c r="AL159" s="77">
        <v>0</v>
      </c>
      <c r="AM159" s="77">
        <v>0</v>
      </c>
    </row>
    <row r="160" spans="1:39" ht="14.1" customHeight="1" x14ac:dyDescent="0.25">
      <c r="A160" s="24">
        <f t="shared" si="4"/>
        <v>147</v>
      </c>
      <c r="B160" s="42" t="s">
        <v>483</v>
      </c>
      <c r="C160" s="59">
        <v>7910</v>
      </c>
      <c r="D160" s="43" t="s">
        <v>65</v>
      </c>
      <c r="E160" s="28">
        <f>MAX(M160:AE160)</f>
        <v>363</v>
      </c>
      <c r="F160" s="28" t="e">
        <f>VLOOKUP(E160,Tab!$U$2:$V$255,2,TRUE)</f>
        <v>#N/A</v>
      </c>
      <c r="G160" s="29">
        <f>LARGE(M160:AM160,1)</f>
        <v>363</v>
      </c>
      <c r="H160" s="29">
        <f>LARGE(M160:AM160,2)</f>
        <v>0</v>
      </c>
      <c r="I160" s="29">
        <f>LARGE(M160:AM160,3)</f>
        <v>0</v>
      </c>
      <c r="J160" s="30">
        <f>SUM(G160:I160)</f>
        <v>363</v>
      </c>
      <c r="K160" s="31">
        <f>J160/3</f>
        <v>121</v>
      </c>
      <c r="L160" s="32"/>
      <c r="M160" s="77">
        <v>0</v>
      </c>
      <c r="N160" s="77">
        <v>0</v>
      </c>
      <c r="O160" s="77">
        <v>363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0</v>
      </c>
      <c r="AD160" s="77">
        <v>0</v>
      </c>
      <c r="AE160" s="77">
        <v>0</v>
      </c>
      <c r="AF160" s="77">
        <v>0</v>
      </c>
      <c r="AG160" s="77">
        <v>0</v>
      </c>
      <c r="AH160" s="77">
        <v>0</v>
      </c>
      <c r="AI160" s="175">
        <v>0</v>
      </c>
      <c r="AJ160" s="170">
        <v>0</v>
      </c>
      <c r="AK160" s="77">
        <v>0</v>
      </c>
      <c r="AL160" s="77">
        <v>0</v>
      </c>
      <c r="AM160" s="77">
        <v>0</v>
      </c>
    </row>
    <row r="161" spans="1:39" ht="14.1" customHeight="1" x14ac:dyDescent="0.25">
      <c r="A161" s="24">
        <f t="shared" si="4"/>
        <v>148</v>
      </c>
      <c r="B161" s="35" t="s">
        <v>296</v>
      </c>
      <c r="C161" s="140">
        <v>13197</v>
      </c>
      <c r="D161" s="37" t="s">
        <v>388</v>
      </c>
      <c r="E161" s="28">
        <f>MAX(M161:AE161)</f>
        <v>360</v>
      </c>
      <c r="F161" s="28" t="e">
        <f>VLOOKUP(E161,Tab!$U$2:$V$255,2,TRUE)</f>
        <v>#N/A</v>
      </c>
      <c r="G161" s="29">
        <f>LARGE(M161:AM161,1)</f>
        <v>360</v>
      </c>
      <c r="H161" s="29">
        <f>LARGE(M161:AM161,2)</f>
        <v>0</v>
      </c>
      <c r="I161" s="29">
        <f>LARGE(M161:AM161,3)</f>
        <v>0</v>
      </c>
      <c r="J161" s="30">
        <f>SUM(G161:I161)</f>
        <v>360</v>
      </c>
      <c r="K161" s="31">
        <f>J161/3</f>
        <v>120</v>
      </c>
      <c r="L161" s="32"/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0</v>
      </c>
      <c r="AB161" s="77">
        <v>0</v>
      </c>
      <c r="AC161" s="77">
        <v>0</v>
      </c>
      <c r="AD161" s="77">
        <v>360</v>
      </c>
      <c r="AE161" s="77">
        <v>0</v>
      </c>
      <c r="AF161" s="77">
        <v>0</v>
      </c>
      <c r="AG161" s="77">
        <v>0</v>
      </c>
      <c r="AH161" s="77">
        <v>0</v>
      </c>
      <c r="AI161" s="175">
        <v>0</v>
      </c>
      <c r="AJ161" s="170">
        <v>0</v>
      </c>
      <c r="AK161" s="77">
        <v>0</v>
      </c>
      <c r="AL161" s="77">
        <v>0</v>
      </c>
      <c r="AM161" s="77">
        <v>0</v>
      </c>
    </row>
    <row r="162" spans="1:39" ht="14.1" customHeight="1" x14ac:dyDescent="0.25">
      <c r="A162" s="24">
        <f t="shared" si="4"/>
        <v>149</v>
      </c>
      <c r="B162" s="189" t="s">
        <v>571</v>
      </c>
      <c r="C162" s="189">
        <v>3941</v>
      </c>
      <c r="D162" s="192" t="s">
        <v>157</v>
      </c>
      <c r="E162" s="28">
        <f>MAX(M162:AE162)</f>
        <v>353</v>
      </c>
      <c r="F162" s="28" t="e">
        <f>VLOOKUP(E162,Tab!$U$2:$V$255,2,TRUE)</f>
        <v>#N/A</v>
      </c>
      <c r="G162" s="29">
        <f>LARGE(M162:AM162,1)</f>
        <v>353</v>
      </c>
      <c r="H162" s="29">
        <f>LARGE(M162:AM162,2)</f>
        <v>0</v>
      </c>
      <c r="I162" s="29">
        <f>LARGE(M162:AM162,3)</f>
        <v>0</v>
      </c>
      <c r="J162" s="30">
        <f>SUM(G162:I162)</f>
        <v>353</v>
      </c>
      <c r="K162" s="31">
        <f>J162/3</f>
        <v>117.66666666666667</v>
      </c>
      <c r="L162" s="32"/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7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353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175">
        <v>0</v>
      </c>
      <c r="AJ162" s="170">
        <v>0</v>
      </c>
      <c r="AK162" s="77">
        <v>0</v>
      </c>
      <c r="AL162" s="77">
        <v>0</v>
      </c>
      <c r="AM162" s="77">
        <v>0</v>
      </c>
    </row>
    <row r="163" spans="1:39" ht="14.1" customHeight="1" x14ac:dyDescent="0.25">
      <c r="A163" s="24">
        <f t="shared" si="4"/>
        <v>150</v>
      </c>
      <c r="B163" s="35" t="s">
        <v>577</v>
      </c>
      <c r="C163" s="36">
        <v>5138</v>
      </c>
      <c r="D163" s="37" t="s">
        <v>157</v>
      </c>
      <c r="E163" s="28">
        <f>MAX(M163:AE163)</f>
        <v>353</v>
      </c>
      <c r="F163" s="28" t="e">
        <f>VLOOKUP(E163,Tab!$U$2:$V$255,2,TRUE)</f>
        <v>#N/A</v>
      </c>
      <c r="G163" s="29">
        <f>LARGE(M163:AM163,1)</f>
        <v>353</v>
      </c>
      <c r="H163" s="29">
        <f>LARGE(M163:AM163,2)</f>
        <v>0</v>
      </c>
      <c r="I163" s="29">
        <f>LARGE(M163:AM163,3)</f>
        <v>0</v>
      </c>
      <c r="J163" s="30">
        <f>SUM(G163:I163)</f>
        <v>353</v>
      </c>
      <c r="K163" s="31">
        <f>J163/3</f>
        <v>117.66666666666667</v>
      </c>
      <c r="L163" s="32"/>
      <c r="M163" s="77">
        <v>0</v>
      </c>
      <c r="N163" s="77">
        <v>0</v>
      </c>
      <c r="O163" s="77">
        <v>0</v>
      </c>
      <c r="P163" s="77">
        <v>0</v>
      </c>
      <c r="Q163" s="77">
        <v>353</v>
      </c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77">
        <v>0</v>
      </c>
      <c r="AH163" s="77">
        <v>0</v>
      </c>
      <c r="AI163" s="175">
        <v>0</v>
      </c>
      <c r="AJ163" s="170">
        <v>0</v>
      </c>
      <c r="AK163" s="77">
        <v>0</v>
      </c>
      <c r="AL163" s="77">
        <v>0</v>
      </c>
      <c r="AM163" s="77">
        <v>0</v>
      </c>
    </row>
    <row r="164" spans="1:39" x14ac:dyDescent="0.25">
      <c r="A164" s="24">
        <f t="shared" si="4"/>
        <v>151</v>
      </c>
      <c r="B164" s="35" t="s">
        <v>450</v>
      </c>
      <c r="C164" s="36">
        <v>14653</v>
      </c>
      <c r="D164" s="37" t="s">
        <v>82</v>
      </c>
      <c r="E164" s="28">
        <f>MAX(M164:AE164)</f>
        <v>348</v>
      </c>
      <c r="F164" s="28" t="e">
        <f>VLOOKUP(E164,Tab!$U$2:$V$255,2,TRUE)</f>
        <v>#N/A</v>
      </c>
      <c r="G164" s="29">
        <f>LARGE(M164:AM164,1)</f>
        <v>348</v>
      </c>
      <c r="H164" s="29">
        <f>LARGE(M164:AM164,2)</f>
        <v>0</v>
      </c>
      <c r="I164" s="29">
        <f>LARGE(M164:AM164,3)</f>
        <v>0</v>
      </c>
      <c r="J164" s="30">
        <f>SUM(G164:I164)</f>
        <v>348</v>
      </c>
      <c r="K164" s="31">
        <f>J164/3</f>
        <v>116</v>
      </c>
      <c r="L164" s="32"/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77">
        <v>0</v>
      </c>
      <c r="T164" s="77">
        <v>0</v>
      </c>
      <c r="U164" s="77">
        <v>0</v>
      </c>
      <c r="V164" s="77">
        <v>0</v>
      </c>
      <c r="W164" s="77">
        <v>348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77">
        <v>0</v>
      </c>
      <c r="AF164" s="77">
        <v>0</v>
      </c>
      <c r="AG164" s="77">
        <v>0</v>
      </c>
      <c r="AH164" s="77">
        <v>0</v>
      </c>
      <c r="AI164" s="175">
        <v>0</v>
      </c>
      <c r="AJ164" s="170">
        <v>0</v>
      </c>
      <c r="AK164" s="77">
        <v>0</v>
      </c>
      <c r="AL164" s="77">
        <v>0</v>
      </c>
      <c r="AM164" s="77">
        <v>0</v>
      </c>
    </row>
    <row r="165" spans="1:39" x14ac:dyDescent="0.25">
      <c r="A165" s="24">
        <f t="shared" si="4"/>
        <v>152</v>
      </c>
      <c r="B165" s="35" t="s">
        <v>599</v>
      </c>
      <c r="C165" s="36">
        <v>12564</v>
      </c>
      <c r="D165" s="37" t="s">
        <v>85</v>
      </c>
      <c r="E165" s="28">
        <f>MAX(M165:AE165)</f>
        <v>348</v>
      </c>
      <c r="F165" s="28" t="e">
        <f>VLOOKUP(E165,Tab!$U$2:$V$255,2,TRUE)</f>
        <v>#N/A</v>
      </c>
      <c r="G165" s="29">
        <f>LARGE(M165:AM165,1)</f>
        <v>348</v>
      </c>
      <c r="H165" s="29">
        <f>LARGE(M165:AM165,2)</f>
        <v>0</v>
      </c>
      <c r="I165" s="29">
        <f>LARGE(M165:AM165,3)</f>
        <v>0</v>
      </c>
      <c r="J165" s="30">
        <f>SUM(G165:I165)</f>
        <v>348</v>
      </c>
      <c r="K165" s="31">
        <f>J165/3</f>
        <v>116</v>
      </c>
      <c r="L165" s="32"/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348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77">
        <v>0</v>
      </c>
      <c r="AF165" s="77">
        <v>0</v>
      </c>
      <c r="AG165" s="77">
        <v>0</v>
      </c>
      <c r="AH165" s="77">
        <v>0</v>
      </c>
      <c r="AI165" s="175">
        <v>0</v>
      </c>
      <c r="AJ165" s="170">
        <v>0</v>
      </c>
      <c r="AK165" s="77">
        <v>0</v>
      </c>
      <c r="AL165" s="77">
        <v>0</v>
      </c>
      <c r="AM165" s="77">
        <v>0</v>
      </c>
    </row>
    <row r="166" spans="1:39" x14ac:dyDescent="0.25">
      <c r="A166" s="24">
        <f t="shared" si="4"/>
        <v>153</v>
      </c>
      <c r="B166" s="35" t="s">
        <v>530</v>
      </c>
      <c r="C166" s="36">
        <v>2273</v>
      </c>
      <c r="D166" s="37" t="s">
        <v>51</v>
      </c>
      <c r="E166" s="28">
        <f>MAX(M166:AE166)</f>
        <v>0</v>
      </c>
      <c r="F166" s="28" t="e">
        <f>VLOOKUP(E166,Tab!$U$2:$V$255,2,TRUE)</f>
        <v>#N/A</v>
      </c>
      <c r="G166" s="29">
        <f>LARGE(M166:AM166,1)</f>
        <v>346</v>
      </c>
      <c r="H166" s="29">
        <f>LARGE(M166:AM166,2)</f>
        <v>0</v>
      </c>
      <c r="I166" s="29">
        <f>LARGE(M166:AM166,3)</f>
        <v>0</v>
      </c>
      <c r="J166" s="30">
        <f>SUM(G166:I166)</f>
        <v>346</v>
      </c>
      <c r="K166" s="31">
        <f>J166/3</f>
        <v>115.33333333333333</v>
      </c>
      <c r="L166" s="32"/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346</v>
      </c>
      <c r="AI166" s="175">
        <v>0</v>
      </c>
      <c r="AJ166" s="170">
        <v>0</v>
      </c>
      <c r="AK166" s="77">
        <v>0</v>
      </c>
      <c r="AL166" s="77">
        <v>0</v>
      </c>
      <c r="AM166" s="77">
        <v>0</v>
      </c>
    </row>
    <row r="167" spans="1:39" x14ac:dyDescent="0.25">
      <c r="A167" s="24">
        <f t="shared" si="4"/>
        <v>154</v>
      </c>
      <c r="B167" s="189" t="s">
        <v>568</v>
      </c>
      <c r="C167" s="189">
        <v>8336</v>
      </c>
      <c r="D167" s="192" t="s">
        <v>157</v>
      </c>
      <c r="E167" s="28">
        <f>MAX(M167:AE167)</f>
        <v>340</v>
      </c>
      <c r="F167" s="28" t="e">
        <f>VLOOKUP(E167,Tab!$U$2:$V$255,2,TRUE)</f>
        <v>#N/A</v>
      </c>
      <c r="G167" s="29">
        <f>LARGE(M167:AM167,1)</f>
        <v>340</v>
      </c>
      <c r="H167" s="29">
        <f>LARGE(M167:AM167,2)</f>
        <v>0</v>
      </c>
      <c r="I167" s="29">
        <f>LARGE(M167:AM167,3)</f>
        <v>0</v>
      </c>
      <c r="J167" s="30">
        <f>SUM(G167:I167)</f>
        <v>340</v>
      </c>
      <c r="K167" s="31">
        <f>J167/3</f>
        <v>113.33333333333333</v>
      </c>
      <c r="L167" s="32"/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340</v>
      </c>
      <c r="AA167" s="77">
        <v>0</v>
      </c>
      <c r="AB167" s="77">
        <v>0</v>
      </c>
      <c r="AC167" s="77">
        <v>0</v>
      </c>
      <c r="AD167" s="77">
        <v>0</v>
      </c>
      <c r="AE167" s="77">
        <v>0</v>
      </c>
      <c r="AF167" s="77">
        <v>0</v>
      </c>
      <c r="AG167" s="77">
        <v>0</v>
      </c>
      <c r="AH167" s="77">
        <v>0</v>
      </c>
      <c r="AI167" s="175">
        <v>0</v>
      </c>
      <c r="AJ167" s="170">
        <v>0</v>
      </c>
      <c r="AK167" s="77">
        <v>0</v>
      </c>
      <c r="AL167" s="77">
        <v>0</v>
      </c>
      <c r="AM167" s="77">
        <v>0</v>
      </c>
    </row>
    <row r="168" spans="1:39" x14ac:dyDescent="0.25">
      <c r="A168" s="24">
        <f t="shared" si="4"/>
        <v>155</v>
      </c>
      <c r="B168" s="35" t="s">
        <v>503</v>
      </c>
      <c r="C168" s="36">
        <v>13249</v>
      </c>
      <c r="D168" s="37" t="s">
        <v>82</v>
      </c>
      <c r="E168" s="28">
        <f>MAX(M168:AE168)</f>
        <v>0</v>
      </c>
      <c r="F168" s="28" t="e">
        <f>VLOOKUP(E168,Tab!$U$2:$V$255,2,TRUE)</f>
        <v>#N/A</v>
      </c>
      <c r="G168" s="29">
        <f>LARGE(M168:AM168,1)</f>
        <v>335</v>
      </c>
      <c r="H168" s="29">
        <f>LARGE(M168:AM168,2)</f>
        <v>0</v>
      </c>
      <c r="I168" s="29">
        <f>LARGE(M168:AM168,3)</f>
        <v>0</v>
      </c>
      <c r="J168" s="30">
        <f>SUM(G168:I168)</f>
        <v>335</v>
      </c>
      <c r="K168" s="31">
        <f>J168/3</f>
        <v>111.66666666666667</v>
      </c>
      <c r="L168" s="32"/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77">
        <v>0</v>
      </c>
      <c r="AF168" s="77">
        <v>0</v>
      </c>
      <c r="AG168" s="77">
        <v>0</v>
      </c>
      <c r="AH168" s="77">
        <v>0</v>
      </c>
      <c r="AI168" s="175">
        <v>0</v>
      </c>
      <c r="AJ168" s="170">
        <v>335</v>
      </c>
      <c r="AK168" s="77">
        <v>0</v>
      </c>
      <c r="AL168" s="77">
        <v>0</v>
      </c>
      <c r="AM168" s="77">
        <v>0</v>
      </c>
    </row>
    <row r="169" spans="1:39" x14ac:dyDescent="0.25">
      <c r="A169" s="24">
        <f t="shared" si="4"/>
        <v>156</v>
      </c>
      <c r="B169" s="35" t="s">
        <v>140</v>
      </c>
      <c r="C169" s="36">
        <v>13742</v>
      </c>
      <c r="D169" s="37" t="s">
        <v>82</v>
      </c>
      <c r="E169" s="28">
        <f>MAX(M169:AE169)</f>
        <v>0</v>
      </c>
      <c r="F169" s="28" t="e">
        <f>VLOOKUP(E169,Tab!$U$2:$V$255,2,TRUE)</f>
        <v>#N/A</v>
      </c>
      <c r="G169" s="29">
        <f>LARGE(M169:AM169,1)</f>
        <v>334</v>
      </c>
      <c r="H169" s="29">
        <f>LARGE(M169:AM169,2)</f>
        <v>0</v>
      </c>
      <c r="I169" s="29">
        <f>LARGE(M169:AM169,3)</f>
        <v>0</v>
      </c>
      <c r="J169" s="30">
        <f>SUM(G169:I169)</f>
        <v>334</v>
      </c>
      <c r="K169" s="31">
        <f>J169/3</f>
        <v>111.33333333333333</v>
      </c>
      <c r="L169" s="32"/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77">
        <v>0</v>
      </c>
      <c r="T169" s="77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  <c r="AB169" s="77">
        <v>0</v>
      </c>
      <c r="AC169" s="77">
        <v>0</v>
      </c>
      <c r="AD169" s="77">
        <v>0</v>
      </c>
      <c r="AE169" s="77">
        <v>0</v>
      </c>
      <c r="AF169" s="77">
        <v>0</v>
      </c>
      <c r="AG169" s="77">
        <v>0</v>
      </c>
      <c r="AH169" s="77">
        <v>0</v>
      </c>
      <c r="AI169" s="175">
        <v>0</v>
      </c>
      <c r="AJ169" s="170">
        <v>0</v>
      </c>
      <c r="AK169" s="77">
        <v>334</v>
      </c>
      <c r="AL169" s="77">
        <v>0</v>
      </c>
      <c r="AM169" s="77">
        <v>0</v>
      </c>
    </row>
    <row r="170" spans="1:39" x14ac:dyDescent="0.25">
      <c r="A170" s="24">
        <f t="shared" si="4"/>
        <v>157</v>
      </c>
      <c r="B170" s="35" t="s">
        <v>386</v>
      </c>
      <c r="C170" s="36">
        <v>12022</v>
      </c>
      <c r="D170" s="37" t="s">
        <v>85</v>
      </c>
      <c r="E170" s="28">
        <f>MAX(M170:AE170)</f>
        <v>329</v>
      </c>
      <c r="F170" s="28" t="e">
        <f>VLOOKUP(E170,Tab!$U$2:$V$255,2,TRUE)</f>
        <v>#N/A</v>
      </c>
      <c r="G170" s="29">
        <f>LARGE(M170:AM170,1)</f>
        <v>329</v>
      </c>
      <c r="H170" s="29">
        <f>LARGE(M170:AM170,2)</f>
        <v>0</v>
      </c>
      <c r="I170" s="29">
        <f>LARGE(M170:AM170,3)</f>
        <v>0</v>
      </c>
      <c r="J170" s="30">
        <f>SUM(G170:I170)</f>
        <v>329</v>
      </c>
      <c r="K170" s="31">
        <f>J170/3</f>
        <v>109.66666666666667</v>
      </c>
      <c r="L170" s="32"/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329</v>
      </c>
      <c r="S170" s="77">
        <v>0</v>
      </c>
      <c r="T170" s="77">
        <v>0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77">
        <v>0</v>
      </c>
      <c r="AE170" s="77">
        <v>0</v>
      </c>
      <c r="AF170" s="77">
        <v>0</v>
      </c>
      <c r="AG170" s="77">
        <v>0</v>
      </c>
      <c r="AH170" s="77">
        <v>0</v>
      </c>
      <c r="AI170" s="175">
        <v>0</v>
      </c>
      <c r="AJ170" s="170">
        <v>0</v>
      </c>
      <c r="AK170" s="77">
        <v>0</v>
      </c>
      <c r="AL170" s="77">
        <v>0</v>
      </c>
      <c r="AM170" s="77">
        <v>0</v>
      </c>
    </row>
    <row r="171" spans="1:39" x14ac:dyDescent="0.25">
      <c r="A171" s="24">
        <f t="shared" si="4"/>
        <v>158</v>
      </c>
      <c r="B171" s="35" t="s">
        <v>279</v>
      </c>
      <c r="C171" s="36">
        <v>14117</v>
      </c>
      <c r="D171" s="37" t="s">
        <v>38</v>
      </c>
      <c r="E171" s="28">
        <f>MAX(M171:AE171)</f>
        <v>325</v>
      </c>
      <c r="F171" s="28" t="e">
        <f>VLOOKUP(E171,Tab!$U$2:$V$255,2,TRUE)</f>
        <v>#N/A</v>
      </c>
      <c r="G171" s="29">
        <f>LARGE(M171:AM171,1)</f>
        <v>325</v>
      </c>
      <c r="H171" s="29">
        <f>LARGE(M171:AM171,2)</f>
        <v>0</v>
      </c>
      <c r="I171" s="29">
        <f>LARGE(M171:AM171,3)</f>
        <v>0</v>
      </c>
      <c r="J171" s="30">
        <f>SUM(G171:I171)</f>
        <v>325</v>
      </c>
      <c r="K171" s="31">
        <f>J171/3</f>
        <v>108.33333333333333</v>
      </c>
      <c r="L171" s="32"/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7">
        <v>325</v>
      </c>
      <c r="AD171" s="77">
        <v>0</v>
      </c>
      <c r="AE171" s="77">
        <v>0</v>
      </c>
      <c r="AF171" s="77">
        <v>0</v>
      </c>
      <c r="AG171" s="77">
        <v>0</v>
      </c>
      <c r="AH171" s="77">
        <v>0</v>
      </c>
      <c r="AI171" s="175">
        <v>0</v>
      </c>
      <c r="AJ171" s="170">
        <v>0</v>
      </c>
      <c r="AK171" s="77">
        <v>0</v>
      </c>
      <c r="AL171" s="77">
        <v>0</v>
      </c>
      <c r="AM171" s="77">
        <v>0</v>
      </c>
    </row>
    <row r="172" spans="1:39" x14ac:dyDescent="0.25">
      <c r="A172" s="24">
        <f t="shared" si="4"/>
        <v>159</v>
      </c>
      <c r="B172" s="42" t="s">
        <v>412</v>
      </c>
      <c r="C172" s="59">
        <v>9318</v>
      </c>
      <c r="D172" s="43" t="s">
        <v>157</v>
      </c>
      <c r="E172" s="28">
        <f>MAX(M172:AE172)</f>
        <v>323</v>
      </c>
      <c r="F172" s="28" t="e">
        <f>VLOOKUP(E172,Tab!$U$2:$V$255,2,TRUE)</f>
        <v>#N/A</v>
      </c>
      <c r="G172" s="29">
        <f>LARGE(M172:AM172,1)</f>
        <v>323</v>
      </c>
      <c r="H172" s="29">
        <f>LARGE(M172:AM172,2)</f>
        <v>0</v>
      </c>
      <c r="I172" s="29">
        <f>LARGE(M172:AM172,3)</f>
        <v>0</v>
      </c>
      <c r="J172" s="30">
        <f>SUM(G172:I172)</f>
        <v>323</v>
      </c>
      <c r="K172" s="31">
        <f>J172/3</f>
        <v>107.66666666666667</v>
      </c>
      <c r="L172" s="32"/>
      <c r="M172" s="77">
        <v>0</v>
      </c>
      <c r="N172" s="77">
        <v>0</v>
      </c>
      <c r="O172" s="77">
        <v>0</v>
      </c>
      <c r="P172" s="77">
        <v>0</v>
      </c>
      <c r="Q172" s="77">
        <v>323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175">
        <v>0</v>
      </c>
      <c r="AJ172" s="170">
        <v>0</v>
      </c>
      <c r="AK172" s="77">
        <v>0</v>
      </c>
      <c r="AL172" s="77">
        <v>0</v>
      </c>
      <c r="AM172" s="77">
        <v>0</v>
      </c>
    </row>
    <row r="173" spans="1:39" x14ac:dyDescent="0.25">
      <c r="A173" s="24">
        <f t="shared" si="4"/>
        <v>160</v>
      </c>
      <c r="B173" s="35" t="s">
        <v>478</v>
      </c>
      <c r="C173" s="36">
        <v>13883</v>
      </c>
      <c r="D173" s="37" t="s">
        <v>82</v>
      </c>
      <c r="E173" s="28">
        <f>MAX(M173:AE173)</f>
        <v>0</v>
      </c>
      <c r="F173" s="28" t="e">
        <f>VLOOKUP(E173,Tab!$U$2:$V$255,2,TRUE)</f>
        <v>#N/A</v>
      </c>
      <c r="G173" s="29">
        <f>LARGE(M173:AM173,1)</f>
        <v>314</v>
      </c>
      <c r="H173" s="29">
        <f>LARGE(M173:AM173,2)</f>
        <v>0</v>
      </c>
      <c r="I173" s="29">
        <f>LARGE(M173:AM173,3)</f>
        <v>0</v>
      </c>
      <c r="J173" s="30">
        <f>SUM(G173:I173)</f>
        <v>314</v>
      </c>
      <c r="K173" s="31">
        <f>J173/3</f>
        <v>104.66666666666667</v>
      </c>
      <c r="L173" s="32"/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  <c r="AE173" s="77">
        <v>0</v>
      </c>
      <c r="AF173" s="77">
        <v>0</v>
      </c>
      <c r="AG173" s="77">
        <v>0</v>
      </c>
      <c r="AH173" s="77">
        <v>0</v>
      </c>
      <c r="AI173" s="175">
        <v>0</v>
      </c>
      <c r="AJ173" s="170">
        <v>0</v>
      </c>
      <c r="AK173" s="77">
        <v>314</v>
      </c>
      <c r="AL173" s="77">
        <v>0</v>
      </c>
      <c r="AM173" s="77">
        <v>0</v>
      </c>
    </row>
    <row r="174" spans="1:39" x14ac:dyDescent="0.25">
      <c r="A174" s="24">
        <f t="shared" si="4"/>
        <v>161</v>
      </c>
      <c r="B174" s="35" t="s">
        <v>531</v>
      </c>
      <c r="C174" s="36">
        <v>4180</v>
      </c>
      <c r="D174" s="37" t="s">
        <v>45</v>
      </c>
      <c r="E174" s="28">
        <f>MAX(M174:AE174)</f>
        <v>0</v>
      </c>
      <c r="F174" s="28" t="e">
        <f>VLOOKUP(E174,Tab!$U$2:$V$255,2,TRUE)</f>
        <v>#N/A</v>
      </c>
      <c r="G174" s="29">
        <f>LARGE(M174:AM174,1)</f>
        <v>307</v>
      </c>
      <c r="H174" s="29">
        <f>LARGE(M174:AM174,2)</f>
        <v>0</v>
      </c>
      <c r="I174" s="29">
        <f>LARGE(M174:AM174,3)</f>
        <v>0</v>
      </c>
      <c r="J174" s="30">
        <f>SUM(G174:I174)</f>
        <v>307</v>
      </c>
      <c r="K174" s="31">
        <f>J174/3</f>
        <v>102.33333333333333</v>
      </c>
      <c r="L174" s="32"/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77">
        <v>0</v>
      </c>
      <c r="AF174" s="77">
        <v>0</v>
      </c>
      <c r="AG174" s="77">
        <v>0</v>
      </c>
      <c r="AH174" s="77">
        <v>307</v>
      </c>
      <c r="AI174" s="175">
        <v>0</v>
      </c>
      <c r="AJ174" s="170">
        <v>0</v>
      </c>
      <c r="AK174" s="77">
        <v>0</v>
      </c>
      <c r="AL174" s="77">
        <v>0</v>
      </c>
      <c r="AM174" s="77">
        <v>0</v>
      </c>
    </row>
    <row r="175" spans="1:39" x14ac:dyDescent="0.25">
      <c r="A175" s="24">
        <f t="shared" si="4"/>
        <v>162</v>
      </c>
      <c r="B175" s="35" t="s">
        <v>389</v>
      </c>
      <c r="C175" s="36">
        <v>7152</v>
      </c>
      <c r="D175" s="37" t="s">
        <v>88</v>
      </c>
      <c r="E175" s="28">
        <f>MAX(M175:AE175)</f>
        <v>302</v>
      </c>
      <c r="F175" s="28" t="e">
        <f>VLOOKUP(E175,Tab!$U$2:$V$255,2,TRUE)</f>
        <v>#N/A</v>
      </c>
      <c r="G175" s="29">
        <f>LARGE(M175:AM175,1)</f>
        <v>302</v>
      </c>
      <c r="H175" s="29">
        <f>LARGE(M175:AM175,2)</f>
        <v>0</v>
      </c>
      <c r="I175" s="29">
        <f>LARGE(M175:AM175,3)</f>
        <v>0</v>
      </c>
      <c r="J175" s="30">
        <f>SUM(G175:I175)</f>
        <v>302</v>
      </c>
      <c r="K175" s="31">
        <f>J175/3</f>
        <v>100.66666666666667</v>
      </c>
      <c r="L175" s="32"/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77">
        <v>0</v>
      </c>
      <c r="T175" s="77">
        <v>0</v>
      </c>
      <c r="U175" s="77">
        <v>0</v>
      </c>
      <c r="V175" s="77">
        <v>302</v>
      </c>
      <c r="W175" s="77"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77">
        <v>0</v>
      </c>
      <c r="AF175" s="77">
        <v>0</v>
      </c>
      <c r="AG175" s="77">
        <v>0</v>
      </c>
      <c r="AH175" s="77">
        <v>0</v>
      </c>
      <c r="AI175" s="175">
        <v>0</v>
      </c>
      <c r="AJ175" s="170">
        <v>0</v>
      </c>
      <c r="AK175" s="77">
        <v>0</v>
      </c>
      <c r="AL175" s="77">
        <v>0</v>
      </c>
      <c r="AM175" s="77">
        <v>0</v>
      </c>
    </row>
    <row r="176" spans="1:39" x14ac:dyDescent="0.25">
      <c r="A176" s="24">
        <f t="shared" si="4"/>
        <v>163</v>
      </c>
      <c r="B176" s="35" t="s">
        <v>374</v>
      </c>
      <c r="C176" s="36">
        <v>10834</v>
      </c>
      <c r="D176" s="37" t="s">
        <v>45</v>
      </c>
      <c r="E176" s="28">
        <f>MAX(M176:AE176)</f>
        <v>0</v>
      </c>
      <c r="F176" s="28" t="e">
        <f>VLOOKUP(E176,Tab!$U$2:$V$255,2,TRUE)</f>
        <v>#N/A</v>
      </c>
      <c r="G176" s="29">
        <f>LARGE(M176:AM176,1)</f>
        <v>287</v>
      </c>
      <c r="H176" s="29">
        <f>LARGE(M176:AM176,2)</f>
        <v>0</v>
      </c>
      <c r="I176" s="29">
        <f>LARGE(M176:AM176,3)</f>
        <v>0</v>
      </c>
      <c r="J176" s="30">
        <f>SUM(G176:I176)</f>
        <v>287</v>
      </c>
      <c r="K176" s="31">
        <f>J176/3</f>
        <v>95.666666666666671</v>
      </c>
      <c r="L176" s="32"/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7">
        <v>0</v>
      </c>
      <c r="S176" s="77">
        <v>0</v>
      </c>
      <c r="T176" s="77">
        <v>0</v>
      </c>
      <c r="U176" s="77">
        <v>0</v>
      </c>
      <c r="V176" s="77">
        <v>0</v>
      </c>
      <c r="W176" s="77"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0</v>
      </c>
      <c r="AC176" s="77">
        <v>0</v>
      </c>
      <c r="AD176" s="77">
        <v>0</v>
      </c>
      <c r="AE176" s="77">
        <v>0</v>
      </c>
      <c r="AF176" s="77">
        <v>0</v>
      </c>
      <c r="AG176" s="77">
        <v>0</v>
      </c>
      <c r="AH176" s="77">
        <v>0</v>
      </c>
      <c r="AI176" s="175">
        <v>0</v>
      </c>
      <c r="AJ176" s="170">
        <v>0</v>
      </c>
      <c r="AK176" s="77">
        <v>287</v>
      </c>
      <c r="AL176" s="77">
        <v>0</v>
      </c>
      <c r="AM176" s="77">
        <v>0</v>
      </c>
    </row>
    <row r="177" spans="1:39" x14ac:dyDescent="0.25">
      <c r="A177" s="24">
        <f t="shared" si="4"/>
        <v>164</v>
      </c>
      <c r="B177" s="35" t="s">
        <v>600</v>
      </c>
      <c r="C177" s="36">
        <v>13264</v>
      </c>
      <c r="D177" s="37" t="s">
        <v>85</v>
      </c>
      <c r="E177" s="28">
        <f>MAX(M177:AE177)</f>
        <v>284</v>
      </c>
      <c r="F177" s="28" t="e">
        <f>VLOOKUP(E177,Tab!$U$2:$V$255,2,TRUE)</f>
        <v>#N/A</v>
      </c>
      <c r="G177" s="29">
        <f>LARGE(M177:AM177,1)</f>
        <v>284</v>
      </c>
      <c r="H177" s="29">
        <f>LARGE(M177:AM177,2)</f>
        <v>0</v>
      </c>
      <c r="I177" s="29">
        <f>LARGE(M177:AM177,3)</f>
        <v>0</v>
      </c>
      <c r="J177" s="30">
        <f>SUM(G177:I177)</f>
        <v>284</v>
      </c>
      <c r="K177" s="31">
        <f>J177/3</f>
        <v>94.666666666666671</v>
      </c>
      <c r="L177" s="32"/>
      <c r="M177" s="77">
        <v>0</v>
      </c>
      <c r="N177" s="77">
        <v>0</v>
      </c>
      <c r="O177" s="77">
        <v>0</v>
      </c>
      <c r="P177" s="77">
        <v>0</v>
      </c>
      <c r="Q177" s="77">
        <v>0</v>
      </c>
      <c r="R177" s="77">
        <v>284</v>
      </c>
      <c r="S177" s="77">
        <v>0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0</v>
      </c>
      <c r="AC177" s="77">
        <v>0</v>
      </c>
      <c r="AD177" s="77">
        <v>0</v>
      </c>
      <c r="AE177" s="77">
        <v>0</v>
      </c>
      <c r="AF177" s="77">
        <v>0</v>
      </c>
      <c r="AG177" s="77">
        <v>0</v>
      </c>
      <c r="AH177" s="77">
        <v>0</v>
      </c>
      <c r="AI177" s="175">
        <v>0</v>
      </c>
      <c r="AJ177" s="170">
        <v>0</v>
      </c>
      <c r="AK177" s="77">
        <v>0</v>
      </c>
      <c r="AL177" s="77">
        <v>0</v>
      </c>
      <c r="AM177" s="77">
        <v>0</v>
      </c>
    </row>
    <row r="178" spans="1:39" x14ac:dyDescent="0.25">
      <c r="A178" s="24">
        <f t="shared" si="4"/>
        <v>165</v>
      </c>
      <c r="B178" s="35" t="s">
        <v>182</v>
      </c>
      <c r="C178" s="36">
        <v>13020</v>
      </c>
      <c r="D178" s="37" t="s">
        <v>49</v>
      </c>
      <c r="E178" s="28">
        <f>MAX(M178:AE178)</f>
        <v>267</v>
      </c>
      <c r="F178" s="28" t="e">
        <f>VLOOKUP(E178,Tab!$U$2:$V$255,2,TRUE)</f>
        <v>#N/A</v>
      </c>
      <c r="G178" s="29">
        <f>LARGE(M178:AM178,1)</f>
        <v>267</v>
      </c>
      <c r="H178" s="29">
        <f>LARGE(M178:AM178,2)</f>
        <v>0</v>
      </c>
      <c r="I178" s="29">
        <f>LARGE(M178:AM178,3)</f>
        <v>0</v>
      </c>
      <c r="J178" s="30">
        <f>SUM(G178:I178)</f>
        <v>267</v>
      </c>
      <c r="K178" s="31">
        <f>J178/3</f>
        <v>89</v>
      </c>
      <c r="L178" s="32"/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0</v>
      </c>
      <c r="S178" s="77">
        <v>0</v>
      </c>
      <c r="T178" s="77">
        <v>0</v>
      </c>
      <c r="U178" s="77">
        <v>0</v>
      </c>
      <c r="V178" s="77">
        <v>267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77">
        <v>0</v>
      </c>
      <c r="AH178" s="77">
        <v>0</v>
      </c>
      <c r="AI178" s="175">
        <v>0</v>
      </c>
      <c r="AJ178" s="170">
        <v>0</v>
      </c>
      <c r="AK178" s="77">
        <v>0</v>
      </c>
      <c r="AL178" s="77">
        <v>0</v>
      </c>
      <c r="AM178" s="77">
        <v>0</v>
      </c>
    </row>
    <row r="179" spans="1:39" x14ac:dyDescent="0.25">
      <c r="A179" s="24">
        <f t="shared" si="4"/>
        <v>166</v>
      </c>
      <c r="B179" s="189" t="s">
        <v>284</v>
      </c>
      <c r="C179" s="189">
        <v>1808</v>
      </c>
      <c r="D179" s="192" t="s">
        <v>157</v>
      </c>
      <c r="E179" s="28">
        <f>MAX(M179:AE179)</f>
        <v>260</v>
      </c>
      <c r="F179" s="28" t="e">
        <f>VLOOKUP(E179,Tab!$U$2:$V$255,2,TRUE)</f>
        <v>#N/A</v>
      </c>
      <c r="G179" s="29">
        <f>LARGE(M179:AM179,1)</f>
        <v>260</v>
      </c>
      <c r="H179" s="29">
        <f>LARGE(M179:AM179,2)</f>
        <v>0</v>
      </c>
      <c r="I179" s="29">
        <f>LARGE(M179:AM179,3)</f>
        <v>0</v>
      </c>
      <c r="J179" s="30">
        <f>SUM(G179:I179)</f>
        <v>260</v>
      </c>
      <c r="K179" s="31">
        <f>J179/3</f>
        <v>86.666666666666671</v>
      </c>
      <c r="L179" s="32"/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77">
        <v>0</v>
      </c>
      <c r="T179" s="77">
        <v>0</v>
      </c>
      <c r="U179" s="77">
        <v>0</v>
      </c>
      <c r="V179" s="77">
        <v>0</v>
      </c>
      <c r="W179" s="77">
        <v>0</v>
      </c>
      <c r="X179" s="77">
        <v>0</v>
      </c>
      <c r="Y179" s="77">
        <v>0</v>
      </c>
      <c r="Z179" s="77">
        <v>260</v>
      </c>
      <c r="AA179" s="77">
        <v>0</v>
      </c>
      <c r="AB179" s="77">
        <v>0</v>
      </c>
      <c r="AC179" s="77">
        <v>0</v>
      </c>
      <c r="AD179" s="77">
        <v>0</v>
      </c>
      <c r="AE179" s="77">
        <v>0</v>
      </c>
      <c r="AF179" s="77">
        <v>0</v>
      </c>
      <c r="AG179" s="77">
        <v>0</v>
      </c>
      <c r="AH179" s="77">
        <v>0</v>
      </c>
      <c r="AI179" s="175">
        <v>0</v>
      </c>
      <c r="AJ179" s="170">
        <v>0</v>
      </c>
      <c r="AK179" s="77">
        <v>0</v>
      </c>
      <c r="AL179" s="77">
        <v>0</v>
      </c>
      <c r="AM179" s="77">
        <v>0</v>
      </c>
    </row>
    <row r="180" spans="1:39" x14ac:dyDescent="0.25">
      <c r="A180" s="24">
        <f t="shared" si="4"/>
        <v>167</v>
      </c>
      <c r="B180" s="35" t="s">
        <v>372</v>
      </c>
      <c r="C180" s="36">
        <v>13743</v>
      </c>
      <c r="D180" s="37" t="s">
        <v>200</v>
      </c>
      <c r="E180" s="28">
        <f>MAX(M180:AE180)</f>
        <v>0</v>
      </c>
      <c r="F180" s="28" t="e">
        <f>VLOOKUP(E180,Tab!$U$2:$V$255,2,TRUE)</f>
        <v>#N/A</v>
      </c>
      <c r="G180" s="29">
        <f>LARGE(M180:AM180,1)</f>
        <v>208</v>
      </c>
      <c r="H180" s="29">
        <f>LARGE(M180:AM180,2)</f>
        <v>0</v>
      </c>
      <c r="I180" s="29">
        <f>LARGE(M180:AM180,3)</f>
        <v>0</v>
      </c>
      <c r="J180" s="30">
        <f>SUM(G180:I180)</f>
        <v>208</v>
      </c>
      <c r="K180" s="31">
        <f>J180/3</f>
        <v>69.333333333333329</v>
      </c>
      <c r="L180" s="32"/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77">
        <v>0</v>
      </c>
      <c r="T180" s="77">
        <v>0</v>
      </c>
      <c r="U180" s="77">
        <v>0</v>
      </c>
      <c r="V180" s="77">
        <v>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0</v>
      </c>
      <c r="AC180" s="77">
        <v>0</v>
      </c>
      <c r="AD180" s="77">
        <v>0</v>
      </c>
      <c r="AE180" s="77">
        <v>0</v>
      </c>
      <c r="AF180" s="77">
        <v>0</v>
      </c>
      <c r="AG180" s="77">
        <v>0</v>
      </c>
      <c r="AH180" s="77">
        <v>0</v>
      </c>
      <c r="AI180" s="175">
        <v>0</v>
      </c>
      <c r="AJ180" s="170">
        <v>0</v>
      </c>
      <c r="AK180" s="77">
        <v>208</v>
      </c>
      <c r="AL180" s="77">
        <v>0</v>
      </c>
      <c r="AM180" s="77">
        <v>0</v>
      </c>
    </row>
    <row r="181" spans="1:39" x14ac:dyDescent="0.25">
      <c r="A181" s="24">
        <f t="shared" si="4"/>
        <v>168</v>
      </c>
      <c r="B181" s="35" t="s">
        <v>547</v>
      </c>
      <c r="C181" s="36">
        <v>14004</v>
      </c>
      <c r="D181" s="37" t="s">
        <v>45</v>
      </c>
      <c r="E181" s="28">
        <f>MAX(M181:AE181)</f>
        <v>0</v>
      </c>
      <c r="F181" s="28" t="e">
        <f>VLOOKUP(E181,Tab!$U$2:$V$255,2,TRUE)</f>
        <v>#N/A</v>
      </c>
      <c r="G181" s="29">
        <f>LARGE(M181:AM181,1)</f>
        <v>152</v>
      </c>
      <c r="H181" s="29">
        <f>LARGE(M181:AM181,2)</f>
        <v>0</v>
      </c>
      <c r="I181" s="29">
        <f>LARGE(M181:AM181,3)</f>
        <v>0</v>
      </c>
      <c r="J181" s="30">
        <f>SUM(G181:I181)</f>
        <v>152</v>
      </c>
      <c r="K181" s="31">
        <f>J181/3</f>
        <v>50.666666666666664</v>
      </c>
      <c r="L181" s="32"/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0</v>
      </c>
      <c r="AD181" s="77">
        <v>0</v>
      </c>
      <c r="AE181" s="77">
        <v>0</v>
      </c>
      <c r="AF181" s="77">
        <v>152</v>
      </c>
      <c r="AG181" s="77">
        <v>0</v>
      </c>
      <c r="AH181" s="77">
        <v>0</v>
      </c>
      <c r="AI181" s="175">
        <v>0</v>
      </c>
      <c r="AJ181" s="170">
        <v>0</v>
      </c>
      <c r="AK181" s="77">
        <v>0</v>
      </c>
      <c r="AL181" s="77">
        <v>0</v>
      </c>
      <c r="AM181" s="77">
        <v>0</v>
      </c>
    </row>
    <row r="182" spans="1:39" x14ac:dyDescent="0.25">
      <c r="A182" s="24">
        <f t="shared" si="4"/>
        <v>169</v>
      </c>
      <c r="B182" s="35" t="s">
        <v>428</v>
      </c>
      <c r="C182" s="36">
        <v>14437</v>
      </c>
      <c r="D182" s="37" t="s">
        <v>200</v>
      </c>
      <c r="E182" s="28">
        <f>MAX(M182:AE182)</f>
        <v>0</v>
      </c>
      <c r="F182" s="28" t="e">
        <f>VLOOKUP(E182,Tab!$U$2:$V$255,2,TRUE)</f>
        <v>#N/A</v>
      </c>
      <c r="G182" s="29">
        <f>LARGE(M182:AM182,1)</f>
        <v>0</v>
      </c>
      <c r="H182" s="29">
        <f>LARGE(M182:AM182,2)</f>
        <v>0</v>
      </c>
      <c r="I182" s="29">
        <f>LARGE(M182:AM182,3)</f>
        <v>0</v>
      </c>
      <c r="J182" s="30">
        <f>SUM(G182:I182)</f>
        <v>0</v>
      </c>
      <c r="K182" s="31">
        <f>J182/3</f>
        <v>0</v>
      </c>
      <c r="L182" s="32"/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7">
        <v>0</v>
      </c>
      <c r="S182" s="77">
        <v>0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77">
        <v>0</v>
      </c>
      <c r="AG182" s="77">
        <v>0</v>
      </c>
      <c r="AH182" s="77">
        <v>0</v>
      </c>
      <c r="AI182" s="175">
        <v>0</v>
      </c>
      <c r="AJ182" s="170">
        <v>0</v>
      </c>
      <c r="AK182" s="77">
        <v>0</v>
      </c>
      <c r="AL182" s="77">
        <v>0</v>
      </c>
      <c r="AM182" s="77">
        <v>0</v>
      </c>
    </row>
    <row r="183" spans="1:39" x14ac:dyDescent="0.25">
      <c r="A183" s="24">
        <f t="shared" si="4"/>
        <v>170</v>
      </c>
      <c r="B183" s="35" t="s">
        <v>61</v>
      </c>
      <c r="C183" s="36">
        <v>13351</v>
      </c>
      <c r="D183" s="37" t="s">
        <v>62</v>
      </c>
      <c r="E183" s="28">
        <f>MAX(M183:AE183)</f>
        <v>0</v>
      </c>
      <c r="F183" s="28" t="e">
        <f>VLOOKUP(E183,Tab!$U$2:$V$255,2,TRUE)</f>
        <v>#N/A</v>
      </c>
      <c r="G183" s="29">
        <f>LARGE(M183:AM183,1)</f>
        <v>0</v>
      </c>
      <c r="H183" s="29">
        <f>LARGE(M183:AM183,2)</f>
        <v>0</v>
      </c>
      <c r="I183" s="29">
        <f>LARGE(M183:AM183,3)</f>
        <v>0</v>
      </c>
      <c r="J183" s="30">
        <f>SUM(G183:I183)</f>
        <v>0</v>
      </c>
      <c r="K183" s="31">
        <f>J183/3</f>
        <v>0</v>
      </c>
      <c r="L183" s="32"/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77">
        <v>0</v>
      </c>
      <c r="AF183" s="77">
        <v>0</v>
      </c>
      <c r="AG183" s="77">
        <v>0</v>
      </c>
      <c r="AH183" s="77">
        <v>0</v>
      </c>
      <c r="AI183" s="175">
        <v>0</v>
      </c>
      <c r="AJ183" s="170">
        <v>0</v>
      </c>
      <c r="AK183" s="77">
        <v>0</v>
      </c>
      <c r="AL183" s="77">
        <v>0</v>
      </c>
      <c r="AM183" s="77">
        <v>0</v>
      </c>
    </row>
    <row r="184" spans="1:39" x14ac:dyDescent="0.25">
      <c r="A184" s="24">
        <f t="shared" si="4"/>
        <v>171</v>
      </c>
      <c r="B184" s="35" t="s">
        <v>429</v>
      </c>
      <c r="C184" s="36">
        <v>13392</v>
      </c>
      <c r="D184" s="37" t="s">
        <v>45</v>
      </c>
      <c r="E184" s="28">
        <f>MAX(M184:AE184)</f>
        <v>0</v>
      </c>
      <c r="F184" s="28" t="e">
        <f>VLOOKUP(E184,Tab!$U$2:$V$255,2,TRUE)</f>
        <v>#N/A</v>
      </c>
      <c r="G184" s="29">
        <f>LARGE(M184:AM184,1)</f>
        <v>0</v>
      </c>
      <c r="H184" s="29">
        <f>LARGE(M184:AM184,2)</f>
        <v>0</v>
      </c>
      <c r="I184" s="29">
        <f>LARGE(M184:AM184,3)</f>
        <v>0</v>
      </c>
      <c r="J184" s="30">
        <f>SUM(G184:I184)</f>
        <v>0</v>
      </c>
      <c r="K184" s="31">
        <f>J184/3</f>
        <v>0</v>
      </c>
      <c r="L184" s="32"/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77">
        <v>0</v>
      </c>
      <c r="T184" s="77">
        <v>0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77">
        <v>0</v>
      </c>
      <c r="AF184" s="77">
        <v>0</v>
      </c>
      <c r="AG184" s="77">
        <v>0</v>
      </c>
      <c r="AH184" s="77">
        <v>0</v>
      </c>
      <c r="AI184" s="175">
        <v>0</v>
      </c>
      <c r="AJ184" s="170">
        <v>0</v>
      </c>
      <c r="AK184" s="77">
        <v>0</v>
      </c>
      <c r="AL184" s="77">
        <v>0</v>
      </c>
      <c r="AM184" s="77">
        <v>0</v>
      </c>
    </row>
    <row r="185" spans="1:39" x14ac:dyDescent="0.25">
      <c r="A185" s="24">
        <f t="shared" si="4"/>
        <v>172</v>
      </c>
      <c r="B185" s="35" t="s">
        <v>303</v>
      </c>
      <c r="C185" s="36">
        <v>5370</v>
      </c>
      <c r="D185" s="37" t="s">
        <v>45</v>
      </c>
      <c r="E185" s="28">
        <f>MAX(M185:AE185)</f>
        <v>0</v>
      </c>
      <c r="F185" s="28" t="e">
        <f>VLOOKUP(E185,Tab!$U$2:$V$255,2,TRUE)</f>
        <v>#N/A</v>
      </c>
      <c r="G185" s="29">
        <f>LARGE(M185:AM185,1)</f>
        <v>0</v>
      </c>
      <c r="H185" s="29">
        <f>LARGE(M185:AM185,2)</f>
        <v>0</v>
      </c>
      <c r="I185" s="29">
        <f>LARGE(M185:AM185,3)</f>
        <v>0</v>
      </c>
      <c r="J185" s="30">
        <f>SUM(G185:I185)</f>
        <v>0</v>
      </c>
      <c r="K185" s="31">
        <f>J185/3</f>
        <v>0</v>
      </c>
      <c r="L185" s="32"/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7">
        <v>0</v>
      </c>
      <c r="S185" s="77">
        <v>0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77">
        <v>0</v>
      </c>
      <c r="AF185" s="77">
        <v>0</v>
      </c>
      <c r="AG185" s="77">
        <v>0</v>
      </c>
      <c r="AH185" s="77">
        <v>0</v>
      </c>
      <c r="AI185" s="175">
        <v>0</v>
      </c>
      <c r="AJ185" s="170">
        <v>0</v>
      </c>
      <c r="AK185" s="77">
        <v>0</v>
      </c>
      <c r="AL185" s="77">
        <v>0</v>
      </c>
      <c r="AM185" s="77">
        <v>0</v>
      </c>
    </row>
    <row r="186" spans="1:39" x14ac:dyDescent="0.25">
      <c r="A186" s="24">
        <f t="shared" si="4"/>
        <v>173</v>
      </c>
      <c r="B186" s="35" t="s">
        <v>430</v>
      </c>
      <c r="C186" s="36">
        <v>426</v>
      </c>
      <c r="D186" s="37" t="s">
        <v>200</v>
      </c>
      <c r="E186" s="28">
        <f>MAX(M186:AE186)</f>
        <v>0</v>
      </c>
      <c r="F186" s="28" t="e">
        <f>VLOOKUP(E186,Tab!$U$2:$V$255,2,TRUE)</f>
        <v>#N/A</v>
      </c>
      <c r="G186" s="29">
        <f>LARGE(M186:AM186,1)</f>
        <v>0</v>
      </c>
      <c r="H186" s="29">
        <f>LARGE(M186:AM186,2)</f>
        <v>0</v>
      </c>
      <c r="I186" s="29">
        <f>LARGE(M186:AM186,3)</f>
        <v>0</v>
      </c>
      <c r="J186" s="30">
        <f>SUM(G186:I186)</f>
        <v>0</v>
      </c>
      <c r="K186" s="31">
        <f>J186/3</f>
        <v>0</v>
      </c>
      <c r="L186" s="32"/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7">
        <v>0</v>
      </c>
      <c r="S186" s="77">
        <v>0</v>
      </c>
      <c r="T186" s="77">
        <v>0</v>
      </c>
      <c r="U186" s="77">
        <v>0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77">
        <v>0</v>
      </c>
      <c r="AG186" s="77">
        <v>0</v>
      </c>
      <c r="AH186" s="77">
        <v>0</v>
      </c>
      <c r="AI186" s="175">
        <v>0</v>
      </c>
      <c r="AJ186" s="170">
        <v>0</v>
      </c>
      <c r="AK186" s="77">
        <v>0</v>
      </c>
      <c r="AL186" s="77">
        <v>0</v>
      </c>
      <c r="AM186" s="77">
        <v>0</v>
      </c>
    </row>
    <row r="187" spans="1:39" x14ac:dyDescent="0.25">
      <c r="A187" s="24">
        <f t="shared" si="4"/>
        <v>174</v>
      </c>
      <c r="B187" s="194"/>
      <c r="C187" s="195"/>
      <c r="D187" s="196"/>
      <c r="E187" s="28">
        <f>MAX(M187:AE187)</f>
        <v>0</v>
      </c>
      <c r="F187" s="28" t="e">
        <f>VLOOKUP(E187,Tab!$U$2:$V$255,2,TRUE)</f>
        <v>#N/A</v>
      </c>
      <c r="G187" s="29">
        <f>LARGE(M187:AM187,1)</f>
        <v>0</v>
      </c>
      <c r="H187" s="29">
        <f>LARGE(M187:AM187,2)</f>
        <v>0</v>
      </c>
      <c r="I187" s="29">
        <f>LARGE(M187:AM187,3)</f>
        <v>0</v>
      </c>
      <c r="J187" s="30">
        <f>SUM(G187:I187)</f>
        <v>0</v>
      </c>
      <c r="K187" s="31">
        <f>J187/3</f>
        <v>0</v>
      </c>
      <c r="L187" s="32"/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0</v>
      </c>
      <c r="AB187" s="77">
        <v>0</v>
      </c>
      <c r="AC187" s="77">
        <v>0</v>
      </c>
      <c r="AD187" s="77">
        <v>0</v>
      </c>
      <c r="AE187" s="77">
        <v>0</v>
      </c>
      <c r="AF187" s="77">
        <v>0</v>
      </c>
      <c r="AG187" s="77">
        <v>0</v>
      </c>
      <c r="AH187" s="77">
        <v>0</v>
      </c>
      <c r="AI187" s="175">
        <v>0</v>
      </c>
      <c r="AJ187" s="170">
        <v>0</v>
      </c>
      <c r="AK187" s="77">
        <v>0</v>
      </c>
      <c r="AL187" s="77">
        <v>0</v>
      </c>
      <c r="AM187" s="77">
        <v>0</v>
      </c>
    </row>
    <row r="188" spans="1:39" x14ac:dyDescent="0.25">
      <c r="A188" s="92">
        <f t="shared" si="4"/>
        <v>175</v>
      </c>
      <c r="B188" s="190"/>
      <c r="C188" s="208"/>
      <c r="D188" s="193"/>
      <c r="E188" s="28">
        <f>MAX(M188:AE188)</f>
        <v>0</v>
      </c>
      <c r="F188" s="28" t="e">
        <f>VLOOKUP(E188,Tab!$U$2:$V$255,2,TRUE)</f>
        <v>#N/A</v>
      </c>
      <c r="G188" s="29">
        <f>LARGE(M188:AM188,1)</f>
        <v>0</v>
      </c>
      <c r="H188" s="29">
        <f>LARGE(M188:AM188,2)</f>
        <v>0</v>
      </c>
      <c r="I188" s="29">
        <f>LARGE(M188:AM188,3)</f>
        <v>0</v>
      </c>
      <c r="J188" s="30">
        <f>SUM(G188:I188)</f>
        <v>0</v>
      </c>
      <c r="K188" s="31">
        <f>J188/3</f>
        <v>0</v>
      </c>
      <c r="L188" s="32"/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  <c r="S188" s="77">
        <v>0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175">
        <v>0</v>
      </c>
      <c r="AJ188" s="170">
        <v>0</v>
      </c>
      <c r="AK188" s="77">
        <v>0</v>
      </c>
      <c r="AL188" s="77">
        <v>0</v>
      </c>
      <c r="AM188" s="77">
        <v>0</v>
      </c>
    </row>
    <row r="189" spans="1:39" x14ac:dyDescent="0.25">
      <c r="A189" s="92">
        <f t="shared" si="4"/>
        <v>176</v>
      </c>
      <c r="B189" s="190"/>
      <c r="C189" s="191"/>
      <c r="D189" s="193"/>
      <c r="E189" s="28">
        <f>MAX(M189:AE189)</f>
        <v>0</v>
      </c>
      <c r="F189" s="28" t="e">
        <f>VLOOKUP(E189,Tab!$U$2:$V$255,2,TRUE)</f>
        <v>#N/A</v>
      </c>
      <c r="G189" s="29">
        <f>LARGE(M189:AM189,1)</f>
        <v>0</v>
      </c>
      <c r="H189" s="29">
        <f>LARGE(M189:AM189,2)</f>
        <v>0</v>
      </c>
      <c r="I189" s="29">
        <f>LARGE(M189:AM189,3)</f>
        <v>0</v>
      </c>
      <c r="J189" s="30">
        <f>SUM(G189:I189)</f>
        <v>0</v>
      </c>
      <c r="K189" s="31">
        <f>J189/3</f>
        <v>0</v>
      </c>
      <c r="L189" s="32"/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77">
        <v>0</v>
      </c>
      <c r="AG189" s="77">
        <v>0</v>
      </c>
      <c r="AH189" s="77">
        <v>0</v>
      </c>
      <c r="AI189" s="175">
        <v>0</v>
      </c>
      <c r="AJ189" s="170">
        <v>0</v>
      </c>
      <c r="AK189" s="77">
        <v>0</v>
      </c>
      <c r="AL189" s="77">
        <v>0</v>
      </c>
      <c r="AM189" s="77">
        <v>0</v>
      </c>
    </row>
    <row r="190" spans="1:39" x14ac:dyDescent="0.25">
      <c r="A190" s="92">
        <f t="shared" si="4"/>
        <v>177</v>
      </c>
      <c r="B190" s="200"/>
      <c r="C190" s="201"/>
      <c r="D190" s="183"/>
      <c r="E190" s="28">
        <f>MAX(M190:AE190)</f>
        <v>0</v>
      </c>
      <c r="F190" s="28" t="e">
        <f>VLOOKUP(E190,Tab!$U$2:$V$255,2,TRUE)</f>
        <v>#N/A</v>
      </c>
      <c r="G190" s="29">
        <f>LARGE(M190:AM190,1)</f>
        <v>0</v>
      </c>
      <c r="H190" s="29">
        <f>LARGE(M190:AM190,2)</f>
        <v>0</v>
      </c>
      <c r="I190" s="29">
        <f>LARGE(M190:AM190,3)</f>
        <v>0</v>
      </c>
      <c r="J190" s="30">
        <f>SUM(G190:I190)</f>
        <v>0</v>
      </c>
      <c r="K190" s="31">
        <f>J190/3</f>
        <v>0</v>
      </c>
      <c r="L190" s="32"/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77">
        <v>0</v>
      </c>
      <c r="T190" s="77">
        <v>0</v>
      </c>
      <c r="U190" s="77">
        <v>0</v>
      </c>
      <c r="V190" s="77">
        <v>0</v>
      </c>
      <c r="W190" s="77">
        <v>0</v>
      </c>
      <c r="X190" s="77">
        <v>0</v>
      </c>
      <c r="Y190" s="77">
        <v>0</v>
      </c>
      <c r="Z190" s="77">
        <v>0</v>
      </c>
      <c r="AA190" s="77">
        <v>0</v>
      </c>
      <c r="AB190" s="77">
        <v>0</v>
      </c>
      <c r="AC190" s="77">
        <v>0</v>
      </c>
      <c r="AD190" s="77">
        <v>0</v>
      </c>
      <c r="AE190" s="77">
        <v>0</v>
      </c>
      <c r="AF190" s="77">
        <v>0</v>
      </c>
      <c r="AG190" s="77">
        <v>0</v>
      </c>
      <c r="AH190" s="77">
        <v>0</v>
      </c>
      <c r="AI190" s="175">
        <v>0</v>
      </c>
      <c r="AJ190" s="170">
        <v>0</v>
      </c>
      <c r="AK190" s="77">
        <v>0</v>
      </c>
      <c r="AL190" s="77">
        <v>0</v>
      </c>
      <c r="AM190" s="77">
        <v>0</v>
      </c>
    </row>
    <row r="191" spans="1:39" x14ac:dyDescent="0.25">
      <c r="A191" s="92">
        <f t="shared" si="4"/>
        <v>178</v>
      </c>
      <c r="B191" s="190"/>
      <c r="C191" s="191"/>
      <c r="D191" s="193"/>
      <c r="E191" s="28">
        <f>MAX(M191:AE191)</f>
        <v>0</v>
      </c>
      <c r="F191" s="28" t="e">
        <f>VLOOKUP(E191,Tab!$U$2:$V$255,2,TRUE)</f>
        <v>#N/A</v>
      </c>
      <c r="G191" s="29">
        <f>LARGE(M191:AM191,1)</f>
        <v>0</v>
      </c>
      <c r="H191" s="29">
        <f>LARGE(M191:AM191,2)</f>
        <v>0</v>
      </c>
      <c r="I191" s="29">
        <f>LARGE(M191:AM191,3)</f>
        <v>0</v>
      </c>
      <c r="J191" s="30">
        <f>SUM(G191:I191)</f>
        <v>0</v>
      </c>
      <c r="K191" s="31">
        <f>J191/3</f>
        <v>0</v>
      </c>
      <c r="L191" s="32"/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7">
        <v>0</v>
      </c>
      <c r="S191" s="77">
        <v>0</v>
      </c>
      <c r="T191" s="77">
        <v>0</v>
      </c>
      <c r="U191" s="77">
        <v>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77">
        <v>0</v>
      </c>
      <c r="AD191" s="77">
        <v>0</v>
      </c>
      <c r="AE191" s="77">
        <v>0</v>
      </c>
      <c r="AF191" s="77">
        <v>0</v>
      </c>
      <c r="AG191" s="77">
        <v>0</v>
      </c>
      <c r="AH191" s="77">
        <v>0</v>
      </c>
      <c r="AI191" s="175">
        <v>0</v>
      </c>
      <c r="AJ191" s="170">
        <v>0</v>
      </c>
      <c r="AK191" s="77">
        <v>0</v>
      </c>
      <c r="AL191" s="77">
        <v>0</v>
      </c>
      <c r="AM191" s="77">
        <v>0</v>
      </c>
    </row>
    <row r="192" spans="1:39" x14ac:dyDescent="0.25">
      <c r="A192" s="92">
        <f t="shared" si="4"/>
        <v>179</v>
      </c>
      <c r="B192" s="190"/>
      <c r="C192" s="191"/>
      <c r="D192" s="193"/>
      <c r="E192" s="28">
        <f>MAX(M192:AE192)</f>
        <v>0</v>
      </c>
      <c r="F192" s="28" t="e">
        <f>VLOOKUP(E192,Tab!$U$2:$V$255,2,TRUE)</f>
        <v>#N/A</v>
      </c>
      <c r="G192" s="29">
        <f>LARGE(M192:AM192,1)</f>
        <v>0</v>
      </c>
      <c r="H192" s="29">
        <f>LARGE(M192:AM192,2)</f>
        <v>0</v>
      </c>
      <c r="I192" s="29">
        <f>LARGE(M192:AM192,3)</f>
        <v>0</v>
      </c>
      <c r="J192" s="30">
        <f>SUM(G192:I192)</f>
        <v>0</v>
      </c>
      <c r="K192" s="31">
        <f>J192/3</f>
        <v>0</v>
      </c>
      <c r="L192" s="32"/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77">
        <v>0</v>
      </c>
      <c r="T192" s="77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0</v>
      </c>
      <c r="AI192" s="175">
        <v>0</v>
      </c>
      <c r="AJ192" s="170">
        <v>0</v>
      </c>
      <c r="AK192" s="77">
        <v>0</v>
      </c>
      <c r="AL192" s="77">
        <v>0</v>
      </c>
      <c r="AM192" s="77">
        <v>0</v>
      </c>
    </row>
    <row r="193" spans="1:39" x14ac:dyDescent="0.25">
      <c r="A193" s="24">
        <f t="shared" si="4"/>
        <v>180</v>
      </c>
      <c r="B193" s="197"/>
      <c r="C193" s="198"/>
      <c r="D193" s="181"/>
      <c r="E193" s="28">
        <f>MAX(M193:AE193)</f>
        <v>0</v>
      </c>
      <c r="F193" s="28" t="e">
        <f>VLOOKUP(E193,Tab!$U$2:$V$255,2,TRUE)</f>
        <v>#N/A</v>
      </c>
      <c r="G193" s="29">
        <f>LARGE(M193:AM193,1)</f>
        <v>0</v>
      </c>
      <c r="H193" s="29">
        <f>LARGE(M193:AM193,2)</f>
        <v>0</v>
      </c>
      <c r="I193" s="29">
        <f>LARGE(M193:AM193,3)</f>
        <v>0</v>
      </c>
      <c r="J193" s="30">
        <f>SUM(G193:I193)</f>
        <v>0</v>
      </c>
      <c r="K193" s="31">
        <f>J193/3</f>
        <v>0</v>
      </c>
      <c r="L193" s="32"/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77">
        <v>0</v>
      </c>
      <c r="AH193" s="77">
        <v>0</v>
      </c>
      <c r="AI193" s="175">
        <v>0</v>
      </c>
      <c r="AJ193" s="170">
        <v>0</v>
      </c>
      <c r="AK193" s="77">
        <v>0</v>
      </c>
      <c r="AL193" s="77">
        <v>0</v>
      </c>
      <c r="AM193" s="77">
        <v>0</v>
      </c>
    </row>
  </sheetData>
  <sortState ref="B14:AM193">
    <sortCondition descending="1" ref="J14:J193"/>
    <sortCondition descending="1" ref="E14:E193"/>
  </sortState>
  <mergeCells count="13">
    <mergeCell ref="M9:AI9"/>
    <mergeCell ref="AJ9:AM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93">
    <cfRule type="cellIs" dxfId="51" priority="4" stopIfTrue="1" operator="between">
      <formula>563</formula>
      <formula>600</formula>
    </cfRule>
  </conditionalFormatting>
  <conditionalFormatting sqref="F14:F193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32" t="s">
        <v>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81"/>
    </row>
    <row r="9" spans="1:22" s="10" customFormat="1" ht="24.75" customHeight="1" x14ac:dyDescent="0.25">
      <c r="A9" s="220" t="s">
        <v>464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8"/>
    </row>
    <row r="10" spans="1:22" s="10" customFormat="1" x14ac:dyDescent="0.25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63" t="s">
        <v>7</v>
      </c>
      <c r="K10" s="82" t="s">
        <v>8</v>
      </c>
      <c r="L10" s="13"/>
      <c r="M10" s="136">
        <v>43624</v>
      </c>
      <c r="N10" s="130">
        <v>43568</v>
      </c>
      <c r="O10" s="14">
        <v>43533</v>
      </c>
      <c r="P10" s="83"/>
      <c r="Q10" s="83"/>
      <c r="R10" s="83"/>
      <c r="S10" s="83"/>
      <c r="T10" s="83"/>
      <c r="U10" s="83"/>
      <c r="V10" s="83"/>
    </row>
    <row r="11" spans="1:22" s="10" customFormat="1" x14ac:dyDescent="0.2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31">
        <v>3</v>
      </c>
      <c r="J11" s="64" t="s">
        <v>9</v>
      </c>
      <c r="K11" s="84" t="s">
        <v>10</v>
      </c>
      <c r="L11" s="13"/>
      <c r="M11" s="16" t="s">
        <v>14</v>
      </c>
      <c r="N11" s="16" t="s">
        <v>16</v>
      </c>
      <c r="O11" s="16" t="s">
        <v>312</v>
      </c>
      <c r="P11" s="85"/>
      <c r="Q11" s="85"/>
      <c r="R11" s="85"/>
      <c r="S11" s="85"/>
      <c r="T11" s="85"/>
      <c r="U11" s="85"/>
      <c r="V11" s="86"/>
    </row>
    <row r="12" spans="1:22" s="10" customFormat="1" x14ac:dyDescent="0.2">
      <c r="A12" s="221"/>
      <c r="B12" s="221"/>
      <c r="C12" s="221"/>
      <c r="D12" s="221"/>
      <c r="E12" s="226"/>
      <c r="F12" s="227"/>
      <c r="G12" s="229"/>
      <c r="H12" s="229"/>
      <c r="I12" s="231"/>
      <c r="J12" s="65" t="s">
        <v>10</v>
      </c>
      <c r="K12" s="87" t="s">
        <v>18</v>
      </c>
      <c r="L12" s="20"/>
      <c r="M12" s="22" t="s">
        <v>29</v>
      </c>
      <c r="N12" s="22" t="s">
        <v>31</v>
      </c>
      <c r="O12" s="22" t="s">
        <v>390</v>
      </c>
      <c r="P12" s="85"/>
      <c r="Q12" s="88"/>
      <c r="R12" s="88"/>
      <c r="S12" s="88"/>
      <c r="T12" s="88"/>
      <c r="U12" s="88"/>
      <c r="V12" s="86"/>
    </row>
    <row r="13" spans="1:22" x14ac:dyDescent="0.2">
      <c r="M13" s="89"/>
      <c r="N13" s="89"/>
      <c r="O13" s="89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4">
        <f t="shared" ref="A14:A23" si="0">A13+1</f>
        <v>1</v>
      </c>
      <c r="B14" s="205" t="s">
        <v>66</v>
      </c>
      <c r="C14" s="206">
        <v>13851</v>
      </c>
      <c r="D14" s="207" t="s">
        <v>65</v>
      </c>
      <c r="E14" s="28">
        <f>MAX(M14:O14)</f>
        <v>464</v>
      </c>
      <c r="F14" s="28" t="e">
        <f>VLOOKUP(E14,Tab!$W$2:$X$255,2,TRUE)</f>
        <v>#N/A</v>
      </c>
      <c r="G14" s="29">
        <f t="shared" ref="G14:G23" si="1">LARGE(M14:O14,1)</f>
        <v>464</v>
      </c>
      <c r="H14" s="29">
        <f t="shared" ref="H14:H23" si="2">LARGE(M14:O14,2)</f>
        <v>446</v>
      </c>
      <c r="I14" s="29">
        <f t="shared" ref="I14:I23" si="3">LARGE(M14:O14,3)</f>
        <v>442</v>
      </c>
      <c r="J14" s="30">
        <f t="shared" ref="J14:J19" si="4">SUM(G14:I14)</f>
        <v>1352</v>
      </c>
      <c r="K14" s="31">
        <f t="shared" ref="K14:K19" si="5">J14/3</f>
        <v>450.66666666666669</v>
      </c>
      <c r="L14" s="32"/>
      <c r="M14" s="90">
        <v>442</v>
      </c>
      <c r="N14" s="90">
        <v>464</v>
      </c>
      <c r="O14" s="90">
        <v>446</v>
      </c>
      <c r="P14" s="91"/>
      <c r="Q14" s="91"/>
      <c r="R14" s="91"/>
      <c r="S14" s="91"/>
      <c r="T14" s="91"/>
      <c r="U14" s="91"/>
      <c r="V14" s="91"/>
    </row>
    <row r="15" spans="1:22" ht="14.1" customHeight="1" x14ac:dyDescent="0.25">
      <c r="A15" s="92">
        <f t="shared" si="0"/>
        <v>2</v>
      </c>
      <c r="B15" s="80"/>
      <c r="C15" s="79"/>
      <c r="D15" s="78"/>
      <c r="E15" s="28">
        <f t="shared" ref="E15:E23" si="6">MAX(M15:O15)</f>
        <v>0</v>
      </c>
      <c r="F15" s="28" t="e">
        <f>VLOOKUP(E15,Tab!$W$2:$X$255,2,TRUE)</f>
        <v>#N/A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30">
        <f t="shared" si="4"/>
        <v>0</v>
      </c>
      <c r="K15" s="31">
        <f t="shared" si="5"/>
        <v>0</v>
      </c>
      <c r="L15" s="32"/>
      <c r="M15" s="90">
        <v>0</v>
      </c>
      <c r="N15" s="90">
        <v>0</v>
      </c>
      <c r="O15" s="90">
        <v>0</v>
      </c>
      <c r="P15" s="91"/>
      <c r="Q15" s="91"/>
      <c r="R15" s="91"/>
      <c r="S15" s="91"/>
      <c r="T15" s="91"/>
      <c r="U15" s="91"/>
      <c r="V15" s="91"/>
    </row>
    <row r="16" spans="1:22" ht="14.1" customHeight="1" x14ac:dyDescent="0.25">
      <c r="A16" s="92">
        <f t="shared" si="0"/>
        <v>3</v>
      </c>
      <c r="B16" s="42"/>
      <c r="C16" s="59"/>
      <c r="D16" s="43"/>
      <c r="E16" s="28">
        <f t="shared" si="6"/>
        <v>0</v>
      </c>
      <c r="F16" s="28" t="e">
        <f>VLOOKUP(E16,Tab!$W$2:$X$255,2,TRUE)</f>
        <v>#N/A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30">
        <f t="shared" si="4"/>
        <v>0</v>
      </c>
      <c r="K16" s="31">
        <f t="shared" si="5"/>
        <v>0</v>
      </c>
      <c r="L16" s="32"/>
      <c r="M16" s="90">
        <v>0</v>
      </c>
      <c r="N16" s="90">
        <v>0</v>
      </c>
      <c r="O16" s="90">
        <v>0</v>
      </c>
      <c r="P16" s="91"/>
      <c r="Q16" s="91"/>
      <c r="R16" s="91"/>
      <c r="S16" s="91"/>
      <c r="T16" s="91"/>
      <c r="U16" s="91"/>
      <c r="V16" s="91"/>
    </row>
    <row r="17" spans="1:22" ht="14.1" customHeight="1" x14ac:dyDescent="0.25">
      <c r="A17" s="92">
        <f t="shared" si="0"/>
        <v>4</v>
      </c>
      <c r="B17" s="38"/>
      <c r="C17" s="59"/>
      <c r="D17" s="27"/>
      <c r="E17" s="28">
        <f t="shared" si="6"/>
        <v>0</v>
      </c>
      <c r="F17" s="28" t="e">
        <f>VLOOKUP(E17,Tab!$W$2:$X$255,2,TRUE)</f>
        <v>#N/A</v>
      </c>
      <c r="G17" s="29">
        <f t="shared" si="1"/>
        <v>0</v>
      </c>
      <c r="H17" s="29">
        <f t="shared" si="2"/>
        <v>0</v>
      </c>
      <c r="I17" s="29">
        <f t="shared" si="3"/>
        <v>0</v>
      </c>
      <c r="J17" s="30">
        <f t="shared" si="4"/>
        <v>0</v>
      </c>
      <c r="K17" s="31">
        <f t="shared" si="5"/>
        <v>0</v>
      </c>
      <c r="L17" s="32"/>
      <c r="M17" s="90">
        <v>0</v>
      </c>
      <c r="N17" s="90">
        <v>0</v>
      </c>
      <c r="O17" s="90">
        <v>0</v>
      </c>
      <c r="P17" s="91"/>
      <c r="Q17" s="91"/>
      <c r="R17" s="91"/>
      <c r="S17" s="91"/>
      <c r="T17" s="91"/>
      <c r="U17" s="91"/>
      <c r="V17" s="91"/>
    </row>
    <row r="18" spans="1:22" ht="14.1" customHeight="1" x14ac:dyDescent="0.25">
      <c r="A18" s="92">
        <f t="shared" si="0"/>
        <v>5</v>
      </c>
      <c r="B18" s="38"/>
      <c r="C18" s="26"/>
      <c r="D18" s="27"/>
      <c r="E18" s="28">
        <f t="shared" si="6"/>
        <v>0</v>
      </c>
      <c r="F18" s="28" t="e">
        <f>VLOOKUP(E18,Tab!$W$2:$X$255,2,TRUE)</f>
        <v>#N/A</v>
      </c>
      <c r="G18" s="29">
        <f t="shared" si="1"/>
        <v>0</v>
      </c>
      <c r="H18" s="29">
        <f t="shared" si="2"/>
        <v>0</v>
      </c>
      <c r="I18" s="29">
        <f t="shared" si="3"/>
        <v>0</v>
      </c>
      <c r="J18" s="30">
        <f t="shared" si="4"/>
        <v>0</v>
      </c>
      <c r="K18" s="31">
        <f t="shared" si="5"/>
        <v>0</v>
      </c>
      <c r="L18" s="32"/>
      <c r="M18" s="90">
        <v>0</v>
      </c>
      <c r="N18" s="90">
        <v>0</v>
      </c>
      <c r="O18" s="90">
        <v>0</v>
      </c>
      <c r="P18" s="91"/>
      <c r="Q18" s="91"/>
      <c r="R18" s="91"/>
      <c r="S18" s="91"/>
      <c r="T18" s="91"/>
      <c r="U18" s="91"/>
      <c r="V18" s="91"/>
    </row>
    <row r="19" spans="1:22" ht="14.1" customHeight="1" x14ac:dyDescent="0.25">
      <c r="A19" s="24">
        <f t="shared" si="0"/>
        <v>6</v>
      </c>
      <c r="B19" s="146"/>
      <c r="C19" s="147"/>
      <c r="D19" s="148"/>
      <c r="E19" s="28">
        <f t="shared" si="6"/>
        <v>0</v>
      </c>
      <c r="F19" s="28" t="e">
        <f>VLOOKUP(E19,Tab!$W$2:$X$255,2,TRUE)</f>
        <v>#N/A</v>
      </c>
      <c r="G19" s="29">
        <f t="shared" si="1"/>
        <v>0</v>
      </c>
      <c r="H19" s="29">
        <f t="shared" si="2"/>
        <v>0</v>
      </c>
      <c r="I19" s="29">
        <f t="shared" si="3"/>
        <v>0</v>
      </c>
      <c r="J19" s="30">
        <f t="shared" si="4"/>
        <v>0</v>
      </c>
      <c r="K19" s="31">
        <f t="shared" si="5"/>
        <v>0</v>
      </c>
      <c r="L19" s="32"/>
      <c r="M19" s="90">
        <v>0</v>
      </c>
      <c r="N19" s="90">
        <v>0</v>
      </c>
      <c r="O19" s="90">
        <v>0</v>
      </c>
      <c r="P19" s="91"/>
      <c r="Q19" s="91"/>
      <c r="R19" s="91"/>
      <c r="S19" s="91"/>
      <c r="T19" s="91"/>
      <c r="U19" s="91"/>
      <c r="V19" s="91"/>
    </row>
    <row r="20" spans="1:22" ht="14.1" customHeight="1" x14ac:dyDescent="0.25">
      <c r="A20" s="24">
        <f t="shared" si="0"/>
        <v>7</v>
      </c>
      <c r="B20" s="35"/>
      <c r="C20" s="36"/>
      <c r="D20" s="37"/>
      <c r="E20" s="28">
        <f t="shared" si="6"/>
        <v>0</v>
      </c>
      <c r="F20" s="28" t="e">
        <f>VLOOKUP(E20,Tab!$W$2:$X$255,2,TRUE)</f>
        <v>#N/A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ref="J20:J23" si="7">SUM(G20:I20)</f>
        <v>0</v>
      </c>
      <c r="K20" s="31">
        <f t="shared" ref="K20:K23" si="8">J20/3</f>
        <v>0</v>
      </c>
      <c r="L20" s="32"/>
      <c r="M20" s="90">
        <v>0</v>
      </c>
      <c r="N20" s="90">
        <v>0</v>
      </c>
      <c r="O20" s="90">
        <v>0</v>
      </c>
      <c r="P20" s="91"/>
      <c r="Q20" s="91"/>
      <c r="R20" s="91"/>
      <c r="S20" s="91"/>
      <c r="T20" s="91"/>
      <c r="U20" s="91"/>
      <c r="V20" s="91"/>
    </row>
    <row r="21" spans="1:22" ht="14.1" customHeight="1" x14ac:dyDescent="0.25">
      <c r="A21" s="24">
        <f t="shared" si="0"/>
        <v>8</v>
      </c>
      <c r="B21" s="35"/>
      <c r="C21" s="36"/>
      <c r="D21" s="37"/>
      <c r="E21" s="28">
        <f t="shared" si="6"/>
        <v>0</v>
      </c>
      <c r="F21" s="28" t="e">
        <f>VLOOKUP(E21,Tab!$W$2:$X$255,2,TRUE)</f>
        <v>#N/A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7"/>
        <v>0</v>
      </c>
      <c r="K21" s="31">
        <f t="shared" si="8"/>
        <v>0</v>
      </c>
      <c r="L21" s="32"/>
      <c r="M21" s="90">
        <v>0</v>
      </c>
      <c r="N21" s="90">
        <v>0</v>
      </c>
      <c r="O21" s="90">
        <v>0</v>
      </c>
      <c r="P21" s="91"/>
      <c r="Q21" s="91"/>
      <c r="R21" s="91"/>
      <c r="S21" s="91"/>
      <c r="T21" s="91"/>
      <c r="U21" s="91"/>
      <c r="V21" s="91"/>
    </row>
    <row r="22" spans="1:22" ht="14.1" customHeight="1" x14ac:dyDescent="0.25">
      <c r="A22" s="24">
        <f t="shared" si="0"/>
        <v>9</v>
      </c>
      <c r="B22" s="38"/>
      <c r="C22" s="26"/>
      <c r="D22" s="27"/>
      <c r="E22" s="28">
        <f t="shared" si="6"/>
        <v>0</v>
      </c>
      <c r="F22" s="28" t="e">
        <f>VLOOKUP(E22,Tab!$W$2:$X$255,2,TRUE)</f>
        <v>#N/A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7"/>
        <v>0</v>
      </c>
      <c r="K22" s="31">
        <f t="shared" si="8"/>
        <v>0</v>
      </c>
      <c r="L22" s="32"/>
      <c r="M22" s="90">
        <v>0</v>
      </c>
      <c r="N22" s="90">
        <v>0</v>
      </c>
      <c r="O22" s="90">
        <v>0</v>
      </c>
      <c r="P22" s="91"/>
      <c r="Q22" s="91"/>
      <c r="R22" s="91"/>
      <c r="S22" s="91"/>
      <c r="T22" s="91"/>
      <c r="U22" s="91"/>
      <c r="V22" s="91"/>
    </row>
    <row r="23" spans="1:22" ht="14.1" customHeight="1" x14ac:dyDescent="0.25">
      <c r="A23" s="24">
        <f t="shared" si="0"/>
        <v>10</v>
      </c>
      <c r="B23" s="38"/>
      <c r="C23" s="26"/>
      <c r="D23" s="27"/>
      <c r="E23" s="28">
        <f t="shared" si="6"/>
        <v>0</v>
      </c>
      <c r="F23" s="28" t="e">
        <f>VLOOKUP(E23,Tab!$W$2:$X$255,2,TRUE)</f>
        <v>#N/A</v>
      </c>
      <c r="G23" s="29">
        <f t="shared" si="1"/>
        <v>0</v>
      </c>
      <c r="H23" s="29">
        <f t="shared" si="2"/>
        <v>0</v>
      </c>
      <c r="I23" s="29">
        <f t="shared" si="3"/>
        <v>0</v>
      </c>
      <c r="J23" s="30">
        <f t="shared" si="7"/>
        <v>0</v>
      </c>
      <c r="K23" s="31">
        <f t="shared" si="8"/>
        <v>0</v>
      </c>
      <c r="L23" s="32"/>
      <c r="M23" s="90">
        <v>0</v>
      </c>
      <c r="N23" s="90">
        <v>0</v>
      </c>
      <c r="O23" s="90">
        <v>0</v>
      </c>
      <c r="P23" s="91"/>
      <c r="Q23" s="91"/>
      <c r="R23" s="91"/>
      <c r="S23" s="91"/>
      <c r="T23" s="91"/>
      <c r="U23" s="91"/>
      <c r="V23" s="91"/>
    </row>
  </sheetData>
  <sortState ref="B14:O19">
    <sortCondition descending="1" ref="J14:J19"/>
    <sortCondition descending="1" ref="E14:E19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98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32" width="16.85546875" style="5" customWidth="1"/>
    <col min="33" max="33" width="9.140625" style="4"/>
    <col min="34" max="38" width="9.140625" style="6"/>
    <col min="39" max="263" width="9.140625" style="4"/>
    <col min="264" max="264" width="4.42578125" style="4" customWidth="1"/>
    <col min="265" max="265" width="22.7109375" style="4" customWidth="1"/>
    <col min="266" max="266" width="7.28515625" style="4" customWidth="1"/>
    <col min="267" max="267" width="10" style="4" customWidth="1"/>
    <col min="268" max="269" width="9.28515625" style="4" customWidth="1"/>
    <col min="270" max="271" width="8.140625" style="4" customWidth="1"/>
    <col min="272" max="272" width="8.28515625" style="4" customWidth="1"/>
    <col min="273" max="273" width="10" style="4" customWidth="1"/>
    <col min="274" max="274" width="11" style="4" customWidth="1"/>
    <col min="275" max="275" width="1.85546875" style="4" customWidth="1"/>
    <col min="276" max="287" width="16.85546875" style="4" customWidth="1"/>
    <col min="288" max="288" width="16.28515625" style="4" customWidth="1"/>
    <col min="289" max="519" width="9.140625" style="4"/>
    <col min="520" max="520" width="4.42578125" style="4" customWidth="1"/>
    <col min="521" max="521" width="22.7109375" style="4" customWidth="1"/>
    <col min="522" max="522" width="7.28515625" style="4" customWidth="1"/>
    <col min="523" max="523" width="10" style="4" customWidth="1"/>
    <col min="524" max="525" width="9.28515625" style="4" customWidth="1"/>
    <col min="526" max="527" width="8.140625" style="4" customWidth="1"/>
    <col min="528" max="528" width="8.28515625" style="4" customWidth="1"/>
    <col min="529" max="529" width="10" style="4" customWidth="1"/>
    <col min="530" max="530" width="11" style="4" customWidth="1"/>
    <col min="531" max="531" width="1.85546875" style="4" customWidth="1"/>
    <col min="532" max="543" width="16.85546875" style="4" customWidth="1"/>
    <col min="544" max="544" width="16.28515625" style="4" customWidth="1"/>
    <col min="545" max="775" width="9.140625" style="4"/>
    <col min="776" max="776" width="4.42578125" style="4" customWidth="1"/>
    <col min="777" max="777" width="22.7109375" style="4" customWidth="1"/>
    <col min="778" max="778" width="7.28515625" style="4" customWidth="1"/>
    <col min="779" max="779" width="10" style="4" customWidth="1"/>
    <col min="780" max="781" width="9.28515625" style="4" customWidth="1"/>
    <col min="782" max="783" width="8.140625" style="4" customWidth="1"/>
    <col min="784" max="784" width="8.28515625" style="4" customWidth="1"/>
    <col min="785" max="785" width="10" style="4" customWidth="1"/>
    <col min="786" max="786" width="11" style="4" customWidth="1"/>
    <col min="787" max="787" width="1.85546875" style="4" customWidth="1"/>
    <col min="788" max="799" width="16.85546875" style="4" customWidth="1"/>
    <col min="800" max="800" width="16.28515625" style="4" customWidth="1"/>
    <col min="801" max="1031" width="9.140625" style="4"/>
    <col min="1032" max="1032" width="4.42578125" style="4" customWidth="1"/>
    <col min="1033" max="1033" width="22.7109375" style="4" customWidth="1"/>
    <col min="1034" max="1034" width="7.28515625" style="4" customWidth="1"/>
    <col min="1035" max="1035" width="10" style="4" customWidth="1"/>
    <col min="1036" max="1037" width="9.28515625" style="4" customWidth="1"/>
    <col min="1038" max="1039" width="8.140625" style="4" customWidth="1"/>
    <col min="1040" max="1040" width="8.28515625" style="4" customWidth="1"/>
    <col min="1041" max="1041" width="10" style="4" customWidth="1"/>
    <col min="1042" max="1042" width="11" style="4" customWidth="1"/>
    <col min="1043" max="1043" width="1.85546875" style="4" customWidth="1"/>
    <col min="1044" max="1055" width="16.85546875" style="4" customWidth="1"/>
    <col min="1056" max="1056" width="16.28515625" style="4" customWidth="1"/>
    <col min="1057" max="1287" width="9.140625" style="4"/>
    <col min="1288" max="1288" width="4.42578125" style="4" customWidth="1"/>
    <col min="1289" max="1289" width="22.7109375" style="4" customWidth="1"/>
    <col min="1290" max="1290" width="7.28515625" style="4" customWidth="1"/>
    <col min="1291" max="1291" width="10" style="4" customWidth="1"/>
    <col min="1292" max="1293" width="9.28515625" style="4" customWidth="1"/>
    <col min="1294" max="1295" width="8.140625" style="4" customWidth="1"/>
    <col min="1296" max="1296" width="8.28515625" style="4" customWidth="1"/>
    <col min="1297" max="1297" width="10" style="4" customWidth="1"/>
    <col min="1298" max="1298" width="11" style="4" customWidth="1"/>
    <col min="1299" max="1299" width="1.85546875" style="4" customWidth="1"/>
    <col min="1300" max="1311" width="16.85546875" style="4" customWidth="1"/>
    <col min="1312" max="1312" width="16.28515625" style="4" customWidth="1"/>
    <col min="1313" max="1543" width="9.140625" style="4"/>
    <col min="1544" max="1544" width="4.42578125" style="4" customWidth="1"/>
    <col min="1545" max="1545" width="22.7109375" style="4" customWidth="1"/>
    <col min="1546" max="1546" width="7.28515625" style="4" customWidth="1"/>
    <col min="1547" max="1547" width="10" style="4" customWidth="1"/>
    <col min="1548" max="1549" width="9.28515625" style="4" customWidth="1"/>
    <col min="1550" max="1551" width="8.140625" style="4" customWidth="1"/>
    <col min="1552" max="1552" width="8.28515625" style="4" customWidth="1"/>
    <col min="1553" max="1553" width="10" style="4" customWidth="1"/>
    <col min="1554" max="1554" width="11" style="4" customWidth="1"/>
    <col min="1555" max="1555" width="1.85546875" style="4" customWidth="1"/>
    <col min="1556" max="1567" width="16.85546875" style="4" customWidth="1"/>
    <col min="1568" max="1568" width="16.28515625" style="4" customWidth="1"/>
    <col min="1569" max="1799" width="9.140625" style="4"/>
    <col min="1800" max="1800" width="4.42578125" style="4" customWidth="1"/>
    <col min="1801" max="1801" width="22.7109375" style="4" customWidth="1"/>
    <col min="1802" max="1802" width="7.28515625" style="4" customWidth="1"/>
    <col min="1803" max="1803" width="10" style="4" customWidth="1"/>
    <col min="1804" max="1805" width="9.28515625" style="4" customWidth="1"/>
    <col min="1806" max="1807" width="8.140625" style="4" customWidth="1"/>
    <col min="1808" max="1808" width="8.28515625" style="4" customWidth="1"/>
    <col min="1809" max="1809" width="10" style="4" customWidth="1"/>
    <col min="1810" max="1810" width="11" style="4" customWidth="1"/>
    <col min="1811" max="1811" width="1.85546875" style="4" customWidth="1"/>
    <col min="1812" max="1823" width="16.85546875" style="4" customWidth="1"/>
    <col min="1824" max="1824" width="16.28515625" style="4" customWidth="1"/>
    <col min="1825" max="2055" width="9.140625" style="4"/>
    <col min="2056" max="2056" width="4.42578125" style="4" customWidth="1"/>
    <col min="2057" max="2057" width="22.7109375" style="4" customWidth="1"/>
    <col min="2058" max="2058" width="7.28515625" style="4" customWidth="1"/>
    <col min="2059" max="2059" width="10" style="4" customWidth="1"/>
    <col min="2060" max="2061" width="9.28515625" style="4" customWidth="1"/>
    <col min="2062" max="2063" width="8.140625" style="4" customWidth="1"/>
    <col min="2064" max="2064" width="8.28515625" style="4" customWidth="1"/>
    <col min="2065" max="2065" width="10" style="4" customWidth="1"/>
    <col min="2066" max="2066" width="11" style="4" customWidth="1"/>
    <col min="2067" max="2067" width="1.85546875" style="4" customWidth="1"/>
    <col min="2068" max="2079" width="16.85546875" style="4" customWidth="1"/>
    <col min="2080" max="2080" width="16.28515625" style="4" customWidth="1"/>
    <col min="2081" max="2311" width="9.140625" style="4"/>
    <col min="2312" max="2312" width="4.42578125" style="4" customWidth="1"/>
    <col min="2313" max="2313" width="22.7109375" style="4" customWidth="1"/>
    <col min="2314" max="2314" width="7.28515625" style="4" customWidth="1"/>
    <col min="2315" max="2315" width="10" style="4" customWidth="1"/>
    <col min="2316" max="2317" width="9.28515625" style="4" customWidth="1"/>
    <col min="2318" max="2319" width="8.140625" style="4" customWidth="1"/>
    <col min="2320" max="2320" width="8.28515625" style="4" customWidth="1"/>
    <col min="2321" max="2321" width="10" style="4" customWidth="1"/>
    <col min="2322" max="2322" width="11" style="4" customWidth="1"/>
    <col min="2323" max="2323" width="1.85546875" style="4" customWidth="1"/>
    <col min="2324" max="2335" width="16.85546875" style="4" customWidth="1"/>
    <col min="2336" max="2336" width="16.28515625" style="4" customWidth="1"/>
    <col min="2337" max="2567" width="9.140625" style="4"/>
    <col min="2568" max="2568" width="4.42578125" style="4" customWidth="1"/>
    <col min="2569" max="2569" width="22.7109375" style="4" customWidth="1"/>
    <col min="2570" max="2570" width="7.28515625" style="4" customWidth="1"/>
    <col min="2571" max="2571" width="10" style="4" customWidth="1"/>
    <col min="2572" max="2573" width="9.28515625" style="4" customWidth="1"/>
    <col min="2574" max="2575" width="8.140625" style="4" customWidth="1"/>
    <col min="2576" max="2576" width="8.28515625" style="4" customWidth="1"/>
    <col min="2577" max="2577" width="10" style="4" customWidth="1"/>
    <col min="2578" max="2578" width="11" style="4" customWidth="1"/>
    <col min="2579" max="2579" width="1.85546875" style="4" customWidth="1"/>
    <col min="2580" max="2591" width="16.85546875" style="4" customWidth="1"/>
    <col min="2592" max="2592" width="16.28515625" style="4" customWidth="1"/>
    <col min="2593" max="2823" width="9.140625" style="4"/>
    <col min="2824" max="2824" width="4.42578125" style="4" customWidth="1"/>
    <col min="2825" max="2825" width="22.7109375" style="4" customWidth="1"/>
    <col min="2826" max="2826" width="7.28515625" style="4" customWidth="1"/>
    <col min="2827" max="2827" width="10" style="4" customWidth="1"/>
    <col min="2828" max="2829" width="9.28515625" style="4" customWidth="1"/>
    <col min="2830" max="2831" width="8.140625" style="4" customWidth="1"/>
    <col min="2832" max="2832" width="8.28515625" style="4" customWidth="1"/>
    <col min="2833" max="2833" width="10" style="4" customWidth="1"/>
    <col min="2834" max="2834" width="11" style="4" customWidth="1"/>
    <col min="2835" max="2835" width="1.85546875" style="4" customWidth="1"/>
    <col min="2836" max="2847" width="16.85546875" style="4" customWidth="1"/>
    <col min="2848" max="2848" width="16.28515625" style="4" customWidth="1"/>
    <col min="2849" max="3079" width="9.140625" style="4"/>
    <col min="3080" max="3080" width="4.42578125" style="4" customWidth="1"/>
    <col min="3081" max="3081" width="22.7109375" style="4" customWidth="1"/>
    <col min="3082" max="3082" width="7.28515625" style="4" customWidth="1"/>
    <col min="3083" max="3083" width="10" style="4" customWidth="1"/>
    <col min="3084" max="3085" width="9.28515625" style="4" customWidth="1"/>
    <col min="3086" max="3087" width="8.140625" style="4" customWidth="1"/>
    <col min="3088" max="3088" width="8.28515625" style="4" customWidth="1"/>
    <col min="3089" max="3089" width="10" style="4" customWidth="1"/>
    <col min="3090" max="3090" width="11" style="4" customWidth="1"/>
    <col min="3091" max="3091" width="1.85546875" style="4" customWidth="1"/>
    <col min="3092" max="3103" width="16.85546875" style="4" customWidth="1"/>
    <col min="3104" max="3104" width="16.28515625" style="4" customWidth="1"/>
    <col min="3105" max="3335" width="9.140625" style="4"/>
    <col min="3336" max="3336" width="4.42578125" style="4" customWidth="1"/>
    <col min="3337" max="3337" width="22.7109375" style="4" customWidth="1"/>
    <col min="3338" max="3338" width="7.28515625" style="4" customWidth="1"/>
    <col min="3339" max="3339" width="10" style="4" customWidth="1"/>
    <col min="3340" max="3341" width="9.28515625" style="4" customWidth="1"/>
    <col min="3342" max="3343" width="8.140625" style="4" customWidth="1"/>
    <col min="3344" max="3344" width="8.28515625" style="4" customWidth="1"/>
    <col min="3345" max="3345" width="10" style="4" customWidth="1"/>
    <col min="3346" max="3346" width="11" style="4" customWidth="1"/>
    <col min="3347" max="3347" width="1.85546875" style="4" customWidth="1"/>
    <col min="3348" max="3359" width="16.85546875" style="4" customWidth="1"/>
    <col min="3360" max="3360" width="16.28515625" style="4" customWidth="1"/>
    <col min="3361" max="3591" width="9.140625" style="4"/>
    <col min="3592" max="3592" width="4.42578125" style="4" customWidth="1"/>
    <col min="3593" max="3593" width="22.7109375" style="4" customWidth="1"/>
    <col min="3594" max="3594" width="7.28515625" style="4" customWidth="1"/>
    <col min="3595" max="3595" width="10" style="4" customWidth="1"/>
    <col min="3596" max="3597" width="9.28515625" style="4" customWidth="1"/>
    <col min="3598" max="3599" width="8.140625" style="4" customWidth="1"/>
    <col min="3600" max="3600" width="8.28515625" style="4" customWidth="1"/>
    <col min="3601" max="3601" width="10" style="4" customWidth="1"/>
    <col min="3602" max="3602" width="11" style="4" customWidth="1"/>
    <col min="3603" max="3603" width="1.85546875" style="4" customWidth="1"/>
    <col min="3604" max="3615" width="16.85546875" style="4" customWidth="1"/>
    <col min="3616" max="3616" width="16.28515625" style="4" customWidth="1"/>
    <col min="3617" max="3847" width="9.140625" style="4"/>
    <col min="3848" max="3848" width="4.42578125" style="4" customWidth="1"/>
    <col min="3849" max="3849" width="22.7109375" style="4" customWidth="1"/>
    <col min="3850" max="3850" width="7.28515625" style="4" customWidth="1"/>
    <col min="3851" max="3851" width="10" style="4" customWidth="1"/>
    <col min="3852" max="3853" width="9.28515625" style="4" customWidth="1"/>
    <col min="3854" max="3855" width="8.140625" style="4" customWidth="1"/>
    <col min="3856" max="3856" width="8.28515625" style="4" customWidth="1"/>
    <col min="3857" max="3857" width="10" style="4" customWidth="1"/>
    <col min="3858" max="3858" width="11" style="4" customWidth="1"/>
    <col min="3859" max="3859" width="1.85546875" style="4" customWidth="1"/>
    <col min="3860" max="3871" width="16.85546875" style="4" customWidth="1"/>
    <col min="3872" max="3872" width="16.28515625" style="4" customWidth="1"/>
    <col min="3873" max="4103" width="9.140625" style="4"/>
    <col min="4104" max="4104" width="4.42578125" style="4" customWidth="1"/>
    <col min="4105" max="4105" width="22.7109375" style="4" customWidth="1"/>
    <col min="4106" max="4106" width="7.28515625" style="4" customWidth="1"/>
    <col min="4107" max="4107" width="10" style="4" customWidth="1"/>
    <col min="4108" max="4109" width="9.28515625" style="4" customWidth="1"/>
    <col min="4110" max="4111" width="8.140625" style="4" customWidth="1"/>
    <col min="4112" max="4112" width="8.28515625" style="4" customWidth="1"/>
    <col min="4113" max="4113" width="10" style="4" customWidth="1"/>
    <col min="4114" max="4114" width="11" style="4" customWidth="1"/>
    <col min="4115" max="4115" width="1.85546875" style="4" customWidth="1"/>
    <col min="4116" max="4127" width="16.85546875" style="4" customWidth="1"/>
    <col min="4128" max="4128" width="16.28515625" style="4" customWidth="1"/>
    <col min="4129" max="4359" width="9.140625" style="4"/>
    <col min="4360" max="4360" width="4.42578125" style="4" customWidth="1"/>
    <col min="4361" max="4361" width="22.7109375" style="4" customWidth="1"/>
    <col min="4362" max="4362" width="7.28515625" style="4" customWidth="1"/>
    <col min="4363" max="4363" width="10" style="4" customWidth="1"/>
    <col min="4364" max="4365" width="9.28515625" style="4" customWidth="1"/>
    <col min="4366" max="4367" width="8.140625" style="4" customWidth="1"/>
    <col min="4368" max="4368" width="8.28515625" style="4" customWidth="1"/>
    <col min="4369" max="4369" width="10" style="4" customWidth="1"/>
    <col min="4370" max="4370" width="11" style="4" customWidth="1"/>
    <col min="4371" max="4371" width="1.85546875" style="4" customWidth="1"/>
    <col min="4372" max="4383" width="16.85546875" style="4" customWidth="1"/>
    <col min="4384" max="4384" width="16.28515625" style="4" customWidth="1"/>
    <col min="4385" max="4615" width="9.140625" style="4"/>
    <col min="4616" max="4616" width="4.42578125" style="4" customWidth="1"/>
    <col min="4617" max="4617" width="22.7109375" style="4" customWidth="1"/>
    <col min="4618" max="4618" width="7.28515625" style="4" customWidth="1"/>
    <col min="4619" max="4619" width="10" style="4" customWidth="1"/>
    <col min="4620" max="4621" width="9.28515625" style="4" customWidth="1"/>
    <col min="4622" max="4623" width="8.140625" style="4" customWidth="1"/>
    <col min="4624" max="4624" width="8.28515625" style="4" customWidth="1"/>
    <col min="4625" max="4625" width="10" style="4" customWidth="1"/>
    <col min="4626" max="4626" width="11" style="4" customWidth="1"/>
    <col min="4627" max="4627" width="1.85546875" style="4" customWidth="1"/>
    <col min="4628" max="4639" width="16.85546875" style="4" customWidth="1"/>
    <col min="4640" max="4640" width="16.28515625" style="4" customWidth="1"/>
    <col min="4641" max="4871" width="9.140625" style="4"/>
    <col min="4872" max="4872" width="4.42578125" style="4" customWidth="1"/>
    <col min="4873" max="4873" width="22.7109375" style="4" customWidth="1"/>
    <col min="4874" max="4874" width="7.28515625" style="4" customWidth="1"/>
    <col min="4875" max="4875" width="10" style="4" customWidth="1"/>
    <col min="4876" max="4877" width="9.28515625" style="4" customWidth="1"/>
    <col min="4878" max="4879" width="8.140625" style="4" customWidth="1"/>
    <col min="4880" max="4880" width="8.28515625" style="4" customWidth="1"/>
    <col min="4881" max="4881" width="10" style="4" customWidth="1"/>
    <col min="4882" max="4882" width="11" style="4" customWidth="1"/>
    <col min="4883" max="4883" width="1.85546875" style="4" customWidth="1"/>
    <col min="4884" max="4895" width="16.85546875" style="4" customWidth="1"/>
    <col min="4896" max="4896" width="16.28515625" style="4" customWidth="1"/>
    <col min="4897" max="5127" width="9.140625" style="4"/>
    <col min="5128" max="5128" width="4.42578125" style="4" customWidth="1"/>
    <col min="5129" max="5129" width="22.7109375" style="4" customWidth="1"/>
    <col min="5130" max="5130" width="7.28515625" style="4" customWidth="1"/>
    <col min="5131" max="5131" width="10" style="4" customWidth="1"/>
    <col min="5132" max="5133" width="9.28515625" style="4" customWidth="1"/>
    <col min="5134" max="5135" width="8.140625" style="4" customWidth="1"/>
    <col min="5136" max="5136" width="8.28515625" style="4" customWidth="1"/>
    <col min="5137" max="5137" width="10" style="4" customWidth="1"/>
    <col min="5138" max="5138" width="11" style="4" customWidth="1"/>
    <col min="5139" max="5139" width="1.85546875" style="4" customWidth="1"/>
    <col min="5140" max="5151" width="16.85546875" style="4" customWidth="1"/>
    <col min="5152" max="5152" width="16.28515625" style="4" customWidth="1"/>
    <col min="5153" max="5383" width="9.140625" style="4"/>
    <col min="5384" max="5384" width="4.42578125" style="4" customWidth="1"/>
    <col min="5385" max="5385" width="22.7109375" style="4" customWidth="1"/>
    <col min="5386" max="5386" width="7.28515625" style="4" customWidth="1"/>
    <col min="5387" max="5387" width="10" style="4" customWidth="1"/>
    <col min="5388" max="5389" width="9.28515625" style="4" customWidth="1"/>
    <col min="5390" max="5391" width="8.140625" style="4" customWidth="1"/>
    <col min="5392" max="5392" width="8.28515625" style="4" customWidth="1"/>
    <col min="5393" max="5393" width="10" style="4" customWidth="1"/>
    <col min="5394" max="5394" width="11" style="4" customWidth="1"/>
    <col min="5395" max="5395" width="1.85546875" style="4" customWidth="1"/>
    <col min="5396" max="5407" width="16.85546875" style="4" customWidth="1"/>
    <col min="5408" max="5408" width="16.28515625" style="4" customWidth="1"/>
    <col min="5409" max="5639" width="9.140625" style="4"/>
    <col min="5640" max="5640" width="4.42578125" style="4" customWidth="1"/>
    <col min="5641" max="5641" width="22.7109375" style="4" customWidth="1"/>
    <col min="5642" max="5642" width="7.28515625" style="4" customWidth="1"/>
    <col min="5643" max="5643" width="10" style="4" customWidth="1"/>
    <col min="5644" max="5645" width="9.28515625" style="4" customWidth="1"/>
    <col min="5646" max="5647" width="8.140625" style="4" customWidth="1"/>
    <col min="5648" max="5648" width="8.28515625" style="4" customWidth="1"/>
    <col min="5649" max="5649" width="10" style="4" customWidth="1"/>
    <col min="5650" max="5650" width="11" style="4" customWidth="1"/>
    <col min="5651" max="5651" width="1.85546875" style="4" customWidth="1"/>
    <col min="5652" max="5663" width="16.85546875" style="4" customWidth="1"/>
    <col min="5664" max="5664" width="16.28515625" style="4" customWidth="1"/>
    <col min="5665" max="5895" width="9.140625" style="4"/>
    <col min="5896" max="5896" width="4.42578125" style="4" customWidth="1"/>
    <col min="5897" max="5897" width="22.7109375" style="4" customWidth="1"/>
    <col min="5898" max="5898" width="7.28515625" style="4" customWidth="1"/>
    <col min="5899" max="5899" width="10" style="4" customWidth="1"/>
    <col min="5900" max="5901" width="9.28515625" style="4" customWidth="1"/>
    <col min="5902" max="5903" width="8.140625" style="4" customWidth="1"/>
    <col min="5904" max="5904" width="8.28515625" style="4" customWidth="1"/>
    <col min="5905" max="5905" width="10" style="4" customWidth="1"/>
    <col min="5906" max="5906" width="11" style="4" customWidth="1"/>
    <col min="5907" max="5907" width="1.85546875" style="4" customWidth="1"/>
    <col min="5908" max="5919" width="16.85546875" style="4" customWidth="1"/>
    <col min="5920" max="5920" width="16.28515625" style="4" customWidth="1"/>
    <col min="5921" max="6151" width="9.140625" style="4"/>
    <col min="6152" max="6152" width="4.42578125" style="4" customWidth="1"/>
    <col min="6153" max="6153" width="22.7109375" style="4" customWidth="1"/>
    <col min="6154" max="6154" width="7.28515625" style="4" customWidth="1"/>
    <col min="6155" max="6155" width="10" style="4" customWidth="1"/>
    <col min="6156" max="6157" width="9.28515625" style="4" customWidth="1"/>
    <col min="6158" max="6159" width="8.140625" style="4" customWidth="1"/>
    <col min="6160" max="6160" width="8.28515625" style="4" customWidth="1"/>
    <col min="6161" max="6161" width="10" style="4" customWidth="1"/>
    <col min="6162" max="6162" width="11" style="4" customWidth="1"/>
    <col min="6163" max="6163" width="1.85546875" style="4" customWidth="1"/>
    <col min="6164" max="6175" width="16.85546875" style="4" customWidth="1"/>
    <col min="6176" max="6176" width="16.28515625" style="4" customWidth="1"/>
    <col min="6177" max="6407" width="9.140625" style="4"/>
    <col min="6408" max="6408" width="4.42578125" style="4" customWidth="1"/>
    <col min="6409" max="6409" width="22.7109375" style="4" customWidth="1"/>
    <col min="6410" max="6410" width="7.28515625" style="4" customWidth="1"/>
    <col min="6411" max="6411" width="10" style="4" customWidth="1"/>
    <col min="6412" max="6413" width="9.28515625" style="4" customWidth="1"/>
    <col min="6414" max="6415" width="8.140625" style="4" customWidth="1"/>
    <col min="6416" max="6416" width="8.28515625" style="4" customWidth="1"/>
    <col min="6417" max="6417" width="10" style="4" customWidth="1"/>
    <col min="6418" max="6418" width="11" style="4" customWidth="1"/>
    <col min="6419" max="6419" width="1.85546875" style="4" customWidth="1"/>
    <col min="6420" max="6431" width="16.85546875" style="4" customWidth="1"/>
    <col min="6432" max="6432" width="16.28515625" style="4" customWidth="1"/>
    <col min="6433" max="6663" width="9.140625" style="4"/>
    <col min="6664" max="6664" width="4.42578125" style="4" customWidth="1"/>
    <col min="6665" max="6665" width="22.7109375" style="4" customWidth="1"/>
    <col min="6666" max="6666" width="7.28515625" style="4" customWidth="1"/>
    <col min="6667" max="6667" width="10" style="4" customWidth="1"/>
    <col min="6668" max="6669" width="9.28515625" style="4" customWidth="1"/>
    <col min="6670" max="6671" width="8.140625" style="4" customWidth="1"/>
    <col min="6672" max="6672" width="8.28515625" style="4" customWidth="1"/>
    <col min="6673" max="6673" width="10" style="4" customWidth="1"/>
    <col min="6674" max="6674" width="11" style="4" customWidth="1"/>
    <col min="6675" max="6675" width="1.85546875" style="4" customWidth="1"/>
    <col min="6676" max="6687" width="16.85546875" style="4" customWidth="1"/>
    <col min="6688" max="6688" width="16.28515625" style="4" customWidth="1"/>
    <col min="6689" max="6919" width="9.140625" style="4"/>
    <col min="6920" max="6920" width="4.42578125" style="4" customWidth="1"/>
    <col min="6921" max="6921" width="22.7109375" style="4" customWidth="1"/>
    <col min="6922" max="6922" width="7.28515625" style="4" customWidth="1"/>
    <col min="6923" max="6923" width="10" style="4" customWidth="1"/>
    <col min="6924" max="6925" width="9.28515625" style="4" customWidth="1"/>
    <col min="6926" max="6927" width="8.140625" style="4" customWidth="1"/>
    <col min="6928" max="6928" width="8.28515625" style="4" customWidth="1"/>
    <col min="6929" max="6929" width="10" style="4" customWidth="1"/>
    <col min="6930" max="6930" width="11" style="4" customWidth="1"/>
    <col min="6931" max="6931" width="1.85546875" style="4" customWidth="1"/>
    <col min="6932" max="6943" width="16.85546875" style="4" customWidth="1"/>
    <col min="6944" max="6944" width="16.28515625" style="4" customWidth="1"/>
    <col min="6945" max="7175" width="9.140625" style="4"/>
    <col min="7176" max="7176" width="4.42578125" style="4" customWidth="1"/>
    <col min="7177" max="7177" width="22.7109375" style="4" customWidth="1"/>
    <col min="7178" max="7178" width="7.28515625" style="4" customWidth="1"/>
    <col min="7179" max="7179" width="10" style="4" customWidth="1"/>
    <col min="7180" max="7181" width="9.28515625" style="4" customWidth="1"/>
    <col min="7182" max="7183" width="8.140625" style="4" customWidth="1"/>
    <col min="7184" max="7184" width="8.28515625" style="4" customWidth="1"/>
    <col min="7185" max="7185" width="10" style="4" customWidth="1"/>
    <col min="7186" max="7186" width="11" style="4" customWidth="1"/>
    <col min="7187" max="7187" width="1.85546875" style="4" customWidth="1"/>
    <col min="7188" max="7199" width="16.85546875" style="4" customWidth="1"/>
    <col min="7200" max="7200" width="16.28515625" style="4" customWidth="1"/>
    <col min="7201" max="7431" width="9.140625" style="4"/>
    <col min="7432" max="7432" width="4.42578125" style="4" customWidth="1"/>
    <col min="7433" max="7433" width="22.7109375" style="4" customWidth="1"/>
    <col min="7434" max="7434" width="7.28515625" style="4" customWidth="1"/>
    <col min="7435" max="7435" width="10" style="4" customWidth="1"/>
    <col min="7436" max="7437" width="9.28515625" style="4" customWidth="1"/>
    <col min="7438" max="7439" width="8.140625" style="4" customWidth="1"/>
    <col min="7440" max="7440" width="8.28515625" style="4" customWidth="1"/>
    <col min="7441" max="7441" width="10" style="4" customWidth="1"/>
    <col min="7442" max="7442" width="11" style="4" customWidth="1"/>
    <col min="7443" max="7443" width="1.85546875" style="4" customWidth="1"/>
    <col min="7444" max="7455" width="16.85546875" style="4" customWidth="1"/>
    <col min="7456" max="7456" width="16.28515625" style="4" customWidth="1"/>
    <col min="7457" max="7687" width="9.140625" style="4"/>
    <col min="7688" max="7688" width="4.42578125" style="4" customWidth="1"/>
    <col min="7689" max="7689" width="22.7109375" style="4" customWidth="1"/>
    <col min="7690" max="7690" width="7.28515625" style="4" customWidth="1"/>
    <col min="7691" max="7691" width="10" style="4" customWidth="1"/>
    <col min="7692" max="7693" width="9.28515625" style="4" customWidth="1"/>
    <col min="7694" max="7695" width="8.140625" style="4" customWidth="1"/>
    <col min="7696" max="7696" width="8.28515625" style="4" customWidth="1"/>
    <col min="7697" max="7697" width="10" style="4" customWidth="1"/>
    <col min="7698" max="7698" width="11" style="4" customWidth="1"/>
    <col min="7699" max="7699" width="1.85546875" style="4" customWidth="1"/>
    <col min="7700" max="7711" width="16.85546875" style="4" customWidth="1"/>
    <col min="7712" max="7712" width="16.28515625" style="4" customWidth="1"/>
    <col min="7713" max="7943" width="9.140625" style="4"/>
    <col min="7944" max="7944" width="4.42578125" style="4" customWidth="1"/>
    <col min="7945" max="7945" width="22.7109375" style="4" customWidth="1"/>
    <col min="7946" max="7946" width="7.28515625" style="4" customWidth="1"/>
    <col min="7947" max="7947" width="10" style="4" customWidth="1"/>
    <col min="7948" max="7949" width="9.28515625" style="4" customWidth="1"/>
    <col min="7950" max="7951" width="8.140625" style="4" customWidth="1"/>
    <col min="7952" max="7952" width="8.28515625" style="4" customWidth="1"/>
    <col min="7953" max="7953" width="10" style="4" customWidth="1"/>
    <col min="7954" max="7954" width="11" style="4" customWidth="1"/>
    <col min="7955" max="7955" width="1.85546875" style="4" customWidth="1"/>
    <col min="7956" max="7967" width="16.85546875" style="4" customWidth="1"/>
    <col min="7968" max="7968" width="16.28515625" style="4" customWidth="1"/>
    <col min="7969" max="8199" width="9.140625" style="4"/>
    <col min="8200" max="8200" width="4.42578125" style="4" customWidth="1"/>
    <col min="8201" max="8201" width="22.7109375" style="4" customWidth="1"/>
    <col min="8202" max="8202" width="7.28515625" style="4" customWidth="1"/>
    <col min="8203" max="8203" width="10" style="4" customWidth="1"/>
    <col min="8204" max="8205" width="9.28515625" style="4" customWidth="1"/>
    <col min="8206" max="8207" width="8.140625" style="4" customWidth="1"/>
    <col min="8208" max="8208" width="8.28515625" style="4" customWidth="1"/>
    <col min="8209" max="8209" width="10" style="4" customWidth="1"/>
    <col min="8210" max="8210" width="11" style="4" customWidth="1"/>
    <col min="8211" max="8211" width="1.85546875" style="4" customWidth="1"/>
    <col min="8212" max="8223" width="16.85546875" style="4" customWidth="1"/>
    <col min="8224" max="8224" width="16.28515625" style="4" customWidth="1"/>
    <col min="8225" max="8455" width="9.140625" style="4"/>
    <col min="8456" max="8456" width="4.42578125" style="4" customWidth="1"/>
    <col min="8457" max="8457" width="22.7109375" style="4" customWidth="1"/>
    <col min="8458" max="8458" width="7.28515625" style="4" customWidth="1"/>
    <col min="8459" max="8459" width="10" style="4" customWidth="1"/>
    <col min="8460" max="8461" width="9.28515625" style="4" customWidth="1"/>
    <col min="8462" max="8463" width="8.140625" style="4" customWidth="1"/>
    <col min="8464" max="8464" width="8.28515625" style="4" customWidth="1"/>
    <col min="8465" max="8465" width="10" style="4" customWidth="1"/>
    <col min="8466" max="8466" width="11" style="4" customWidth="1"/>
    <col min="8467" max="8467" width="1.85546875" style="4" customWidth="1"/>
    <col min="8468" max="8479" width="16.85546875" style="4" customWidth="1"/>
    <col min="8480" max="8480" width="16.28515625" style="4" customWidth="1"/>
    <col min="8481" max="8711" width="9.140625" style="4"/>
    <col min="8712" max="8712" width="4.42578125" style="4" customWidth="1"/>
    <col min="8713" max="8713" width="22.7109375" style="4" customWidth="1"/>
    <col min="8714" max="8714" width="7.28515625" style="4" customWidth="1"/>
    <col min="8715" max="8715" width="10" style="4" customWidth="1"/>
    <col min="8716" max="8717" width="9.28515625" style="4" customWidth="1"/>
    <col min="8718" max="8719" width="8.140625" style="4" customWidth="1"/>
    <col min="8720" max="8720" width="8.28515625" style="4" customWidth="1"/>
    <col min="8721" max="8721" width="10" style="4" customWidth="1"/>
    <col min="8722" max="8722" width="11" style="4" customWidth="1"/>
    <col min="8723" max="8723" width="1.85546875" style="4" customWidth="1"/>
    <col min="8724" max="8735" width="16.85546875" style="4" customWidth="1"/>
    <col min="8736" max="8736" width="16.28515625" style="4" customWidth="1"/>
    <col min="8737" max="8967" width="9.140625" style="4"/>
    <col min="8968" max="8968" width="4.42578125" style="4" customWidth="1"/>
    <col min="8969" max="8969" width="22.7109375" style="4" customWidth="1"/>
    <col min="8970" max="8970" width="7.28515625" style="4" customWidth="1"/>
    <col min="8971" max="8971" width="10" style="4" customWidth="1"/>
    <col min="8972" max="8973" width="9.28515625" style="4" customWidth="1"/>
    <col min="8974" max="8975" width="8.140625" style="4" customWidth="1"/>
    <col min="8976" max="8976" width="8.28515625" style="4" customWidth="1"/>
    <col min="8977" max="8977" width="10" style="4" customWidth="1"/>
    <col min="8978" max="8978" width="11" style="4" customWidth="1"/>
    <col min="8979" max="8979" width="1.85546875" style="4" customWidth="1"/>
    <col min="8980" max="8991" width="16.85546875" style="4" customWidth="1"/>
    <col min="8992" max="8992" width="16.28515625" style="4" customWidth="1"/>
    <col min="8993" max="9223" width="9.140625" style="4"/>
    <col min="9224" max="9224" width="4.42578125" style="4" customWidth="1"/>
    <col min="9225" max="9225" width="22.7109375" style="4" customWidth="1"/>
    <col min="9226" max="9226" width="7.28515625" style="4" customWidth="1"/>
    <col min="9227" max="9227" width="10" style="4" customWidth="1"/>
    <col min="9228" max="9229" width="9.28515625" style="4" customWidth="1"/>
    <col min="9230" max="9231" width="8.140625" style="4" customWidth="1"/>
    <col min="9232" max="9232" width="8.28515625" style="4" customWidth="1"/>
    <col min="9233" max="9233" width="10" style="4" customWidth="1"/>
    <col min="9234" max="9234" width="11" style="4" customWidth="1"/>
    <col min="9235" max="9235" width="1.85546875" style="4" customWidth="1"/>
    <col min="9236" max="9247" width="16.85546875" style="4" customWidth="1"/>
    <col min="9248" max="9248" width="16.28515625" style="4" customWidth="1"/>
    <col min="9249" max="9479" width="9.140625" style="4"/>
    <col min="9480" max="9480" width="4.42578125" style="4" customWidth="1"/>
    <col min="9481" max="9481" width="22.7109375" style="4" customWidth="1"/>
    <col min="9482" max="9482" width="7.28515625" style="4" customWidth="1"/>
    <col min="9483" max="9483" width="10" style="4" customWidth="1"/>
    <col min="9484" max="9485" width="9.28515625" style="4" customWidth="1"/>
    <col min="9486" max="9487" width="8.140625" style="4" customWidth="1"/>
    <col min="9488" max="9488" width="8.28515625" style="4" customWidth="1"/>
    <col min="9489" max="9489" width="10" style="4" customWidth="1"/>
    <col min="9490" max="9490" width="11" style="4" customWidth="1"/>
    <col min="9491" max="9491" width="1.85546875" style="4" customWidth="1"/>
    <col min="9492" max="9503" width="16.85546875" style="4" customWidth="1"/>
    <col min="9504" max="9504" width="16.28515625" style="4" customWidth="1"/>
    <col min="9505" max="9735" width="9.140625" style="4"/>
    <col min="9736" max="9736" width="4.42578125" style="4" customWidth="1"/>
    <col min="9737" max="9737" width="22.7109375" style="4" customWidth="1"/>
    <col min="9738" max="9738" width="7.28515625" style="4" customWidth="1"/>
    <col min="9739" max="9739" width="10" style="4" customWidth="1"/>
    <col min="9740" max="9741" width="9.28515625" style="4" customWidth="1"/>
    <col min="9742" max="9743" width="8.140625" style="4" customWidth="1"/>
    <col min="9744" max="9744" width="8.28515625" style="4" customWidth="1"/>
    <col min="9745" max="9745" width="10" style="4" customWidth="1"/>
    <col min="9746" max="9746" width="11" style="4" customWidth="1"/>
    <col min="9747" max="9747" width="1.85546875" style="4" customWidth="1"/>
    <col min="9748" max="9759" width="16.85546875" style="4" customWidth="1"/>
    <col min="9760" max="9760" width="16.28515625" style="4" customWidth="1"/>
    <col min="9761" max="9991" width="9.140625" style="4"/>
    <col min="9992" max="9992" width="4.42578125" style="4" customWidth="1"/>
    <col min="9993" max="9993" width="22.7109375" style="4" customWidth="1"/>
    <col min="9994" max="9994" width="7.28515625" style="4" customWidth="1"/>
    <col min="9995" max="9995" width="10" style="4" customWidth="1"/>
    <col min="9996" max="9997" width="9.28515625" style="4" customWidth="1"/>
    <col min="9998" max="9999" width="8.140625" style="4" customWidth="1"/>
    <col min="10000" max="10000" width="8.28515625" style="4" customWidth="1"/>
    <col min="10001" max="10001" width="10" style="4" customWidth="1"/>
    <col min="10002" max="10002" width="11" style="4" customWidth="1"/>
    <col min="10003" max="10003" width="1.85546875" style="4" customWidth="1"/>
    <col min="10004" max="10015" width="16.85546875" style="4" customWidth="1"/>
    <col min="10016" max="10016" width="16.28515625" style="4" customWidth="1"/>
    <col min="10017" max="10247" width="9.140625" style="4"/>
    <col min="10248" max="10248" width="4.42578125" style="4" customWidth="1"/>
    <col min="10249" max="10249" width="22.7109375" style="4" customWidth="1"/>
    <col min="10250" max="10250" width="7.28515625" style="4" customWidth="1"/>
    <col min="10251" max="10251" width="10" style="4" customWidth="1"/>
    <col min="10252" max="10253" width="9.28515625" style="4" customWidth="1"/>
    <col min="10254" max="10255" width="8.140625" style="4" customWidth="1"/>
    <col min="10256" max="10256" width="8.28515625" style="4" customWidth="1"/>
    <col min="10257" max="10257" width="10" style="4" customWidth="1"/>
    <col min="10258" max="10258" width="11" style="4" customWidth="1"/>
    <col min="10259" max="10259" width="1.85546875" style="4" customWidth="1"/>
    <col min="10260" max="10271" width="16.85546875" style="4" customWidth="1"/>
    <col min="10272" max="10272" width="16.28515625" style="4" customWidth="1"/>
    <col min="10273" max="10503" width="9.140625" style="4"/>
    <col min="10504" max="10504" width="4.42578125" style="4" customWidth="1"/>
    <col min="10505" max="10505" width="22.7109375" style="4" customWidth="1"/>
    <col min="10506" max="10506" width="7.28515625" style="4" customWidth="1"/>
    <col min="10507" max="10507" width="10" style="4" customWidth="1"/>
    <col min="10508" max="10509" width="9.28515625" style="4" customWidth="1"/>
    <col min="10510" max="10511" width="8.140625" style="4" customWidth="1"/>
    <col min="10512" max="10512" width="8.28515625" style="4" customWidth="1"/>
    <col min="10513" max="10513" width="10" style="4" customWidth="1"/>
    <col min="10514" max="10514" width="11" style="4" customWidth="1"/>
    <col min="10515" max="10515" width="1.85546875" style="4" customWidth="1"/>
    <col min="10516" max="10527" width="16.85546875" style="4" customWidth="1"/>
    <col min="10528" max="10528" width="16.28515625" style="4" customWidth="1"/>
    <col min="10529" max="10759" width="9.140625" style="4"/>
    <col min="10760" max="10760" width="4.42578125" style="4" customWidth="1"/>
    <col min="10761" max="10761" width="22.7109375" style="4" customWidth="1"/>
    <col min="10762" max="10762" width="7.28515625" style="4" customWidth="1"/>
    <col min="10763" max="10763" width="10" style="4" customWidth="1"/>
    <col min="10764" max="10765" width="9.28515625" style="4" customWidth="1"/>
    <col min="10766" max="10767" width="8.140625" style="4" customWidth="1"/>
    <col min="10768" max="10768" width="8.28515625" style="4" customWidth="1"/>
    <col min="10769" max="10769" width="10" style="4" customWidth="1"/>
    <col min="10770" max="10770" width="11" style="4" customWidth="1"/>
    <col min="10771" max="10771" width="1.85546875" style="4" customWidth="1"/>
    <col min="10772" max="10783" width="16.85546875" style="4" customWidth="1"/>
    <col min="10784" max="10784" width="16.28515625" style="4" customWidth="1"/>
    <col min="10785" max="11015" width="9.140625" style="4"/>
    <col min="11016" max="11016" width="4.42578125" style="4" customWidth="1"/>
    <col min="11017" max="11017" width="22.7109375" style="4" customWidth="1"/>
    <col min="11018" max="11018" width="7.28515625" style="4" customWidth="1"/>
    <col min="11019" max="11019" width="10" style="4" customWidth="1"/>
    <col min="11020" max="11021" width="9.28515625" style="4" customWidth="1"/>
    <col min="11022" max="11023" width="8.140625" style="4" customWidth="1"/>
    <col min="11024" max="11024" width="8.28515625" style="4" customWidth="1"/>
    <col min="11025" max="11025" width="10" style="4" customWidth="1"/>
    <col min="11026" max="11026" width="11" style="4" customWidth="1"/>
    <col min="11027" max="11027" width="1.85546875" style="4" customWidth="1"/>
    <col min="11028" max="11039" width="16.85546875" style="4" customWidth="1"/>
    <col min="11040" max="11040" width="16.28515625" style="4" customWidth="1"/>
    <col min="11041" max="11271" width="9.140625" style="4"/>
    <col min="11272" max="11272" width="4.42578125" style="4" customWidth="1"/>
    <col min="11273" max="11273" width="22.7109375" style="4" customWidth="1"/>
    <col min="11274" max="11274" width="7.28515625" style="4" customWidth="1"/>
    <col min="11275" max="11275" width="10" style="4" customWidth="1"/>
    <col min="11276" max="11277" width="9.28515625" style="4" customWidth="1"/>
    <col min="11278" max="11279" width="8.140625" style="4" customWidth="1"/>
    <col min="11280" max="11280" width="8.28515625" style="4" customWidth="1"/>
    <col min="11281" max="11281" width="10" style="4" customWidth="1"/>
    <col min="11282" max="11282" width="11" style="4" customWidth="1"/>
    <col min="11283" max="11283" width="1.85546875" style="4" customWidth="1"/>
    <col min="11284" max="11295" width="16.85546875" style="4" customWidth="1"/>
    <col min="11296" max="11296" width="16.28515625" style="4" customWidth="1"/>
    <col min="11297" max="11527" width="9.140625" style="4"/>
    <col min="11528" max="11528" width="4.42578125" style="4" customWidth="1"/>
    <col min="11529" max="11529" width="22.7109375" style="4" customWidth="1"/>
    <col min="11530" max="11530" width="7.28515625" style="4" customWidth="1"/>
    <col min="11531" max="11531" width="10" style="4" customWidth="1"/>
    <col min="11532" max="11533" width="9.28515625" style="4" customWidth="1"/>
    <col min="11534" max="11535" width="8.140625" style="4" customWidth="1"/>
    <col min="11536" max="11536" width="8.28515625" style="4" customWidth="1"/>
    <col min="11537" max="11537" width="10" style="4" customWidth="1"/>
    <col min="11538" max="11538" width="11" style="4" customWidth="1"/>
    <col min="11539" max="11539" width="1.85546875" style="4" customWidth="1"/>
    <col min="11540" max="11551" width="16.85546875" style="4" customWidth="1"/>
    <col min="11552" max="11552" width="16.28515625" style="4" customWidth="1"/>
    <col min="11553" max="11783" width="9.140625" style="4"/>
    <col min="11784" max="11784" width="4.42578125" style="4" customWidth="1"/>
    <col min="11785" max="11785" width="22.7109375" style="4" customWidth="1"/>
    <col min="11786" max="11786" width="7.28515625" style="4" customWidth="1"/>
    <col min="11787" max="11787" width="10" style="4" customWidth="1"/>
    <col min="11788" max="11789" width="9.28515625" style="4" customWidth="1"/>
    <col min="11790" max="11791" width="8.140625" style="4" customWidth="1"/>
    <col min="11792" max="11792" width="8.28515625" style="4" customWidth="1"/>
    <col min="11793" max="11793" width="10" style="4" customWidth="1"/>
    <col min="11794" max="11794" width="11" style="4" customWidth="1"/>
    <col min="11795" max="11795" width="1.85546875" style="4" customWidth="1"/>
    <col min="11796" max="11807" width="16.85546875" style="4" customWidth="1"/>
    <col min="11808" max="11808" width="16.28515625" style="4" customWidth="1"/>
    <col min="11809" max="12039" width="9.140625" style="4"/>
    <col min="12040" max="12040" width="4.42578125" style="4" customWidth="1"/>
    <col min="12041" max="12041" width="22.7109375" style="4" customWidth="1"/>
    <col min="12042" max="12042" width="7.28515625" style="4" customWidth="1"/>
    <col min="12043" max="12043" width="10" style="4" customWidth="1"/>
    <col min="12044" max="12045" width="9.28515625" style="4" customWidth="1"/>
    <col min="12046" max="12047" width="8.140625" style="4" customWidth="1"/>
    <col min="12048" max="12048" width="8.28515625" style="4" customWidth="1"/>
    <col min="12049" max="12049" width="10" style="4" customWidth="1"/>
    <col min="12050" max="12050" width="11" style="4" customWidth="1"/>
    <col min="12051" max="12051" width="1.85546875" style="4" customWidth="1"/>
    <col min="12052" max="12063" width="16.85546875" style="4" customWidth="1"/>
    <col min="12064" max="12064" width="16.28515625" style="4" customWidth="1"/>
    <col min="12065" max="12295" width="9.140625" style="4"/>
    <col min="12296" max="12296" width="4.42578125" style="4" customWidth="1"/>
    <col min="12297" max="12297" width="22.7109375" style="4" customWidth="1"/>
    <col min="12298" max="12298" width="7.28515625" style="4" customWidth="1"/>
    <col min="12299" max="12299" width="10" style="4" customWidth="1"/>
    <col min="12300" max="12301" width="9.28515625" style="4" customWidth="1"/>
    <col min="12302" max="12303" width="8.140625" style="4" customWidth="1"/>
    <col min="12304" max="12304" width="8.28515625" style="4" customWidth="1"/>
    <col min="12305" max="12305" width="10" style="4" customWidth="1"/>
    <col min="12306" max="12306" width="11" style="4" customWidth="1"/>
    <col min="12307" max="12307" width="1.85546875" style="4" customWidth="1"/>
    <col min="12308" max="12319" width="16.85546875" style="4" customWidth="1"/>
    <col min="12320" max="12320" width="16.28515625" style="4" customWidth="1"/>
    <col min="12321" max="12551" width="9.140625" style="4"/>
    <col min="12552" max="12552" width="4.42578125" style="4" customWidth="1"/>
    <col min="12553" max="12553" width="22.7109375" style="4" customWidth="1"/>
    <col min="12554" max="12554" width="7.28515625" style="4" customWidth="1"/>
    <col min="12555" max="12555" width="10" style="4" customWidth="1"/>
    <col min="12556" max="12557" width="9.28515625" style="4" customWidth="1"/>
    <col min="12558" max="12559" width="8.140625" style="4" customWidth="1"/>
    <col min="12560" max="12560" width="8.28515625" style="4" customWidth="1"/>
    <col min="12561" max="12561" width="10" style="4" customWidth="1"/>
    <col min="12562" max="12562" width="11" style="4" customWidth="1"/>
    <col min="12563" max="12563" width="1.85546875" style="4" customWidth="1"/>
    <col min="12564" max="12575" width="16.85546875" style="4" customWidth="1"/>
    <col min="12576" max="12576" width="16.28515625" style="4" customWidth="1"/>
    <col min="12577" max="12807" width="9.140625" style="4"/>
    <col min="12808" max="12808" width="4.42578125" style="4" customWidth="1"/>
    <col min="12809" max="12809" width="22.7109375" style="4" customWidth="1"/>
    <col min="12810" max="12810" width="7.28515625" style="4" customWidth="1"/>
    <col min="12811" max="12811" width="10" style="4" customWidth="1"/>
    <col min="12812" max="12813" width="9.28515625" style="4" customWidth="1"/>
    <col min="12814" max="12815" width="8.140625" style="4" customWidth="1"/>
    <col min="12816" max="12816" width="8.28515625" style="4" customWidth="1"/>
    <col min="12817" max="12817" width="10" style="4" customWidth="1"/>
    <col min="12818" max="12818" width="11" style="4" customWidth="1"/>
    <col min="12819" max="12819" width="1.85546875" style="4" customWidth="1"/>
    <col min="12820" max="12831" width="16.85546875" style="4" customWidth="1"/>
    <col min="12832" max="12832" width="16.28515625" style="4" customWidth="1"/>
    <col min="12833" max="13063" width="9.140625" style="4"/>
    <col min="13064" max="13064" width="4.42578125" style="4" customWidth="1"/>
    <col min="13065" max="13065" width="22.7109375" style="4" customWidth="1"/>
    <col min="13066" max="13066" width="7.28515625" style="4" customWidth="1"/>
    <col min="13067" max="13067" width="10" style="4" customWidth="1"/>
    <col min="13068" max="13069" width="9.28515625" style="4" customWidth="1"/>
    <col min="13070" max="13071" width="8.140625" style="4" customWidth="1"/>
    <col min="13072" max="13072" width="8.28515625" style="4" customWidth="1"/>
    <col min="13073" max="13073" width="10" style="4" customWidth="1"/>
    <col min="13074" max="13074" width="11" style="4" customWidth="1"/>
    <col min="13075" max="13075" width="1.85546875" style="4" customWidth="1"/>
    <col min="13076" max="13087" width="16.85546875" style="4" customWidth="1"/>
    <col min="13088" max="13088" width="16.28515625" style="4" customWidth="1"/>
    <col min="13089" max="13319" width="9.140625" style="4"/>
    <col min="13320" max="13320" width="4.42578125" style="4" customWidth="1"/>
    <col min="13321" max="13321" width="22.7109375" style="4" customWidth="1"/>
    <col min="13322" max="13322" width="7.28515625" style="4" customWidth="1"/>
    <col min="13323" max="13323" width="10" style="4" customWidth="1"/>
    <col min="13324" max="13325" width="9.28515625" style="4" customWidth="1"/>
    <col min="13326" max="13327" width="8.140625" style="4" customWidth="1"/>
    <col min="13328" max="13328" width="8.28515625" style="4" customWidth="1"/>
    <col min="13329" max="13329" width="10" style="4" customWidth="1"/>
    <col min="13330" max="13330" width="11" style="4" customWidth="1"/>
    <col min="13331" max="13331" width="1.85546875" style="4" customWidth="1"/>
    <col min="13332" max="13343" width="16.85546875" style="4" customWidth="1"/>
    <col min="13344" max="13344" width="16.28515625" style="4" customWidth="1"/>
    <col min="13345" max="13575" width="9.140625" style="4"/>
    <col min="13576" max="13576" width="4.42578125" style="4" customWidth="1"/>
    <col min="13577" max="13577" width="22.7109375" style="4" customWidth="1"/>
    <col min="13578" max="13578" width="7.28515625" style="4" customWidth="1"/>
    <col min="13579" max="13579" width="10" style="4" customWidth="1"/>
    <col min="13580" max="13581" width="9.28515625" style="4" customWidth="1"/>
    <col min="13582" max="13583" width="8.140625" style="4" customWidth="1"/>
    <col min="13584" max="13584" width="8.28515625" style="4" customWidth="1"/>
    <col min="13585" max="13585" width="10" style="4" customWidth="1"/>
    <col min="13586" max="13586" width="11" style="4" customWidth="1"/>
    <col min="13587" max="13587" width="1.85546875" style="4" customWidth="1"/>
    <col min="13588" max="13599" width="16.85546875" style="4" customWidth="1"/>
    <col min="13600" max="13600" width="16.28515625" style="4" customWidth="1"/>
    <col min="13601" max="13831" width="9.140625" style="4"/>
    <col min="13832" max="13832" width="4.42578125" style="4" customWidth="1"/>
    <col min="13833" max="13833" width="22.7109375" style="4" customWidth="1"/>
    <col min="13834" max="13834" width="7.28515625" style="4" customWidth="1"/>
    <col min="13835" max="13835" width="10" style="4" customWidth="1"/>
    <col min="13836" max="13837" width="9.28515625" style="4" customWidth="1"/>
    <col min="13838" max="13839" width="8.140625" style="4" customWidth="1"/>
    <col min="13840" max="13840" width="8.28515625" style="4" customWidth="1"/>
    <col min="13841" max="13841" width="10" style="4" customWidth="1"/>
    <col min="13842" max="13842" width="11" style="4" customWidth="1"/>
    <col min="13843" max="13843" width="1.85546875" style="4" customWidth="1"/>
    <col min="13844" max="13855" width="16.85546875" style="4" customWidth="1"/>
    <col min="13856" max="13856" width="16.28515625" style="4" customWidth="1"/>
    <col min="13857" max="14087" width="9.140625" style="4"/>
    <col min="14088" max="14088" width="4.42578125" style="4" customWidth="1"/>
    <col min="14089" max="14089" width="22.7109375" style="4" customWidth="1"/>
    <col min="14090" max="14090" width="7.28515625" style="4" customWidth="1"/>
    <col min="14091" max="14091" width="10" style="4" customWidth="1"/>
    <col min="14092" max="14093" width="9.28515625" style="4" customWidth="1"/>
    <col min="14094" max="14095" width="8.140625" style="4" customWidth="1"/>
    <col min="14096" max="14096" width="8.28515625" style="4" customWidth="1"/>
    <col min="14097" max="14097" width="10" style="4" customWidth="1"/>
    <col min="14098" max="14098" width="11" style="4" customWidth="1"/>
    <col min="14099" max="14099" width="1.85546875" style="4" customWidth="1"/>
    <col min="14100" max="14111" width="16.85546875" style="4" customWidth="1"/>
    <col min="14112" max="14112" width="16.28515625" style="4" customWidth="1"/>
    <col min="14113" max="14343" width="9.140625" style="4"/>
    <col min="14344" max="14344" width="4.42578125" style="4" customWidth="1"/>
    <col min="14345" max="14345" width="22.7109375" style="4" customWidth="1"/>
    <col min="14346" max="14346" width="7.28515625" style="4" customWidth="1"/>
    <col min="14347" max="14347" width="10" style="4" customWidth="1"/>
    <col min="14348" max="14349" width="9.28515625" style="4" customWidth="1"/>
    <col min="14350" max="14351" width="8.140625" style="4" customWidth="1"/>
    <col min="14352" max="14352" width="8.28515625" style="4" customWidth="1"/>
    <col min="14353" max="14353" width="10" style="4" customWidth="1"/>
    <col min="14354" max="14354" width="11" style="4" customWidth="1"/>
    <col min="14355" max="14355" width="1.85546875" style="4" customWidth="1"/>
    <col min="14356" max="14367" width="16.85546875" style="4" customWidth="1"/>
    <col min="14368" max="14368" width="16.28515625" style="4" customWidth="1"/>
    <col min="14369" max="14599" width="9.140625" style="4"/>
    <col min="14600" max="14600" width="4.42578125" style="4" customWidth="1"/>
    <col min="14601" max="14601" width="22.7109375" style="4" customWidth="1"/>
    <col min="14602" max="14602" width="7.28515625" style="4" customWidth="1"/>
    <col min="14603" max="14603" width="10" style="4" customWidth="1"/>
    <col min="14604" max="14605" width="9.28515625" style="4" customWidth="1"/>
    <col min="14606" max="14607" width="8.140625" style="4" customWidth="1"/>
    <col min="14608" max="14608" width="8.28515625" style="4" customWidth="1"/>
    <col min="14609" max="14609" width="10" style="4" customWidth="1"/>
    <col min="14610" max="14610" width="11" style="4" customWidth="1"/>
    <col min="14611" max="14611" width="1.85546875" style="4" customWidth="1"/>
    <col min="14612" max="14623" width="16.85546875" style="4" customWidth="1"/>
    <col min="14624" max="14624" width="16.28515625" style="4" customWidth="1"/>
    <col min="14625" max="14855" width="9.140625" style="4"/>
    <col min="14856" max="14856" width="4.42578125" style="4" customWidth="1"/>
    <col min="14857" max="14857" width="22.7109375" style="4" customWidth="1"/>
    <col min="14858" max="14858" width="7.28515625" style="4" customWidth="1"/>
    <col min="14859" max="14859" width="10" style="4" customWidth="1"/>
    <col min="14860" max="14861" width="9.28515625" style="4" customWidth="1"/>
    <col min="14862" max="14863" width="8.140625" style="4" customWidth="1"/>
    <col min="14864" max="14864" width="8.28515625" style="4" customWidth="1"/>
    <col min="14865" max="14865" width="10" style="4" customWidth="1"/>
    <col min="14866" max="14866" width="11" style="4" customWidth="1"/>
    <col min="14867" max="14867" width="1.85546875" style="4" customWidth="1"/>
    <col min="14868" max="14879" width="16.85546875" style="4" customWidth="1"/>
    <col min="14880" max="14880" width="16.28515625" style="4" customWidth="1"/>
    <col min="14881" max="15111" width="9.140625" style="4"/>
    <col min="15112" max="15112" width="4.42578125" style="4" customWidth="1"/>
    <col min="15113" max="15113" width="22.7109375" style="4" customWidth="1"/>
    <col min="15114" max="15114" width="7.28515625" style="4" customWidth="1"/>
    <col min="15115" max="15115" width="10" style="4" customWidth="1"/>
    <col min="15116" max="15117" width="9.28515625" style="4" customWidth="1"/>
    <col min="15118" max="15119" width="8.140625" style="4" customWidth="1"/>
    <col min="15120" max="15120" width="8.28515625" style="4" customWidth="1"/>
    <col min="15121" max="15121" width="10" style="4" customWidth="1"/>
    <col min="15122" max="15122" width="11" style="4" customWidth="1"/>
    <col min="15123" max="15123" width="1.85546875" style="4" customWidth="1"/>
    <col min="15124" max="15135" width="16.85546875" style="4" customWidth="1"/>
    <col min="15136" max="15136" width="16.28515625" style="4" customWidth="1"/>
    <col min="15137" max="15367" width="9.140625" style="4"/>
    <col min="15368" max="15368" width="4.42578125" style="4" customWidth="1"/>
    <col min="15369" max="15369" width="22.7109375" style="4" customWidth="1"/>
    <col min="15370" max="15370" width="7.28515625" style="4" customWidth="1"/>
    <col min="15371" max="15371" width="10" style="4" customWidth="1"/>
    <col min="15372" max="15373" width="9.28515625" style="4" customWidth="1"/>
    <col min="15374" max="15375" width="8.140625" style="4" customWidth="1"/>
    <col min="15376" max="15376" width="8.28515625" style="4" customWidth="1"/>
    <col min="15377" max="15377" width="10" style="4" customWidth="1"/>
    <col min="15378" max="15378" width="11" style="4" customWidth="1"/>
    <col min="15379" max="15379" width="1.85546875" style="4" customWidth="1"/>
    <col min="15380" max="15391" width="16.85546875" style="4" customWidth="1"/>
    <col min="15392" max="15392" width="16.28515625" style="4" customWidth="1"/>
    <col min="15393" max="15623" width="9.140625" style="4"/>
    <col min="15624" max="15624" width="4.42578125" style="4" customWidth="1"/>
    <col min="15625" max="15625" width="22.7109375" style="4" customWidth="1"/>
    <col min="15626" max="15626" width="7.28515625" style="4" customWidth="1"/>
    <col min="15627" max="15627" width="10" style="4" customWidth="1"/>
    <col min="15628" max="15629" width="9.28515625" style="4" customWidth="1"/>
    <col min="15630" max="15631" width="8.140625" style="4" customWidth="1"/>
    <col min="15632" max="15632" width="8.28515625" style="4" customWidth="1"/>
    <col min="15633" max="15633" width="10" style="4" customWidth="1"/>
    <col min="15634" max="15634" width="11" style="4" customWidth="1"/>
    <col min="15635" max="15635" width="1.85546875" style="4" customWidth="1"/>
    <col min="15636" max="15647" width="16.85546875" style="4" customWidth="1"/>
    <col min="15648" max="15648" width="16.28515625" style="4" customWidth="1"/>
    <col min="15649" max="15879" width="9.140625" style="4"/>
    <col min="15880" max="15880" width="4.42578125" style="4" customWidth="1"/>
    <col min="15881" max="15881" width="22.7109375" style="4" customWidth="1"/>
    <col min="15882" max="15882" width="7.28515625" style="4" customWidth="1"/>
    <col min="15883" max="15883" width="10" style="4" customWidth="1"/>
    <col min="15884" max="15885" width="9.28515625" style="4" customWidth="1"/>
    <col min="15886" max="15887" width="8.140625" style="4" customWidth="1"/>
    <col min="15888" max="15888" width="8.28515625" style="4" customWidth="1"/>
    <col min="15889" max="15889" width="10" style="4" customWidth="1"/>
    <col min="15890" max="15890" width="11" style="4" customWidth="1"/>
    <col min="15891" max="15891" width="1.85546875" style="4" customWidth="1"/>
    <col min="15892" max="15903" width="16.85546875" style="4" customWidth="1"/>
    <col min="15904" max="15904" width="16.28515625" style="4" customWidth="1"/>
    <col min="15905" max="16135" width="9.140625" style="4"/>
    <col min="16136" max="16136" width="4.42578125" style="4" customWidth="1"/>
    <col min="16137" max="16137" width="22.7109375" style="4" customWidth="1"/>
    <col min="16138" max="16138" width="7.28515625" style="4" customWidth="1"/>
    <col min="16139" max="16139" width="10" style="4" customWidth="1"/>
    <col min="16140" max="16141" width="9.28515625" style="4" customWidth="1"/>
    <col min="16142" max="16143" width="8.140625" style="4" customWidth="1"/>
    <col min="16144" max="16144" width="8.28515625" style="4" customWidth="1"/>
    <col min="16145" max="16145" width="10" style="4" customWidth="1"/>
    <col min="16146" max="16146" width="11" style="4" customWidth="1"/>
    <col min="16147" max="16147" width="1.85546875" style="4" customWidth="1"/>
    <col min="16148" max="16159" width="16.85546875" style="4" customWidth="1"/>
    <col min="16160" max="16160" width="16.28515625" style="4" customWidth="1"/>
    <col min="16161" max="16384" width="9.140625" style="4"/>
  </cols>
  <sheetData>
    <row r="2" spans="1:33" x14ac:dyDescent="0.2">
      <c r="A2" s="4"/>
      <c r="B2" s="4"/>
      <c r="C2" s="4"/>
      <c r="D2" s="4"/>
    </row>
    <row r="5" spans="1:33" x14ac:dyDescent="0.2">
      <c r="A5" s="219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9" spans="1:33" s="10" customFormat="1" ht="24.75" customHeight="1" x14ac:dyDescent="0.25">
      <c r="A9" s="220" t="s">
        <v>465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9"/>
      <c r="M9" s="214">
        <v>2019</v>
      </c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>
        <v>2018</v>
      </c>
      <c r="AE9" s="215"/>
      <c r="AF9" s="218"/>
    </row>
    <row r="10" spans="1:33" s="10" customFormat="1" x14ac:dyDescent="0.25">
      <c r="A10" s="221" t="s">
        <v>1</v>
      </c>
      <c r="B10" s="221" t="s">
        <v>2</v>
      </c>
      <c r="C10" s="221" t="s">
        <v>3</v>
      </c>
      <c r="D10" s="221" t="s">
        <v>4</v>
      </c>
      <c r="E10" s="222" t="s">
        <v>5</v>
      </c>
      <c r="F10" s="223"/>
      <c r="G10" s="228" t="s">
        <v>6</v>
      </c>
      <c r="H10" s="228"/>
      <c r="I10" s="228"/>
      <c r="J10" s="63" t="s">
        <v>7</v>
      </c>
      <c r="K10" s="82" t="s">
        <v>8</v>
      </c>
      <c r="L10" s="13"/>
      <c r="M10" s="136">
        <v>43666</v>
      </c>
      <c r="N10" s="136">
        <v>43618</v>
      </c>
      <c r="O10" s="136">
        <v>43603</v>
      </c>
      <c r="P10" s="136">
        <v>43596</v>
      </c>
      <c r="Q10" s="136">
        <v>43590</v>
      </c>
      <c r="R10" s="14">
        <v>43589</v>
      </c>
      <c r="S10" s="14">
        <v>43583</v>
      </c>
      <c r="T10" s="14">
        <v>43583</v>
      </c>
      <c r="U10" s="14">
        <v>43575</v>
      </c>
      <c r="V10" s="14">
        <v>43569</v>
      </c>
      <c r="W10" s="14">
        <v>43568</v>
      </c>
      <c r="X10" s="14">
        <v>43555</v>
      </c>
      <c r="Y10" s="14">
        <v>43548</v>
      </c>
      <c r="Z10" s="130">
        <v>43548</v>
      </c>
      <c r="AA10" s="14">
        <v>43547</v>
      </c>
      <c r="AB10" s="14">
        <v>43540</v>
      </c>
      <c r="AC10" s="185">
        <v>43540</v>
      </c>
      <c r="AD10" s="182">
        <v>43435</v>
      </c>
      <c r="AE10" s="14">
        <v>43373</v>
      </c>
      <c r="AF10" s="14">
        <v>43344</v>
      </c>
      <c r="AG10" s="83"/>
    </row>
    <row r="11" spans="1:33" s="10" customFormat="1" x14ac:dyDescent="0.25">
      <c r="A11" s="221"/>
      <c r="B11" s="221"/>
      <c r="C11" s="221"/>
      <c r="D11" s="221"/>
      <c r="E11" s="224"/>
      <c r="F11" s="225"/>
      <c r="G11" s="229">
        <v>1</v>
      </c>
      <c r="H11" s="229">
        <v>2</v>
      </c>
      <c r="I11" s="231">
        <v>3</v>
      </c>
      <c r="J11" s="64" t="s">
        <v>9</v>
      </c>
      <c r="K11" s="84" t="s">
        <v>10</v>
      </c>
      <c r="L11" s="13"/>
      <c r="M11" s="16" t="s">
        <v>436</v>
      </c>
      <c r="N11" s="16" t="s">
        <v>14</v>
      </c>
      <c r="O11" s="16" t="s">
        <v>436</v>
      </c>
      <c r="P11" s="137" t="s">
        <v>12</v>
      </c>
      <c r="Q11" s="137" t="s">
        <v>402</v>
      </c>
      <c r="R11" s="16" t="s">
        <v>311</v>
      </c>
      <c r="S11" s="16" t="s">
        <v>16</v>
      </c>
      <c r="T11" s="16" t="s">
        <v>16</v>
      </c>
      <c r="U11" s="16" t="s">
        <v>436</v>
      </c>
      <c r="V11" s="16" t="s">
        <v>16</v>
      </c>
      <c r="W11" s="16" t="s">
        <v>592</v>
      </c>
      <c r="X11" s="16" t="s">
        <v>377</v>
      </c>
      <c r="Y11" s="16" t="s">
        <v>565</v>
      </c>
      <c r="Z11" s="16" t="s">
        <v>11</v>
      </c>
      <c r="AA11" s="16" t="s">
        <v>11</v>
      </c>
      <c r="AB11" s="16" t="s">
        <v>16</v>
      </c>
      <c r="AC11" s="186" t="s">
        <v>401</v>
      </c>
      <c r="AD11" s="168" t="s">
        <v>436</v>
      </c>
      <c r="AE11" s="16" t="s">
        <v>436</v>
      </c>
      <c r="AF11" s="16" t="s">
        <v>427</v>
      </c>
      <c r="AG11" s="85"/>
    </row>
    <row r="12" spans="1:33" s="10" customFormat="1" x14ac:dyDescent="0.25">
      <c r="A12" s="221"/>
      <c r="B12" s="221"/>
      <c r="C12" s="221"/>
      <c r="D12" s="221"/>
      <c r="E12" s="226"/>
      <c r="F12" s="227"/>
      <c r="G12" s="229"/>
      <c r="H12" s="229"/>
      <c r="I12" s="231"/>
      <c r="J12" s="65" t="s">
        <v>10</v>
      </c>
      <c r="K12" s="87" t="s">
        <v>18</v>
      </c>
      <c r="L12" s="20"/>
      <c r="M12" s="22" t="s">
        <v>21</v>
      </c>
      <c r="N12" s="22" t="s">
        <v>29</v>
      </c>
      <c r="O12" s="22" t="s">
        <v>24</v>
      </c>
      <c r="P12" s="138" t="s">
        <v>399</v>
      </c>
      <c r="Q12" s="138" t="s">
        <v>400</v>
      </c>
      <c r="R12" s="22" t="s">
        <v>20</v>
      </c>
      <c r="S12" s="22" t="s">
        <v>32</v>
      </c>
      <c r="T12" s="22" t="s">
        <v>34</v>
      </c>
      <c r="U12" s="22" t="s">
        <v>20</v>
      </c>
      <c r="V12" s="22" t="s">
        <v>31</v>
      </c>
      <c r="W12" s="22" t="s">
        <v>26</v>
      </c>
      <c r="X12" s="22" t="s">
        <v>584</v>
      </c>
      <c r="Y12" s="22" t="s">
        <v>566</v>
      </c>
      <c r="Z12" s="22" t="s">
        <v>446</v>
      </c>
      <c r="AA12" s="22" t="s">
        <v>564</v>
      </c>
      <c r="AB12" s="22" t="s">
        <v>33</v>
      </c>
      <c r="AC12" s="187" t="s">
        <v>49</v>
      </c>
      <c r="AD12" s="169" t="s">
        <v>21</v>
      </c>
      <c r="AE12" s="22" t="s">
        <v>24</v>
      </c>
      <c r="AF12" s="22" t="s">
        <v>200</v>
      </c>
      <c r="AG12" s="88"/>
    </row>
    <row r="13" spans="1:33" x14ac:dyDescent="0.2"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97"/>
      <c r="AC13" s="166"/>
      <c r="AD13" s="97"/>
      <c r="AE13" s="97"/>
      <c r="AF13" s="97"/>
      <c r="AG13" s="3"/>
    </row>
    <row r="14" spans="1:33" ht="14.1" customHeight="1" x14ac:dyDescent="0.25">
      <c r="A14" s="24">
        <f t="shared" ref="A14:A77" si="0">A13+1</f>
        <v>1</v>
      </c>
      <c r="B14" s="35" t="s">
        <v>315</v>
      </c>
      <c r="C14" s="36">
        <v>10792</v>
      </c>
      <c r="D14" s="37" t="s">
        <v>30</v>
      </c>
      <c r="E14" s="28">
        <f>MAX(M14:AC14)</f>
        <v>575</v>
      </c>
      <c r="F14" s="28" t="str">
        <f>VLOOKUP(E14,Tab!$Q$2:$R$255,2,TRUE)</f>
        <v>B</v>
      </c>
      <c r="G14" s="29">
        <f>LARGE(M14:AF14,1)</f>
        <v>575</v>
      </c>
      <c r="H14" s="29">
        <f>LARGE(M14:AF14,2)</f>
        <v>574</v>
      </c>
      <c r="I14" s="29">
        <f>LARGE(M14:AF14,3)</f>
        <v>572</v>
      </c>
      <c r="J14" s="30">
        <f>SUM(G14:I14)</f>
        <v>1721</v>
      </c>
      <c r="K14" s="31">
        <f>J14/3</f>
        <v>573.66666666666663</v>
      </c>
      <c r="L14" s="32"/>
      <c r="M14" s="34">
        <v>0</v>
      </c>
      <c r="N14" s="34">
        <v>556</v>
      </c>
      <c r="O14" s="34">
        <v>0</v>
      </c>
      <c r="P14" s="34">
        <v>0</v>
      </c>
      <c r="Q14" s="34">
        <v>574</v>
      </c>
      <c r="R14" s="34">
        <v>0</v>
      </c>
      <c r="S14" s="34">
        <v>0</v>
      </c>
      <c r="T14" s="34">
        <v>0</v>
      </c>
      <c r="U14" s="34">
        <v>569</v>
      </c>
      <c r="V14" s="34">
        <v>566</v>
      </c>
      <c r="W14" s="34">
        <v>0</v>
      </c>
      <c r="X14" s="34">
        <v>572</v>
      </c>
      <c r="Y14" s="34">
        <v>575</v>
      </c>
      <c r="Z14" s="34">
        <v>0</v>
      </c>
      <c r="AA14" s="34">
        <v>0</v>
      </c>
      <c r="AB14" s="90">
        <v>0</v>
      </c>
      <c r="AC14" s="176">
        <v>572</v>
      </c>
      <c r="AD14" s="164">
        <v>0</v>
      </c>
      <c r="AE14" s="34">
        <v>0</v>
      </c>
      <c r="AF14" s="34">
        <v>0</v>
      </c>
      <c r="AG14" s="91"/>
    </row>
    <row r="15" spans="1:33" ht="14.1" customHeight="1" x14ac:dyDescent="0.25">
      <c r="A15" s="24">
        <f t="shared" si="0"/>
        <v>2</v>
      </c>
      <c r="B15" s="35" t="s">
        <v>46</v>
      </c>
      <c r="C15" s="36">
        <v>9676</v>
      </c>
      <c r="D15" s="37" t="s">
        <v>40</v>
      </c>
      <c r="E15" s="28">
        <f>MAX(M15:AC15)</f>
        <v>572</v>
      </c>
      <c r="F15" s="28" t="str">
        <f>VLOOKUP(E15,Tab!$Q$2:$R$255,2,TRUE)</f>
        <v>C</v>
      </c>
      <c r="G15" s="29">
        <f>LARGE(M15:AF15,1)</f>
        <v>572</v>
      </c>
      <c r="H15" s="29">
        <f>LARGE(M15:AF15,2)</f>
        <v>571</v>
      </c>
      <c r="I15" s="29">
        <f>LARGE(M15:AF15,3)</f>
        <v>565</v>
      </c>
      <c r="J15" s="30">
        <f>SUM(G15:I15)</f>
        <v>1708</v>
      </c>
      <c r="K15" s="31">
        <f>J15/3</f>
        <v>569.33333333333337</v>
      </c>
      <c r="L15" s="32"/>
      <c r="M15" s="34">
        <v>0</v>
      </c>
      <c r="N15" s="34">
        <v>565</v>
      </c>
      <c r="O15" s="34">
        <v>0</v>
      </c>
      <c r="P15" s="34">
        <v>571</v>
      </c>
      <c r="Q15" s="34">
        <v>572</v>
      </c>
      <c r="R15" s="34">
        <v>0</v>
      </c>
      <c r="S15" s="34">
        <v>555</v>
      </c>
      <c r="T15" s="34">
        <v>0</v>
      </c>
      <c r="U15" s="34">
        <v>564</v>
      </c>
      <c r="V15" s="34">
        <v>560</v>
      </c>
      <c r="W15" s="34">
        <v>0</v>
      </c>
      <c r="X15" s="34">
        <v>558</v>
      </c>
      <c r="Y15" s="34">
        <v>560</v>
      </c>
      <c r="Z15" s="34">
        <v>0</v>
      </c>
      <c r="AA15" s="34">
        <v>0</v>
      </c>
      <c r="AB15" s="90">
        <v>0</v>
      </c>
      <c r="AC15" s="176">
        <v>565</v>
      </c>
      <c r="AD15" s="164">
        <v>0</v>
      </c>
      <c r="AE15" s="34">
        <v>0</v>
      </c>
      <c r="AF15" s="34">
        <v>0</v>
      </c>
      <c r="AG15" s="91"/>
    </row>
    <row r="16" spans="1:33" ht="14.1" customHeight="1" x14ac:dyDescent="0.25">
      <c r="A16" s="24">
        <f t="shared" si="0"/>
        <v>3</v>
      </c>
      <c r="B16" s="38" t="s">
        <v>126</v>
      </c>
      <c r="C16" s="26">
        <v>602</v>
      </c>
      <c r="D16" s="27" t="s">
        <v>70</v>
      </c>
      <c r="E16" s="28">
        <f>MAX(M16:AC16)</f>
        <v>569</v>
      </c>
      <c r="F16" s="28" t="str">
        <f>VLOOKUP(E16,Tab!$Q$2:$R$255,2,TRUE)</f>
        <v>C</v>
      </c>
      <c r="G16" s="29">
        <f>LARGE(M16:AF16,1)</f>
        <v>569</v>
      </c>
      <c r="H16" s="29">
        <f>LARGE(M16:AF16,2)</f>
        <v>567</v>
      </c>
      <c r="I16" s="29">
        <f>LARGE(M16:AF16,3)</f>
        <v>567</v>
      </c>
      <c r="J16" s="30">
        <f>SUM(G16:I16)</f>
        <v>1703</v>
      </c>
      <c r="K16" s="31">
        <f>J16/3</f>
        <v>567.66666666666663</v>
      </c>
      <c r="L16" s="32"/>
      <c r="M16" s="34">
        <v>0</v>
      </c>
      <c r="N16" s="34">
        <v>560</v>
      </c>
      <c r="O16" s="34">
        <v>0</v>
      </c>
      <c r="P16" s="34">
        <v>562</v>
      </c>
      <c r="Q16" s="34">
        <v>551</v>
      </c>
      <c r="R16" s="34">
        <v>0</v>
      </c>
      <c r="S16" s="34">
        <v>569</v>
      </c>
      <c r="T16" s="34">
        <v>0</v>
      </c>
      <c r="U16" s="34">
        <v>567</v>
      </c>
      <c r="V16" s="34">
        <v>567</v>
      </c>
      <c r="W16" s="34">
        <v>0</v>
      </c>
      <c r="X16" s="34">
        <v>566</v>
      </c>
      <c r="Y16" s="34">
        <v>567</v>
      </c>
      <c r="Z16" s="34">
        <v>0</v>
      </c>
      <c r="AA16" s="34">
        <v>0</v>
      </c>
      <c r="AB16" s="90">
        <v>0</v>
      </c>
      <c r="AC16" s="176">
        <v>563</v>
      </c>
      <c r="AD16" s="164">
        <v>0</v>
      </c>
      <c r="AE16" s="34">
        <v>0</v>
      </c>
      <c r="AF16" s="34">
        <v>0</v>
      </c>
      <c r="AG16" s="91"/>
    </row>
    <row r="17" spans="1:33" ht="14.1" customHeight="1" x14ac:dyDescent="0.25">
      <c r="A17" s="24">
        <f t="shared" si="0"/>
        <v>4</v>
      </c>
      <c r="B17" s="38" t="s">
        <v>300</v>
      </c>
      <c r="C17" s="26">
        <v>1873</v>
      </c>
      <c r="D17" s="27" t="s">
        <v>70</v>
      </c>
      <c r="E17" s="28">
        <f>MAX(M17:AC17)</f>
        <v>570</v>
      </c>
      <c r="F17" s="28" t="str">
        <f>VLOOKUP(E17,Tab!$Q$2:$R$255,2,TRUE)</f>
        <v>C</v>
      </c>
      <c r="G17" s="29">
        <f>LARGE(M17:AF17,1)</f>
        <v>570</v>
      </c>
      <c r="H17" s="29">
        <f>LARGE(M17:AF17,2)</f>
        <v>567</v>
      </c>
      <c r="I17" s="29">
        <f>LARGE(M17:AF17,3)</f>
        <v>558</v>
      </c>
      <c r="J17" s="30">
        <f>SUM(G17:I17)</f>
        <v>1695</v>
      </c>
      <c r="K17" s="31">
        <f>J17/3</f>
        <v>565</v>
      </c>
      <c r="L17" s="32"/>
      <c r="M17" s="34">
        <v>0</v>
      </c>
      <c r="N17" s="34">
        <v>543</v>
      </c>
      <c r="O17" s="34">
        <v>0</v>
      </c>
      <c r="P17" s="34">
        <v>570</v>
      </c>
      <c r="Q17" s="34">
        <v>0</v>
      </c>
      <c r="R17" s="34">
        <v>0</v>
      </c>
      <c r="S17" s="34">
        <v>567</v>
      </c>
      <c r="T17" s="34">
        <v>0</v>
      </c>
      <c r="U17" s="34">
        <v>0</v>
      </c>
      <c r="V17" s="34">
        <v>558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90">
        <v>0</v>
      </c>
      <c r="AC17" s="176">
        <v>0</v>
      </c>
      <c r="AD17" s="164">
        <v>0</v>
      </c>
      <c r="AE17" s="34">
        <v>0</v>
      </c>
      <c r="AF17" s="34">
        <v>0</v>
      </c>
      <c r="AG17" s="91"/>
    </row>
    <row r="18" spans="1:33" ht="14.1" customHeight="1" x14ac:dyDescent="0.25">
      <c r="A18" s="24">
        <f t="shared" si="0"/>
        <v>5</v>
      </c>
      <c r="B18" s="139" t="s">
        <v>56</v>
      </c>
      <c r="C18" s="140">
        <v>10772</v>
      </c>
      <c r="D18" s="141" t="s">
        <v>49</v>
      </c>
      <c r="E18" s="28">
        <f>MAX(M18:AC18)</f>
        <v>572</v>
      </c>
      <c r="F18" s="28" t="str">
        <f>VLOOKUP(E18,Tab!$Q$2:$R$255,2,TRUE)</f>
        <v>C</v>
      </c>
      <c r="G18" s="29">
        <f>LARGE(M18:AF18,1)</f>
        <v>572</v>
      </c>
      <c r="H18" s="29">
        <f>LARGE(M18:AF18,2)</f>
        <v>571</v>
      </c>
      <c r="I18" s="29">
        <f>LARGE(M18:AF18,3)</f>
        <v>551</v>
      </c>
      <c r="J18" s="30">
        <f>SUM(G18:I18)</f>
        <v>1694</v>
      </c>
      <c r="K18" s="31">
        <f>J18/3</f>
        <v>564.66666666666663</v>
      </c>
      <c r="L18" s="32"/>
      <c r="M18" s="34">
        <v>0</v>
      </c>
      <c r="N18" s="34">
        <v>551</v>
      </c>
      <c r="O18" s="34">
        <v>0</v>
      </c>
      <c r="P18" s="34">
        <v>571</v>
      </c>
      <c r="Q18" s="34">
        <v>0</v>
      </c>
      <c r="R18" s="34">
        <v>0</v>
      </c>
      <c r="S18" s="34">
        <v>547</v>
      </c>
      <c r="T18" s="34">
        <v>0</v>
      </c>
      <c r="U18" s="34">
        <v>0</v>
      </c>
      <c r="V18" s="34">
        <v>543</v>
      </c>
      <c r="W18" s="34">
        <v>0</v>
      </c>
      <c r="X18" s="34">
        <v>572</v>
      </c>
      <c r="Y18" s="34">
        <v>0</v>
      </c>
      <c r="Z18" s="34">
        <v>0</v>
      </c>
      <c r="AA18" s="34">
        <v>0</v>
      </c>
      <c r="AB18" s="90">
        <v>0</v>
      </c>
      <c r="AC18" s="176">
        <v>546</v>
      </c>
      <c r="AD18" s="164">
        <v>0</v>
      </c>
      <c r="AE18" s="34">
        <v>0</v>
      </c>
      <c r="AF18" s="34">
        <v>0</v>
      </c>
      <c r="AG18" s="91"/>
    </row>
    <row r="19" spans="1:33" ht="14.1" customHeight="1" x14ac:dyDescent="0.25">
      <c r="A19" s="24">
        <f t="shared" si="0"/>
        <v>6</v>
      </c>
      <c r="B19" s="35" t="s">
        <v>164</v>
      </c>
      <c r="C19" s="36">
        <v>963</v>
      </c>
      <c r="D19" s="37" t="s">
        <v>70</v>
      </c>
      <c r="E19" s="28">
        <f>MAX(M19:AC19)</f>
        <v>567</v>
      </c>
      <c r="F19" s="28" t="str">
        <f>VLOOKUP(E19,Tab!$Q$2:$R$255,2,TRUE)</f>
        <v>Não</v>
      </c>
      <c r="G19" s="29">
        <f>LARGE(M19:AF19,1)</f>
        <v>567</v>
      </c>
      <c r="H19" s="29">
        <f>LARGE(M19:AF19,2)</f>
        <v>563</v>
      </c>
      <c r="I19" s="29">
        <f>LARGE(M19:AF19,3)</f>
        <v>560</v>
      </c>
      <c r="J19" s="30">
        <f>SUM(G19:I19)</f>
        <v>1690</v>
      </c>
      <c r="K19" s="31">
        <f>J19/3</f>
        <v>563.33333333333337</v>
      </c>
      <c r="L19" s="32"/>
      <c r="M19" s="34">
        <v>0</v>
      </c>
      <c r="N19" s="34">
        <v>542</v>
      </c>
      <c r="O19" s="34">
        <v>0</v>
      </c>
      <c r="P19" s="34">
        <v>0</v>
      </c>
      <c r="Q19" s="34">
        <v>555</v>
      </c>
      <c r="R19" s="34">
        <v>0</v>
      </c>
      <c r="S19" s="34">
        <v>563</v>
      </c>
      <c r="T19" s="34">
        <v>0</v>
      </c>
      <c r="U19" s="34">
        <v>567</v>
      </c>
      <c r="V19" s="34">
        <v>560</v>
      </c>
      <c r="W19" s="34">
        <v>0</v>
      </c>
      <c r="X19" s="34">
        <v>541</v>
      </c>
      <c r="Y19" s="34">
        <v>0</v>
      </c>
      <c r="Z19" s="34">
        <v>0</v>
      </c>
      <c r="AA19" s="34">
        <v>0</v>
      </c>
      <c r="AB19" s="90">
        <v>0</v>
      </c>
      <c r="AC19" s="176">
        <v>0</v>
      </c>
      <c r="AD19" s="164">
        <v>0</v>
      </c>
      <c r="AE19" s="34">
        <v>0</v>
      </c>
      <c r="AF19" s="34">
        <v>0</v>
      </c>
      <c r="AG19" s="91"/>
    </row>
    <row r="20" spans="1:33" ht="14.1" customHeight="1" x14ac:dyDescent="0.25">
      <c r="A20" s="24">
        <f t="shared" si="0"/>
        <v>7</v>
      </c>
      <c r="B20" s="38" t="s">
        <v>150</v>
      </c>
      <c r="C20" s="26">
        <v>787</v>
      </c>
      <c r="D20" s="27" t="s">
        <v>70</v>
      </c>
      <c r="E20" s="28">
        <f>MAX(M20:AC20)</f>
        <v>573</v>
      </c>
      <c r="F20" s="28" t="str">
        <f>VLOOKUP(E20,Tab!$Q$2:$R$255,2,TRUE)</f>
        <v>C</v>
      </c>
      <c r="G20" s="29">
        <f>LARGE(M20:AF20,1)</f>
        <v>573</v>
      </c>
      <c r="H20" s="29">
        <f>LARGE(M20:AF20,2)</f>
        <v>560</v>
      </c>
      <c r="I20" s="29">
        <f>LARGE(M20:AF20,3)</f>
        <v>556</v>
      </c>
      <c r="J20" s="30">
        <f>SUM(G20:I20)</f>
        <v>1689</v>
      </c>
      <c r="K20" s="31">
        <f>J20/3</f>
        <v>563</v>
      </c>
      <c r="L20" s="32"/>
      <c r="M20" s="34">
        <v>0</v>
      </c>
      <c r="N20" s="34">
        <v>560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573</v>
      </c>
      <c r="W20" s="34">
        <v>0</v>
      </c>
      <c r="X20" s="34">
        <v>556</v>
      </c>
      <c r="Y20" s="34">
        <v>0</v>
      </c>
      <c r="Z20" s="34">
        <v>0</v>
      </c>
      <c r="AA20" s="34">
        <v>0</v>
      </c>
      <c r="AB20" s="90">
        <v>0</v>
      </c>
      <c r="AC20" s="176">
        <v>0</v>
      </c>
      <c r="AD20" s="164">
        <v>0</v>
      </c>
      <c r="AE20" s="34">
        <v>0</v>
      </c>
      <c r="AF20" s="34">
        <v>0</v>
      </c>
      <c r="AG20" s="91"/>
    </row>
    <row r="21" spans="1:33" ht="14.1" customHeight="1" x14ac:dyDescent="0.25">
      <c r="A21" s="24">
        <f t="shared" si="0"/>
        <v>8</v>
      </c>
      <c r="B21" s="38" t="s">
        <v>47</v>
      </c>
      <c r="C21" s="26">
        <v>633</v>
      </c>
      <c r="D21" s="27" t="s">
        <v>30</v>
      </c>
      <c r="E21" s="28">
        <f>MAX(M21:AC21)</f>
        <v>564</v>
      </c>
      <c r="F21" s="28" t="str">
        <f>VLOOKUP(E21,Tab!$Q$2:$R$255,2,TRUE)</f>
        <v>Não</v>
      </c>
      <c r="G21" s="29">
        <f>LARGE(M21:AF21,1)</f>
        <v>564</v>
      </c>
      <c r="H21" s="29">
        <f>LARGE(M21:AF21,2)</f>
        <v>562</v>
      </c>
      <c r="I21" s="29">
        <f>LARGE(M21:AF21,3)</f>
        <v>562</v>
      </c>
      <c r="J21" s="30">
        <f>SUM(G21:I21)</f>
        <v>1688</v>
      </c>
      <c r="K21" s="31">
        <f>J21/3</f>
        <v>562.66666666666663</v>
      </c>
      <c r="L21" s="32"/>
      <c r="M21" s="34">
        <v>0</v>
      </c>
      <c r="N21" s="34">
        <v>549</v>
      </c>
      <c r="O21" s="34">
        <v>0</v>
      </c>
      <c r="P21" s="34">
        <v>0</v>
      </c>
      <c r="Q21" s="34">
        <v>562</v>
      </c>
      <c r="R21" s="34">
        <v>0</v>
      </c>
      <c r="S21" s="34">
        <v>0</v>
      </c>
      <c r="T21" s="34">
        <v>0</v>
      </c>
      <c r="U21" s="34">
        <v>0</v>
      </c>
      <c r="V21" s="34">
        <v>562</v>
      </c>
      <c r="W21" s="34">
        <v>0</v>
      </c>
      <c r="X21" s="34">
        <v>564</v>
      </c>
      <c r="Y21" s="34">
        <v>0</v>
      </c>
      <c r="Z21" s="34">
        <v>0</v>
      </c>
      <c r="AA21" s="34">
        <v>0</v>
      </c>
      <c r="AB21" s="90">
        <v>0</v>
      </c>
      <c r="AC21" s="176">
        <v>0</v>
      </c>
      <c r="AD21" s="164">
        <v>0</v>
      </c>
      <c r="AE21" s="34">
        <v>0</v>
      </c>
      <c r="AF21" s="34">
        <v>0</v>
      </c>
      <c r="AG21" s="91"/>
    </row>
    <row r="22" spans="1:33" ht="14.1" customHeight="1" x14ac:dyDescent="0.25">
      <c r="A22" s="24">
        <f t="shared" si="0"/>
        <v>9</v>
      </c>
      <c r="B22" s="38" t="s">
        <v>39</v>
      </c>
      <c r="C22" s="26">
        <v>1671</v>
      </c>
      <c r="D22" s="27" t="s">
        <v>40</v>
      </c>
      <c r="E22" s="28">
        <f>MAX(M22:AC22)</f>
        <v>563</v>
      </c>
      <c r="F22" s="28" t="str">
        <f>VLOOKUP(E22,Tab!$Q$2:$R$255,2,TRUE)</f>
        <v>Não</v>
      </c>
      <c r="G22" s="29">
        <f>LARGE(M22:AF22,1)</f>
        <v>563</v>
      </c>
      <c r="H22" s="29">
        <f>LARGE(M22:AF22,2)</f>
        <v>560</v>
      </c>
      <c r="I22" s="29">
        <f>LARGE(M22:AF22,3)</f>
        <v>560</v>
      </c>
      <c r="J22" s="30">
        <f>SUM(G22:I22)</f>
        <v>1683</v>
      </c>
      <c r="K22" s="31">
        <f>J22/3</f>
        <v>561</v>
      </c>
      <c r="L22" s="32"/>
      <c r="M22" s="34">
        <v>0</v>
      </c>
      <c r="N22" s="34">
        <v>563</v>
      </c>
      <c r="O22" s="34">
        <v>0</v>
      </c>
      <c r="P22" s="34">
        <v>0</v>
      </c>
      <c r="Q22" s="34">
        <v>560</v>
      </c>
      <c r="R22" s="34">
        <v>0</v>
      </c>
      <c r="S22" s="34">
        <v>0</v>
      </c>
      <c r="T22" s="34">
        <v>0</v>
      </c>
      <c r="U22" s="34">
        <v>0</v>
      </c>
      <c r="V22" s="34">
        <v>560</v>
      </c>
      <c r="W22" s="34">
        <v>0</v>
      </c>
      <c r="X22" s="34">
        <v>544</v>
      </c>
      <c r="Y22" s="34">
        <v>0</v>
      </c>
      <c r="Z22" s="34">
        <v>0</v>
      </c>
      <c r="AA22" s="34">
        <v>0</v>
      </c>
      <c r="AB22" s="90">
        <v>0</v>
      </c>
      <c r="AC22" s="176">
        <v>560</v>
      </c>
      <c r="AD22" s="164">
        <v>0</v>
      </c>
      <c r="AE22" s="34">
        <v>0</v>
      </c>
      <c r="AF22" s="34">
        <v>0</v>
      </c>
      <c r="AG22" s="91"/>
    </row>
    <row r="23" spans="1:33" ht="14.1" customHeight="1" x14ac:dyDescent="0.25">
      <c r="A23" s="24">
        <f t="shared" si="0"/>
        <v>10</v>
      </c>
      <c r="B23" s="139" t="s">
        <v>185</v>
      </c>
      <c r="C23" s="140">
        <v>362</v>
      </c>
      <c r="D23" s="141" t="s">
        <v>72</v>
      </c>
      <c r="E23" s="28">
        <f>MAX(M23:AC23)</f>
        <v>559</v>
      </c>
      <c r="F23" s="28" t="str">
        <f>VLOOKUP(E23,Tab!$Q$2:$R$255,2,TRUE)</f>
        <v>Não</v>
      </c>
      <c r="G23" s="29">
        <f>LARGE(M23:AF23,1)</f>
        <v>559</v>
      </c>
      <c r="H23" s="29">
        <f>LARGE(M23:AF23,2)</f>
        <v>557</v>
      </c>
      <c r="I23" s="29">
        <f>LARGE(M23:AF23,3)</f>
        <v>544</v>
      </c>
      <c r="J23" s="30">
        <f>SUM(G23:I23)</f>
        <v>1660</v>
      </c>
      <c r="K23" s="31">
        <f>J23/3</f>
        <v>553.33333333333337</v>
      </c>
      <c r="L23" s="32"/>
      <c r="M23" s="34">
        <v>0</v>
      </c>
      <c r="N23" s="34">
        <v>544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559</v>
      </c>
      <c r="W23" s="34">
        <v>0</v>
      </c>
      <c r="X23" s="34">
        <v>557</v>
      </c>
      <c r="Y23" s="34">
        <v>0</v>
      </c>
      <c r="Z23" s="34">
        <v>0</v>
      </c>
      <c r="AA23" s="34">
        <v>0</v>
      </c>
      <c r="AB23" s="90">
        <v>0</v>
      </c>
      <c r="AC23" s="176">
        <v>0</v>
      </c>
      <c r="AD23" s="164">
        <v>0</v>
      </c>
      <c r="AE23" s="34">
        <v>0</v>
      </c>
      <c r="AF23" s="34">
        <v>0</v>
      </c>
      <c r="AG23" s="91"/>
    </row>
    <row r="24" spans="1:33" ht="14.1" customHeight="1" x14ac:dyDescent="0.25">
      <c r="A24" s="24">
        <f t="shared" si="0"/>
        <v>11</v>
      </c>
      <c r="B24" s="35" t="s">
        <v>74</v>
      </c>
      <c r="C24" s="36">
        <v>6350</v>
      </c>
      <c r="D24" s="37" t="s">
        <v>45</v>
      </c>
      <c r="E24" s="28">
        <f>MAX(M24:AC24)</f>
        <v>556</v>
      </c>
      <c r="F24" s="28" t="str">
        <f>VLOOKUP(E24,Tab!$Q$2:$R$255,2,TRUE)</f>
        <v>Não</v>
      </c>
      <c r="G24" s="40">
        <f>LARGE(M24:AF24,1)</f>
        <v>556</v>
      </c>
      <c r="H24" s="40">
        <f>LARGE(M24:AF24,2)</f>
        <v>555</v>
      </c>
      <c r="I24" s="40">
        <f>LARGE(M24:AF24,3)</f>
        <v>547</v>
      </c>
      <c r="J24" s="30">
        <f>SUM(G24:I24)</f>
        <v>1658</v>
      </c>
      <c r="K24" s="31">
        <f>J24/3</f>
        <v>552.66666666666663</v>
      </c>
      <c r="L24" s="32"/>
      <c r="M24" s="34">
        <v>0</v>
      </c>
      <c r="N24" s="34">
        <v>546</v>
      </c>
      <c r="O24" s="34">
        <v>0</v>
      </c>
      <c r="P24" s="34">
        <v>0</v>
      </c>
      <c r="Q24" s="34">
        <v>547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556</v>
      </c>
      <c r="X24" s="34">
        <v>0</v>
      </c>
      <c r="Y24" s="34">
        <v>0</v>
      </c>
      <c r="Z24" s="34">
        <v>0</v>
      </c>
      <c r="AA24" s="34">
        <v>547</v>
      </c>
      <c r="AB24" s="90">
        <v>534</v>
      </c>
      <c r="AC24" s="176">
        <v>0</v>
      </c>
      <c r="AD24" s="164">
        <v>0</v>
      </c>
      <c r="AE24" s="34">
        <v>0</v>
      </c>
      <c r="AF24" s="34">
        <v>555</v>
      </c>
      <c r="AG24" s="91"/>
    </row>
    <row r="25" spans="1:33" ht="14.1" customHeight="1" x14ac:dyDescent="0.25">
      <c r="A25" s="24">
        <f t="shared" si="0"/>
        <v>12</v>
      </c>
      <c r="B25" s="35" t="s">
        <v>186</v>
      </c>
      <c r="C25" s="36">
        <v>634</v>
      </c>
      <c r="D25" s="37" t="s">
        <v>30</v>
      </c>
      <c r="E25" s="28">
        <f>MAX(M25:AC25)</f>
        <v>554</v>
      </c>
      <c r="F25" s="28" t="str">
        <f>VLOOKUP(E25,Tab!$Q$2:$R$255,2,TRUE)</f>
        <v>Não</v>
      </c>
      <c r="G25" s="29">
        <f>LARGE(M25:AF25,1)</f>
        <v>554</v>
      </c>
      <c r="H25" s="29">
        <f>LARGE(M25:AF25,2)</f>
        <v>550</v>
      </c>
      <c r="I25" s="29">
        <f>LARGE(M25:AF25,3)</f>
        <v>546</v>
      </c>
      <c r="J25" s="30">
        <f>SUM(G25:I25)</f>
        <v>1650</v>
      </c>
      <c r="K25" s="31">
        <f>J25/3</f>
        <v>550</v>
      </c>
      <c r="L25" s="32"/>
      <c r="M25" s="34">
        <v>0</v>
      </c>
      <c r="N25" s="34">
        <v>554</v>
      </c>
      <c r="O25" s="34">
        <v>0</v>
      </c>
      <c r="P25" s="34">
        <v>0</v>
      </c>
      <c r="Q25" s="34">
        <v>546</v>
      </c>
      <c r="R25" s="34">
        <v>0</v>
      </c>
      <c r="S25" s="34">
        <v>0</v>
      </c>
      <c r="T25" s="34">
        <v>0</v>
      </c>
      <c r="U25" s="34">
        <v>0</v>
      </c>
      <c r="V25" s="34">
        <v>550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90">
        <v>0</v>
      </c>
      <c r="AC25" s="176">
        <v>0</v>
      </c>
      <c r="AD25" s="164">
        <v>0</v>
      </c>
      <c r="AE25" s="34">
        <v>0</v>
      </c>
      <c r="AF25" s="34">
        <v>0</v>
      </c>
      <c r="AG25" s="91"/>
    </row>
    <row r="26" spans="1:33" ht="14.1" customHeight="1" x14ac:dyDescent="0.25">
      <c r="A26" s="24">
        <f t="shared" si="0"/>
        <v>13</v>
      </c>
      <c r="B26" s="35" t="s">
        <v>71</v>
      </c>
      <c r="C26" s="36">
        <v>2090</v>
      </c>
      <c r="D26" s="37" t="s">
        <v>72</v>
      </c>
      <c r="E26" s="28">
        <f>MAX(M26:AC26)</f>
        <v>554</v>
      </c>
      <c r="F26" s="28" t="str">
        <f>VLOOKUP(E26,Tab!$Q$2:$R$255,2,TRUE)</f>
        <v>Não</v>
      </c>
      <c r="G26" s="29">
        <f>LARGE(M26:AF26,1)</f>
        <v>554</v>
      </c>
      <c r="H26" s="29">
        <f>LARGE(M26:AF26,2)</f>
        <v>552</v>
      </c>
      <c r="I26" s="29">
        <f>LARGE(M26:AF26,3)</f>
        <v>542</v>
      </c>
      <c r="J26" s="30">
        <f>SUM(G26:I26)</f>
        <v>1648</v>
      </c>
      <c r="K26" s="31">
        <f>J26/3</f>
        <v>549.33333333333337</v>
      </c>
      <c r="L26" s="32"/>
      <c r="M26" s="34">
        <v>0</v>
      </c>
      <c r="N26" s="34">
        <v>541</v>
      </c>
      <c r="O26" s="34">
        <v>0</v>
      </c>
      <c r="P26" s="34">
        <v>542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554</v>
      </c>
      <c r="W26" s="34">
        <v>0</v>
      </c>
      <c r="X26" s="34">
        <v>552</v>
      </c>
      <c r="Y26" s="34">
        <v>0</v>
      </c>
      <c r="Z26" s="34">
        <v>0</v>
      </c>
      <c r="AA26" s="34">
        <v>0</v>
      </c>
      <c r="AB26" s="90">
        <v>0</v>
      </c>
      <c r="AC26" s="176">
        <v>0</v>
      </c>
      <c r="AD26" s="164">
        <v>0</v>
      </c>
      <c r="AE26" s="34">
        <v>0</v>
      </c>
      <c r="AF26" s="34">
        <v>0</v>
      </c>
      <c r="AG26" s="91"/>
    </row>
    <row r="27" spans="1:33" ht="14.1" customHeight="1" x14ac:dyDescent="0.25">
      <c r="A27" s="24">
        <f t="shared" si="0"/>
        <v>14</v>
      </c>
      <c r="B27" s="42" t="s">
        <v>292</v>
      </c>
      <c r="C27" s="59">
        <v>13965</v>
      </c>
      <c r="D27" s="43" t="s">
        <v>45</v>
      </c>
      <c r="E27" s="28">
        <f>MAX(M27:AC27)</f>
        <v>550</v>
      </c>
      <c r="F27" s="28" t="str">
        <f>VLOOKUP(E27,Tab!$Q$2:$R$255,2,TRUE)</f>
        <v>Não</v>
      </c>
      <c r="G27" s="29">
        <f>LARGE(M27:AF27,1)</f>
        <v>550</v>
      </c>
      <c r="H27" s="29">
        <f>LARGE(M27:AF27,2)</f>
        <v>549</v>
      </c>
      <c r="I27" s="29">
        <f>LARGE(M27:AF27,3)</f>
        <v>546</v>
      </c>
      <c r="J27" s="30">
        <f>SUM(G27:I27)</f>
        <v>1645</v>
      </c>
      <c r="K27" s="31">
        <f>J27/3</f>
        <v>548.33333333333337</v>
      </c>
      <c r="L27" s="32"/>
      <c r="M27" s="34">
        <v>550</v>
      </c>
      <c r="N27" s="34">
        <v>0</v>
      </c>
      <c r="O27" s="34">
        <v>549</v>
      </c>
      <c r="P27" s="34">
        <v>0</v>
      </c>
      <c r="Q27" s="34">
        <v>0</v>
      </c>
      <c r="R27" s="34">
        <v>532</v>
      </c>
      <c r="S27" s="34">
        <v>0</v>
      </c>
      <c r="T27" s="34">
        <v>0</v>
      </c>
      <c r="U27" s="34">
        <v>0</v>
      </c>
      <c r="V27" s="34">
        <v>0</v>
      </c>
      <c r="W27" s="34">
        <v>546</v>
      </c>
      <c r="X27" s="34">
        <v>0</v>
      </c>
      <c r="Y27" s="34">
        <v>0</v>
      </c>
      <c r="Z27" s="34">
        <v>0</v>
      </c>
      <c r="AA27" s="34">
        <v>0</v>
      </c>
      <c r="AB27" s="90">
        <v>0</v>
      </c>
      <c r="AC27" s="176">
        <v>0</v>
      </c>
      <c r="AD27" s="164">
        <v>0</v>
      </c>
      <c r="AE27" s="34">
        <v>0</v>
      </c>
      <c r="AF27" s="34">
        <v>0</v>
      </c>
      <c r="AG27" s="91"/>
    </row>
    <row r="28" spans="1:33" ht="14.1" customHeight="1" x14ac:dyDescent="0.25">
      <c r="A28" s="24">
        <f t="shared" si="0"/>
        <v>15</v>
      </c>
      <c r="B28" s="42" t="s">
        <v>135</v>
      </c>
      <c r="C28" s="59">
        <v>2483</v>
      </c>
      <c r="D28" s="43" t="s">
        <v>105</v>
      </c>
      <c r="E28" s="28">
        <f>MAX(M28:AC28)</f>
        <v>573</v>
      </c>
      <c r="F28" s="28" t="str">
        <f>VLOOKUP(E28,Tab!$Q$2:$R$255,2,TRUE)</f>
        <v>C</v>
      </c>
      <c r="G28" s="29">
        <f>LARGE(M28:AF28,1)</f>
        <v>573</v>
      </c>
      <c r="H28" s="29">
        <f>LARGE(M28:AF28,2)</f>
        <v>540</v>
      </c>
      <c r="I28" s="29">
        <f>LARGE(M28:AF28,3)</f>
        <v>528</v>
      </c>
      <c r="J28" s="30">
        <f>SUM(G28:I28)</f>
        <v>1641</v>
      </c>
      <c r="K28" s="31">
        <f>J28/3</f>
        <v>547</v>
      </c>
      <c r="L28" s="32"/>
      <c r="M28" s="34">
        <v>0</v>
      </c>
      <c r="N28" s="34">
        <v>528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573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540</v>
      </c>
      <c r="AA28" s="34">
        <v>0</v>
      </c>
      <c r="AB28" s="90">
        <v>0</v>
      </c>
      <c r="AC28" s="176">
        <v>0</v>
      </c>
      <c r="AD28" s="164">
        <v>0</v>
      </c>
      <c r="AE28" s="34">
        <v>0</v>
      </c>
      <c r="AF28" s="34">
        <v>0</v>
      </c>
      <c r="AG28" s="91"/>
    </row>
    <row r="29" spans="1:33" ht="14.1" customHeight="1" x14ac:dyDescent="0.25">
      <c r="A29" s="24">
        <f t="shared" si="0"/>
        <v>16</v>
      </c>
      <c r="B29" s="35" t="s">
        <v>87</v>
      </c>
      <c r="C29" s="36">
        <v>10</v>
      </c>
      <c r="D29" s="37" t="s">
        <v>49</v>
      </c>
      <c r="E29" s="28">
        <f>MAX(M29:AC29)</f>
        <v>560</v>
      </c>
      <c r="F29" s="28" t="str">
        <f>VLOOKUP(E29,Tab!$Q$2:$R$255,2,TRUE)</f>
        <v>Não</v>
      </c>
      <c r="G29" s="29">
        <f>LARGE(M29:AF29,1)</f>
        <v>560</v>
      </c>
      <c r="H29" s="29">
        <f>LARGE(M29:AF29,2)</f>
        <v>548</v>
      </c>
      <c r="I29" s="29">
        <f>LARGE(M29:AF29,3)</f>
        <v>531</v>
      </c>
      <c r="J29" s="30">
        <f>SUM(G29:I29)</f>
        <v>1639</v>
      </c>
      <c r="K29" s="31">
        <f>J29/3</f>
        <v>546.33333333333337</v>
      </c>
      <c r="L29" s="32"/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548</v>
      </c>
      <c r="W29" s="34">
        <v>0</v>
      </c>
      <c r="X29" s="34">
        <v>560</v>
      </c>
      <c r="Y29" s="34">
        <v>0</v>
      </c>
      <c r="Z29" s="34">
        <v>0</v>
      </c>
      <c r="AA29" s="34">
        <v>0</v>
      </c>
      <c r="AB29" s="90">
        <v>0</v>
      </c>
      <c r="AC29" s="176">
        <v>531</v>
      </c>
      <c r="AD29" s="164">
        <v>0</v>
      </c>
      <c r="AE29" s="34">
        <v>0</v>
      </c>
      <c r="AF29" s="34">
        <v>0</v>
      </c>
      <c r="AG29" s="91"/>
    </row>
    <row r="30" spans="1:33" ht="14.1" customHeight="1" x14ac:dyDescent="0.25">
      <c r="A30" s="24">
        <f t="shared" si="0"/>
        <v>17</v>
      </c>
      <c r="B30" s="35" t="s">
        <v>192</v>
      </c>
      <c r="C30" s="36">
        <v>125</v>
      </c>
      <c r="D30" s="37" t="s">
        <v>49</v>
      </c>
      <c r="E30" s="28">
        <f>MAX(M30:AC30)</f>
        <v>545</v>
      </c>
      <c r="F30" s="28" t="str">
        <f>VLOOKUP(E30,Tab!$Q$2:$R$255,2,TRUE)</f>
        <v>Não</v>
      </c>
      <c r="G30" s="29">
        <f>LARGE(M30:AF30,1)</f>
        <v>545</v>
      </c>
      <c r="H30" s="29">
        <f>LARGE(M30:AF30,2)</f>
        <v>534</v>
      </c>
      <c r="I30" s="29">
        <f>LARGE(M30:AF30,3)</f>
        <v>529</v>
      </c>
      <c r="J30" s="30">
        <f>SUM(G30:I30)</f>
        <v>1608</v>
      </c>
      <c r="K30" s="31">
        <f>J30/3</f>
        <v>536</v>
      </c>
      <c r="L30" s="32"/>
      <c r="M30" s="34">
        <v>0</v>
      </c>
      <c r="N30" s="34">
        <v>534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529</v>
      </c>
      <c r="W30" s="34">
        <v>0</v>
      </c>
      <c r="X30" s="34">
        <v>545</v>
      </c>
      <c r="Y30" s="34">
        <v>0</v>
      </c>
      <c r="Z30" s="34">
        <v>0</v>
      </c>
      <c r="AA30" s="34">
        <v>0</v>
      </c>
      <c r="AB30" s="90">
        <v>0</v>
      </c>
      <c r="AC30" s="176">
        <v>0</v>
      </c>
      <c r="AD30" s="164">
        <v>0</v>
      </c>
      <c r="AE30" s="34">
        <v>0</v>
      </c>
      <c r="AF30" s="34">
        <v>0</v>
      </c>
      <c r="AG30" s="91"/>
    </row>
    <row r="31" spans="1:33" ht="14.1" customHeight="1" x14ac:dyDescent="0.25">
      <c r="A31" s="24">
        <f t="shared" si="0"/>
        <v>18</v>
      </c>
      <c r="B31" s="42" t="s">
        <v>80</v>
      </c>
      <c r="C31" s="59">
        <v>10928</v>
      </c>
      <c r="D31" s="43" t="s">
        <v>72</v>
      </c>
      <c r="E31" s="28">
        <f>MAX(M31:AC31)</f>
        <v>544</v>
      </c>
      <c r="F31" s="28" t="str">
        <f>VLOOKUP(E31,Tab!$Q$2:$R$255,2,TRUE)</f>
        <v>Não</v>
      </c>
      <c r="G31" s="29">
        <f>LARGE(M31:AF31,1)</f>
        <v>544</v>
      </c>
      <c r="H31" s="29">
        <f>LARGE(M31:AF31,2)</f>
        <v>533</v>
      </c>
      <c r="I31" s="29">
        <f>LARGE(M31:AF31,3)</f>
        <v>529</v>
      </c>
      <c r="J31" s="30">
        <f>SUM(G31:I31)</f>
        <v>1606</v>
      </c>
      <c r="K31" s="31">
        <f>J31/3</f>
        <v>535.33333333333337</v>
      </c>
      <c r="L31" s="32"/>
      <c r="M31" s="34">
        <v>0</v>
      </c>
      <c r="N31" s="34">
        <v>526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529</v>
      </c>
      <c r="W31" s="34">
        <v>0</v>
      </c>
      <c r="X31" s="34">
        <v>544</v>
      </c>
      <c r="Y31" s="34">
        <v>0</v>
      </c>
      <c r="Z31" s="34">
        <v>0</v>
      </c>
      <c r="AA31" s="34">
        <v>0</v>
      </c>
      <c r="AB31" s="90">
        <v>0</v>
      </c>
      <c r="AC31" s="176">
        <v>533</v>
      </c>
      <c r="AD31" s="164">
        <v>0</v>
      </c>
      <c r="AE31" s="34">
        <v>0</v>
      </c>
      <c r="AF31" s="34">
        <v>0</v>
      </c>
      <c r="AG31" s="91"/>
    </row>
    <row r="32" spans="1:33" ht="14.1" customHeight="1" x14ac:dyDescent="0.25">
      <c r="A32" s="24">
        <f t="shared" si="0"/>
        <v>19</v>
      </c>
      <c r="B32" s="35" t="s">
        <v>307</v>
      </c>
      <c r="C32" s="36">
        <v>599</v>
      </c>
      <c r="D32" s="37" t="s">
        <v>45</v>
      </c>
      <c r="E32" s="28">
        <f>MAX(M32:AC32)</f>
        <v>538</v>
      </c>
      <c r="F32" s="28" t="str">
        <f>VLOOKUP(E32,Tab!$Q$2:$R$255,2,TRUE)</f>
        <v>Não</v>
      </c>
      <c r="G32" s="29">
        <f>LARGE(M32:AF32,1)</f>
        <v>538</v>
      </c>
      <c r="H32" s="29">
        <f>LARGE(M32:AF32,2)</f>
        <v>531</v>
      </c>
      <c r="I32" s="29">
        <f>LARGE(M32:AF32,3)</f>
        <v>526</v>
      </c>
      <c r="J32" s="30">
        <f>SUM(G32:I32)</f>
        <v>1595</v>
      </c>
      <c r="K32" s="31">
        <f>J32/3</f>
        <v>531.66666666666663</v>
      </c>
      <c r="L32" s="32"/>
      <c r="M32" s="34">
        <v>538</v>
      </c>
      <c r="N32" s="34">
        <v>477</v>
      </c>
      <c r="O32" s="34">
        <v>0</v>
      </c>
      <c r="P32" s="34">
        <v>0</v>
      </c>
      <c r="Q32" s="34">
        <v>0</v>
      </c>
      <c r="R32" s="34">
        <v>522</v>
      </c>
      <c r="S32" s="34">
        <v>0</v>
      </c>
      <c r="T32" s="34">
        <v>0</v>
      </c>
      <c r="U32" s="34">
        <v>0</v>
      </c>
      <c r="V32" s="34">
        <v>0</v>
      </c>
      <c r="W32" s="34">
        <v>531</v>
      </c>
      <c r="X32" s="34">
        <v>0</v>
      </c>
      <c r="Y32" s="34">
        <v>0</v>
      </c>
      <c r="Z32" s="34">
        <v>0</v>
      </c>
      <c r="AA32" s="34">
        <v>0</v>
      </c>
      <c r="AB32" s="90">
        <v>526</v>
      </c>
      <c r="AC32" s="176">
        <v>0</v>
      </c>
      <c r="AD32" s="164">
        <v>525</v>
      </c>
      <c r="AE32" s="34">
        <v>522</v>
      </c>
      <c r="AF32" s="34">
        <v>0</v>
      </c>
      <c r="AG32" s="91"/>
    </row>
    <row r="33" spans="1:33" ht="14.1" customHeight="1" x14ac:dyDescent="0.25">
      <c r="A33" s="24">
        <f t="shared" si="0"/>
        <v>20</v>
      </c>
      <c r="B33" s="35" t="s">
        <v>306</v>
      </c>
      <c r="C33" s="36">
        <v>49</v>
      </c>
      <c r="D33" s="37" t="s">
        <v>45</v>
      </c>
      <c r="E33" s="28">
        <f>MAX(M33:AC33)</f>
        <v>525</v>
      </c>
      <c r="F33" s="28" t="str">
        <f>VLOOKUP(E33,Tab!$Q$2:$R$255,2,TRUE)</f>
        <v>Não</v>
      </c>
      <c r="G33" s="29">
        <f>LARGE(M33:AF33,1)</f>
        <v>534</v>
      </c>
      <c r="H33" s="29">
        <f>LARGE(M33:AF33,2)</f>
        <v>526</v>
      </c>
      <c r="I33" s="29">
        <f>LARGE(M33:AF33,3)</f>
        <v>525</v>
      </c>
      <c r="J33" s="30">
        <f>SUM(G33:I33)</f>
        <v>1585</v>
      </c>
      <c r="K33" s="31">
        <f>J33/3</f>
        <v>528.33333333333337</v>
      </c>
      <c r="L33" s="32"/>
      <c r="M33" s="34">
        <v>525</v>
      </c>
      <c r="N33" s="34">
        <v>494</v>
      </c>
      <c r="O33" s="34">
        <v>506</v>
      </c>
      <c r="P33" s="34">
        <v>0</v>
      </c>
      <c r="Q33" s="34">
        <v>0</v>
      </c>
      <c r="R33" s="34">
        <v>511</v>
      </c>
      <c r="S33" s="34">
        <v>0</v>
      </c>
      <c r="T33" s="34">
        <v>0</v>
      </c>
      <c r="U33" s="34">
        <v>518</v>
      </c>
      <c r="V33" s="34">
        <v>0</v>
      </c>
      <c r="W33" s="34">
        <v>517</v>
      </c>
      <c r="X33" s="34">
        <v>0</v>
      </c>
      <c r="Y33" s="34">
        <v>0</v>
      </c>
      <c r="Z33" s="34">
        <v>0</v>
      </c>
      <c r="AA33" s="34">
        <v>0</v>
      </c>
      <c r="AB33" s="90">
        <v>514</v>
      </c>
      <c r="AC33" s="176">
        <v>0</v>
      </c>
      <c r="AD33" s="164">
        <v>526</v>
      </c>
      <c r="AE33" s="34">
        <v>534</v>
      </c>
      <c r="AF33" s="34">
        <v>494</v>
      </c>
      <c r="AG33" s="91"/>
    </row>
    <row r="34" spans="1:33" ht="14.1" customHeight="1" x14ac:dyDescent="0.25">
      <c r="A34" s="24">
        <f t="shared" si="0"/>
        <v>21</v>
      </c>
      <c r="B34" s="38" t="s">
        <v>275</v>
      </c>
      <c r="C34" s="26">
        <v>560</v>
      </c>
      <c r="D34" s="27" t="s">
        <v>40</v>
      </c>
      <c r="E34" s="28">
        <f>MAX(M34:AC34)</f>
        <v>526</v>
      </c>
      <c r="F34" s="28" t="str">
        <f>VLOOKUP(E34,Tab!$Q$2:$R$255,2,TRUE)</f>
        <v>Não</v>
      </c>
      <c r="G34" s="29">
        <f>LARGE(M34:AF34,1)</f>
        <v>526</v>
      </c>
      <c r="H34" s="29">
        <f>LARGE(M34:AF34,2)</f>
        <v>526</v>
      </c>
      <c r="I34" s="29">
        <f>LARGE(M34:AF34,3)</f>
        <v>525</v>
      </c>
      <c r="J34" s="30">
        <f>SUM(G34:I34)</f>
        <v>1577</v>
      </c>
      <c r="K34" s="31">
        <f>J34/3</f>
        <v>525.66666666666663</v>
      </c>
      <c r="L34" s="32"/>
      <c r="M34" s="34">
        <v>0</v>
      </c>
      <c r="N34" s="34">
        <v>526</v>
      </c>
      <c r="O34" s="34">
        <v>0</v>
      </c>
      <c r="P34" s="34">
        <v>0</v>
      </c>
      <c r="Q34" s="34">
        <v>526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525</v>
      </c>
      <c r="Z34" s="34">
        <v>0</v>
      </c>
      <c r="AA34" s="34">
        <v>0</v>
      </c>
      <c r="AB34" s="90">
        <v>0</v>
      </c>
      <c r="AC34" s="176">
        <v>0</v>
      </c>
      <c r="AD34" s="164">
        <v>0</v>
      </c>
      <c r="AE34" s="34">
        <v>0</v>
      </c>
      <c r="AF34" s="34">
        <v>0</v>
      </c>
      <c r="AG34" s="91"/>
    </row>
    <row r="35" spans="1:33" ht="14.1" customHeight="1" x14ac:dyDescent="0.25">
      <c r="A35" s="24">
        <f t="shared" si="0"/>
        <v>22</v>
      </c>
      <c r="B35" s="42" t="s">
        <v>559</v>
      </c>
      <c r="C35" s="59">
        <v>954</v>
      </c>
      <c r="D35" s="43" t="s">
        <v>49</v>
      </c>
      <c r="E35" s="28">
        <f>MAX(M35:AC35)</f>
        <v>540</v>
      </c>
      <c r="F35" s="28" t="str">
        <f>VLOOKUP(E35,Tab!$Q$2:$R$255,2,TRUE)</f>
        <v>Não</v>
      </c>
      <c r="G35" s="29">
        <f>LARGE(M35:AF35,1)</f>
        <v>540</v>
      </c>
      <c r="H35" s="29">
        <f>LARGE(M35:AF35,2)</f>
        <v>530</v>
      </c>
      <c r="I35" s="29">
        <f>LARGE(M35:AF35,3)</f>
        <v>504</v>
      </c>
      <c r="J35" s="30">
        <f>SUM(G35:I35)</f>
        <v>1574</v>
      </c>
      <c r="K35" s="31">
        <f>J35/3</f>
        <v>524.66666666666663</v>
      </c>
      <c r="L35" s="32"/>
      <c r="M35" s="34">
        <v>0</v>
      </c>
      <c r="N35" s="34">
        <v>0</v>
      </c>
      <c r="O35" s="34">
        <v>0</v>
      </c>
      <c r="P35" s="34">
        <v>540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530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90">
        <v>0</v>
      </c>
      <c r="AC35" s="176">
        <v>504</v>
      </c>
      <c r="AD35" s="164">
        <v>0</v>
      </c>
      <c r="AE35" s="34">
        <v>0</v>
      </c>
      <c r="AF35" s="34">
        <v>0</v>
      </c>
      <c r="AG35" s="91"/>
    </row>
    <row r="36" spans="1:33" ht="14.1" customHeight="1" x14ac:dyDescent="0.25">
      <c r="A36" s="24">
        <f t="shared" si="0"/>
        <v>23</v>
      </c>
      <c r="B36" s="35" t="s">
        <v>164</v>
      </c>
      <c r="C36" s="36">
        <v>672</v>
      </c>
      <c r="D36" s="37" t="s">
        <v>40</v>
      </c>
      <c r="E36" s="28">
        <f>MAX(M36:AC36)</f>
        <v>530</v>
      </c>
      <c r="F36" s="28" t="str">
        <f>VLOOKUP(E36,Tab!$Q$2:$R$255,2,TRUE)</f>
        <v>Não</v>
      </c>
      <c r="G36" s="29">
        <f>LARGE(M36:AF36,1)</f>
        <v>530</v>
      </c>
      <c r="H36" s="29">
        <f>LARGE(M36:AF36,2)</f>
        <v>526</v>
      </c>
      <c r="I36" s="29">
        <f>LARGE(M36:AF36,3)</f>
        <v>506</v>
      </c>
      <c r="J36" s="30">
        <f>SUM(G36:I36)</f>
        <v>1562</v>
      </c>
      <c r="K36" s="31">
        <f>J36/3</f>
        <v>520.66666666666663</v>
      </c>
      <c r="L36" s="32"/>
      <c r="M36" s="34">
        <v>0</v>
      </c>
      <c r="N36" s="34">
        <v>526</v>
      </c>
      <c r="O36" s="34">
        <v>0</v>
      </c>
      <c r="P36" s="34">
        <v>0</v>
      </c>
      <c r="Q36" s="34">
        <v>506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530</v>
      </c>
      <c r="Z36" s="34">
        <v>0</v>
      </c>
      <c r="AA36" s="34">
        <v>0</v>
      </c>
      <c r="AB36" s="90">
        <v>0</v>
      </c>
      <c r="AC36" s="176">
        <v>0</v>
      </c>
      <c r="AD36" s="164">
        <v>0</v>
      </c>
      <c r="AE36" s="34">
        <v>0</v>
      </c>
      <c r="AF36" s="34">
        <v>0</v>
      </c>
      <c r="AG36" s="91"/>
    </row>
    <row r="37" spans="1:33" ht="14.1" customHeight="1" x14ac:dyDescent="0.25">
      <c r="A37" s="24">
        <f t="shared" si="0"/>
        <v>24</v>
      </c>
      <c r="B37" s="35" t="s">
        <v>77</v>
      </c>
      <c r="C37" s="36">
        <v>12263</v>
      </c>
      <c r="D37" s="37" t="s">
        <v>49</v>
      </c>
      <c r="E37" s="28">
        <f>MAX(M37:AC37)</f>
        <v>525</v>
      </c>
      <c r="F37" s="28" t="str">
        <f>VLOOKUP(E37,Tab!$Q$2:$R$255,2,TRUE)</f>
        <v>Não</v>
      </c>
      <c r="G37" s="29">
        <f>LARGE(M37:AF37,1)</f>
        <v>525</v>
      </c>
      <c r="H37" s="29">
        <f>LARGE(M37:AF37,2)</f>
        <v>508</v>
      </c>
      <c r="I37" s="29">
        <f>LARGE(M37:AF37,3)</f>
        <v>503</v>
      </c>
      <c r="J37" s="30">
        <f>SUM(G37:I37)</f>
        <v>1536</v>
      </c>
      <c r="K37" s="31">
        <f>J37/3</f>
        <v>512</v>
      </c>
      <c r="L37" s="32"/>
      <c r="M37" s="34">
        <v>0</v>
      </c>
      <c r="N37" s="34">
        <v>525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508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90">
        <v>0</v>
      </c>
      <c r="AC37" s="176">
        <v>503</v>
      </c>
      <c r="AD37" s="164">
        <v>0</v>
      </c>
      <c r="AE37" s="34">
        <v>0</v>
      </c>
      <c r="AF37" s="34">
        <v>0</v>
      </c>
      <c r="AG37" s="91"/>
    </row>
    <row r="38" spans="1:33" ht="14.1" customHeight="1" x14ac:dyDescent="0.25">
      <c r="A38" s="24">
        <f t="shared" si="0"/>
        <v>25</v>
      </c>
      <c r="B38" s="35" t="s">
        <v>133</v>
      </c>
      <c r="C38" s="36">
        <v>320</v>
      </c>
      <c r="D38" s="37" t="s">
        <v>68</v>
      </c>
      <c r="E38" s="28">
        <f>MAX(M38:AC38)</f>
        <v>512</v>
      </c>
      <c r="F38" s="28" t="str">
        <f>VLOOKUP(E38,Tab!$Q$2:$R$255,2,TRUE)</f>
        <v>Não</v>
      </c>
      <c r="G38" s="29">
        <f>LARGE(M38:AF38,1)</f>
        <v>512</v>
      </c>
      <c r="H38" s="29">
        <f>LARGE(M38:AF38,2)</f>
        <v>512</v>
      </c>
      <c r="I38" s="29">
        <f>LARGE(M38:AF38,3)</f>
        <v>506</v>
      </c>
      <c r="J38" s="30">
        <f>SUM(G38:I38)</f>
        <v>1530</v>
      </c>
      <c r="K38" s="31">
        <f>J38/3</f>
        <v>510</v>
      </c>
      <c r="L38" s="32"/>
      <c r="M38" s="34">
        <v>0</v>
      </c>
      <c r="N38" s="34">
        <v>88</v>
      </c>
      <c r="O38" s="34">
        <v>0</v>
      </c>
      <c r="P38" s="34">
        <v>0</v>
      </c>
      <c r="Q38" s="34">
        <v>0</v>
      </c>
      <c r="R38" s="34">
        <v>0</v>
      </c>
      <c r="S38" s="34">
        <v>512</v>
      </c>
      <c r="T38" s="34">
        <v>0</v>
      </c>
      <c r="U38" s="34">
        <v>0</v>
      </c>
      <c r="V38" s="34">
        <v>506</v>
      </c>
      <c r="W38" s="34">
        <v>0</v>
      </c>
      <c r="X38" s="34">
        <v>512</v>
      </c>
      <c r="Y38" s="34">
        <v>0</v>
      </c>
      <c r="Z38" s="34">
        <v>0</v>
      </c>
      <c r="AA38" s="34">
        <v>0</v>
      </c>
      <c r="AB38" s="90">
        <v>0</v>
      </c>
      <c r="AC38" s="176">
        <v>0</v>
      </c>
      <c r="AD38" s="164">
        <v>0</v>
      </c>
      <c r="AE38" s="34">
        <v>0</v>
      </c>
      <c r="AF38" s="34">
        <v>0</v>
      </c>
      <c r="AG38" s="91"/>
    </row>
    <row r="39" spans="1:33" ht="14.1" customHeight="1" x14ac:dyDescent="0.25">
      <c r="A39" s="24">
        <f t="shared" si="0"/>
        <v>26</v>
      </c>
      <c r="B39" s="42" t="s">
        <v>55</v>
      </c>
      <c r="C39" s="59">
        <v>11037</v>
      </c>
      <c r="D39" s="43" t="s">
        <v>43</v>
      </c>
      <c r="E39" s="28">
        <f>MAX(M39:AC39)</f>
        <v>525</v>
      </c>
      <c r="F39" s="28" t="str">
        <f>VLOOKUP(E39,Tab!$Q$2:$R$255,2,TRUE)</f>
        <v>Não</v>
      </c>
      <c r="G39" s="29">
        <f>LARGE(M39:AF39,1)</f>
        <v>525</v>
      </c>
      <c r="H39" s="29">
        <f>LARGE(M39:AF39,2)</f>
        <v>522</v>
      </c>
      <c r="I39" s="29">
        <f>LARGE(M39:AF39,3)</f>
        <v>437</v>
      </c>
      <c r="J39" s="30">
        <f>SUM(G39:I39)</f>
        <v>1484</v>
      </c>
      <c r="K39" s="31">
        <f>J39/3</f>
        <v>494.66666666666669</v>
      </c>
      <c r="L39" s="32"/>
      <c r="M39" s="34">
        <v>0</v>
      </c>
      <c r="N39" s="34">
        <v>522</v>
      </c>
      <c r="O39" s="34">
        <v>0</v>
      </c>
      <c r="P39" s="34">
        <v>525</v>
      </c>
      <c r="Q39" s="34">
        <v>0</v>
      </c>
      <c r="R39" s="34">
        <v>0</v>
      </c>
      <c r="S39" s="34">
        <v>437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90">
        <v>0</v>
      </c>
      <c r="AC39" s="176">
        <v>0</v>
      </c>
      <c r="AD39" s="164">
        <v>0</v>
      </c>
      <c r="AE39" s="34">
        <v>0</v>
      </c>
      <c r="AF39" s="34">
        <v>0</v>
      </c>
    </row>
    <row r="40" spans="1:33" ht="14.1" customHeight="1" x14ac:dyDescent="0.25">
      <c r="A40" s="24">
        <f t="shared" si="0"/>
        <v>27</v>
      </c>
      <c r="B40" s="35" t="s">
        <v>293</v>
      </c>
      <c r="C40" s="36">
        <v>6351</v>
      </c>
      <c r="D40" s="37" t="s">
        <v>45</v>
      </c>
      <c r="E40" s="28">
        <f>MAX(M40:AC40)</f>
        <v>513</v>
      </c>
      <c r="F40" s="28" t="str">
        <f>VLOOKUP(E40,Tab!$Q$2:$R$255,2,TRUE)</f>
        <v>Não</v>
      </c>
      <c r="G40" s="29">
        <f>LARGE(M40:AF40,1)</f>
        <v>513</v>
      </c>
      <c r="H40" s="29">
        <f>LARGE(M40:AF40,2)</f>
        <v>494</v>
      </c>
      <c r="I40" s="29">
        <f>LARGE(M40:AF40,3)</f>
        <v>476</v>
      </c>
      <c r="J40" s="30">
        <f>SUM(G40:I40)</f>
        <v>1483</v>
      </c>
      <c r="K40" s="31">
        <f>J40/3</f>
        <v>494.33333333333331</v>
      </c>
      <c r="L40" s="32"/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494</v>
      </c>
      <c r="S40" s="34">
        <v>0</v>
      </c>
      <c r="T40" s="34">
        <v>0</v>
      </c>
      <c r="U40" s="34">
        <v>0</v>
      </c>
      <c r="V40" s="34">
        <v>0</v>
      </c>
      <c r="W40" s="34">
        <v>476</v>
      </c>
      <c r="X40" s="34">
        <v>0</v>
      </c>
      <c r="Y40" s="34">
        <v>0</v>
      </c>
      <c r="Z40" s="34">
        <v>0</v>
      </c>
      <c r="AA40" s="34">
        <v>513</v>
      </c>
      <c r="AB40" s="90">
        <v>0</v>
      </c>
      <c r="AC40" s="176">
        <v>0</v>
      </c>
      <c r="AD40" s="164">
        <v>0</v>
      </c>
      <c r="AE40" s="34">
        <v>0</v>
      </c>
      <c r="AF40" s="34">
        <v>0</v>
      </c>
    </row>
    <row r="41" spans="1:33" ht="14.1" customHeight="1" x14ac:dyDescent="0.25">
      <c r="A41" s="24">
        <f t="shared" si="0"/>
        <v>28</v>
      </c>
      <c r="B41" s="35" t="s">
        <v>316</v>
      </c>
      <c r="C41" s="36">
        <v>640</v>
      </c>
      <c r="D41" s="37" t="s">
        <v>40</v>
      </c>
      <c r="E41" s="28">
        <f>MAX(M41:AC41)</f>
        <v>503</v>
      </c>
      <c r="F41" s="28" t="str">
        <f>VLOOKUP(E41,Tab!$Q$2:$R$255,2,TRUE)</f>
        <v>Não</v>
      </c>
      <c r="G41" s="29">
        <f>LARGE(M41:AF41,1)</f>
        <v>503</v>
      </c>
      <c r="H41" s="29">
        <f>LARGE(M41:AF41,2)</f>
        <v>501</v>
      </c>
      <c r="I41" s="29">
        <f>LARGE(M41:AF41,3)</f>
        <v>479</v>
      </c>
      <c r="J41" s="30">
        <f>SUM(G41:I41)</f>
        <v>1483</v>
      </c>
      <c r="K41" s="31">
        <f>J41/3</f>
        <v>494.33333333333331</v>
      </c>
      <c r="L41" s="32"/>
      <c r="M41" s="34">
        <v>0</v>
      </c>
      <c r="N41" s="34">
        <v>503</v>
      </c>
      <c r="O41" s="34">
        <v>0</v>
      </c>
      <c r="P41" s="34">
        <v>0</v>
      </c>
      <c r="Q41" s="34">
        <v>479</v>
      </c>
      <c r="R41" s="34">
        <v>0</v>
      </c>
      <c r="S41" s="34">
        <v>501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90">
        <v>0</v>
      </c>
      <c r="AC41" s="176">
        <v>0</v>
      </c>
      <c r="AD41" s="164">
        <v>0</v>
      </c>
      <c r="AE41" s="34">
        <v>0</v>
      </c>
      <c r="AF41" s="34">
        <v>0</v>
      </c>
    </row>
    <row r="42" spans="1:33" ht="14.1" customHeight="1" x14ac:dyDescent="0.25">
      <c r="A42" s="24">
        <f t="shared" si="0"/>
        <v>29</v>
      </c>
      <c r="B42" s="35" t="s">
        <v>107</v>
      </c>
      <c r="C42" s="36">
        <v>7899</v>
      </c>
      <c r="D42" s="37" t="s">
        <v>45</v>
      </c>
      <c r="E42" s="28">
        <f>MAX(M42:AC42)</f>
        <v>487</v>
      </c>
      <c r="F42" s="28" t="e">
        <f>VLOOKUP(E42,Tab!$Q$2:$R$255,2,TRUE)</f>
        <v>#N/A</v>
      </c>
      <c r="G42" s="29">
        <f>LARGE(M42:AF42,1)</f>
        <v>487</v>
      </c>
      <c r="H42" s="29">
        <f>LARGE(M42:AF42,2)</f>
        <v>483</v>
      </c>
      <c r="I42" s="29">
        <f>LARGE(M42:AF42,3)</f>
        <v>472</v>
      </c>
      <c r="J42" s="30">
        <f>SUM(G42:I42)</f>
        <v>1442</v>
      </c>
      <c r="K42" s="31">
        <f>J42/3</f>
        <v>480.66666666666669</v>
      </c>
      <c r="L42" s="32"/>
      <c r="M42" s="34">
        <v>0</v>
      </c>
      <c r="N42" s="34">
        <v>431</v>
      </c>
      <c r="O42" s="34">
        <v>487</v>
      </c>
      <c r="P42" s="34">
        <v>0</v>
      </c>
      <c r="Q42" s="34">
        <v>0</v>
      </c>
      <c r="R42" s="34">
        <v>456</v>
      </c>
      <c r="S42" s="34">
        <v>0</v>
      </c>
      <c r="T42" s="34">
        <v>0</v>
      </c>
      <c r="U42" s="34">
        <v>0</v>
      </c>
      <c r="V42" s="34">
        <v>0</v>
      </c>
      <c r="W42" s="34">
        <v>483</v>
      </c>
      <c r="X42" s="34">
        <v>0</v>
      </c>
      <c r="Y42" s="34">
        <v>0</v>
      </c>
      <c r="Z42" s="34">
        <v>0</v>
      </c>
      <c r="AA42" s="34">
        <v>0</v>
      </c>
      <c r="AB42" s="90">
        <v>0</v>
      </c>
      <c r="AC42" s="176">
        <v>0</v>
      </c>
      <c r="AD42" s="164">
        <v>472</v>
      </c>
      <c r="AE42" s="34">
        <v>0</v>
      </c>
      <c r="AF42" s="34">
        <v>0</v>
      </c>
    </row>
    <row r="43" spans="1:33" ht="14.1" customHeight="1" x14ac:dyDescent="0.25">
      <c r="A43" s="24">
        <f t="shared" si="0"/>
        <v>30</v>
      </c>
      <c r="B43" s="35" t="s">
        <v>301</v>
      </c>
      <c r="C43" s="36">
        <v>12116</v>
      </c>
      <c r="D43" s="37" t="s">
        <v>43</v>
      </c>
      <c r="E43" s="28">
        <f>MAX(M43:AC43)</f>
        <v>483</v>
      </c>
      <c r="F43" s="28" t="e">
        <f>VLOOKUP(E43,Tab!$Q$2:$R$255,2,TRUE)</f>
        <v>#N/A</v>
      </c>
      <c r="G43" s="29">
        <f>LARGE(M43:AF43,1)</f>
        <v>483</v>
      </c>
      <c r="H43" s="29">
        <f>LARGE(M43:AF43,2)</f>
        <v>470</v>
      </c>
      <c r="I43" s="29">
        <f>LARGE(M43:AF43,3)</f>
        <v>465</v>
      </c>
      <c r="J43" s="30">
        <f>SUM(G43:I43)</f>
        <v>1418</v>
      </c>
      <c r="K43" s="31">
        <f>J43/3</f>
        <v>472.66666666666669</v>
      </c>
      <c r="L43" s="32"/>
      <c r="M43" s="34">
        <v>0</v>
      </c>
      <c r="N43" s="34">
        <v>470</v>
      </c>
      <c r="O43" s="34">
        <v>0</v>
      </c>
      <c r="P43" s="34">
        <v>0</v>
      </c>
      <c r="Q43" s="34">
        <v>0</v>
      </c>
      <c r="R43" s="34">
        <v>0</v>
      </c>
      <c r="S43" s="34">
        <v>465</v>
      </c>
      <c r="T43" s="34">
        <v>0</v>
      </c>
      <c r="U43" s="34">
        <v>0</v>
      </c>
      <c r="V43" s="34">
        <v>0</v>
      </c>
      <c r="W43" s="34">
        <v>0</v>
      </c>
      <c r="X43" s="34">
        <v>483</v>
      </c>
      <c r="Y43" s="34">
        <v>0</v>
      </c>
      <c r="Z43" s="34">
        <v>0</v>
      </c>
      <c r="AA43" s="34">
        <v>0</v>
      </c>
      <c r="AB43" s="90">
        <v>0</v>
      </c>
      <c r="AC43" s="176">
        <v>0</v>
      </c>
      <c r="AD43" s="164">
        <v>0</v>
      </c>
      <c r="AE43" s="34">
        <v>0</v>
      </c>
      <c r="AF43" s="34">
        <v>0</v>
      </c>
    </row>
    <row r="44" spans="1:33" ht="14.1" customHeight="1" x14ac:dyDescent="0.25">
      <c r="A44" s="24">
        <f t="shared" si="0"/>
        <v>31</v>
      </c>
      <c r="B44" s="35" t="s">
        <v>304</v>
      </c>
      <c r="C44" s="36">
        <v>8791</v>
      </c>
      <c r="D44" s="37" t="s">
        <v>45</v>
      </c>
      <c r="E44" s="28">
        <f>MAX(M44:AC44)</f>
        <v>482</v>
      </c>
      <c r="F44" s="28" t="e">
        <f>VLOOKUP(E44,Tab!$Q$2:$R$255,2,TRUE)</f>
        <v>#N/A</v>
      </c>
      <c r="G44" s="29">
        <f>LARGE(M44:AF44,1)</f>
        <v>482</v>
      </c>
      <c r="H44" s="29">
        <f>LARGE(M44:AF44,2)</f>
        <v>473</v>
      </c>
      <c r="I44" s="29">
        <f>LARGE(M44:AF44,3)</f>
        <v>451</v>
      </c>
      <c r="J44" s="30">
        <f>SUM(G44:I44)</f>
        <v>1406</v>
      </c>
      <c r="K44" s="31">
        <f>J44/3</f>
        <v>468.66666666666669</v>
      </c>
      <c r="L44" s="32"/>
      <c r="M44" s="34">
        <v>0</v>
      </c>
      <c r="N44" s="34">
        <v>442</v>
      </c>
      <c r="O44" s="34">
        <v>482</v>
      </c>
      <c r="P44" s="34">
        <v>0</v>
      </c>
      <c r="Q44" s="34">
        <v>0</v>
      </c>
      <c r="R44" s="34">
        <v>473</v>
      </c>
      <c r="S44" s="34">
        <v>0</v>
      </c>
      <c r="T44" s="34">
        <v>0</v>
      </c>
      <c r="U44" s="34">
        <v>451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90">
        <v>0</v>
      </c>
      <c r="AC44" s="176">
        <v>0</v>
      </c>
      <c r="AD44" s="164">
        <v>424</v>
      </c>
      <c r="AE44" s="34">
        <v>0</v>
      </c>
      <c r="AF44" s="34">
        <v>0</v>
      </c>
    </row>
    <row r="45" spans="1:33" ht="14.1" customHeight="1" x14ac:dyDescent="0.25">
      <c r="A45" s="24">
        <f t="shared" si="0"/>
        <v>32</v>
      </c>
      <c r="B45" s="139" t="s">
        <v>286</v>
      </c>
      <c r="C45" s="140">
        <v>525</v>
      </c>
      <c r="D45" s="141" t="s">
        <v>49</v>
      </c>
      <c r="E45" s="28">
        <f>MAX(M45:AC45)</f>
        <v>475</v>
      </c>
      <c r="F45" s="28" t="e">
        <f>VLOOKUP(E45,Tab!$Q$2:$R$255,2,TRUE)</f>
        <v>#N/A</v>
      </c>
      <c r="G45" s="29">
        <f>LARGE(M45:AF45,1)</f>
        <v>475</v>
      </c>
      <c r="H45" s="29">
        <f>LARGE(M45:AF45,2)</f>
        <v>464</v>
      </c>
      <c r="I45" s="29">
        <f>LARGE(M45:AF45,3)</f>
        <v>463</v>
      </c>
      <c r="J45" s="30">
        <f>SUM(G45:I45)</f>
        <v>1402</v>
      </c>
      <c r="K45" s="31">
        <f>J45/3</f>
        <v>467.33333333333331</v>
      </c>
      <c r="L45" s="32"/>
      <c r="M45" s="34">
        <v>0</v>
      </c>
      <c r="N45" s="34">
        <v>475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463</v>
      </c>
      <c r="Y45" s="34">
        <v>0</v>
      </c>
      <c r="Z45" s="34">
        <v>0</v>
      </c>
      <c r="AA45" s="34">
        <v>0</v>
      </c>
      <c r="AB45" s="90">
        <v>0</v>
      </c>
      <c r="AC45" s="176">
        <v>464</v>
      </c>
      <c r="AD45" s="164">
        <v>0</v>
      </c>
      <c r="AE45" s="34">
        <v>0</v>
      </c>
      <c r="AF45" s="34">
        <v>0</v>
      </c>
    </row>
    <row r="46" spans="1:33" ht="14.1" customHeight="1" x14ac:dyDescent="0.25">
      <c r="A46" s="24">
        <f t="shared" si="0"/>
        <v>33</v>
      </c>
      <c r="B46" s="35" t="s">
        <v>320</v>
      </c>
      <c r="C46" s="36">
        <v>2960</v>
      </c>
      <c r="D46" s="37" t="s">
        <v>43</v>
      </c>
      <c r="E46" s="28">
        <f>MAX(M46:AC46)</f>
        <v>480</v>
      </c>
      <c r="F46" s="28" t="e">
        <f>VLOOKUP(E46,Tab!$Q$2:$R$255,2,TRUE)</f>
        <v>#N/A</v>
      </c>
      <c r="G46" s="29">
        <f>LARGE(M46:AF46,1)</f>
        <v>480</v>
      </c>
      <c r="H46" s="29">
        <f>LARGE(M46:AF46,2)</f>
        <v>467</v>
      </c>
      <c r="I46" s="29">
        <f>LARGE(M46:AF46,3)</f>
        <v>439</v>
      </c>
      <c r="J46" s="30">
        <f>SUM(G46:I46)</f>
        <v>1386</v>
      </c>
      <c r="K46" s="31">
        <f>J46/3</f>
        <v>462</v>
      </c>
      <c r="L46" s="32"/>
      <c r="M46" s="34">
        <v>0</v>
      </c>
      <c r="N46" s="34">
        <v>439</v>
      </c>
      <c r="O46" s="34">
        <v>0</v>
      </c>
      <c r="P46" s="34">
        <v>480</v>
      </c>
      <c r="Q46" s="34">
        <v>0</v>
      </c>
      <c r="R46" s="34">
        <v>0</v>
      </c>
      <c r="S46" s="34">
        <v>467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90">
        <v>0</v>
      </c>
      <c r="AC46" s="176">
        <v>0</v>
      </c>
      <c r="AD46" s="164">
        <v>0</v>
      </c>
      <c r="AE46" s="34">
        <v>0</v>
      </c>
      <c r="AF46" s="34">
        <v>0</v>
      </c>
    </row>
    <row r="47" spans="1:33" ht="14.1" customHeight="1" x14ac:dyDescent="0.25">
      <c r="A47" s="24">
        <f t="shared" si="0"/>
        <v>34</v>
      </c>
      <c r="B47" s="35" t="s">
        <v>113</v>
      </c>
      <c r="C47" s="36">
        <v>11931</v>
      </c>
      <c r="D47" s="37" t="s">
        <v>82</v>
      </c>
      <c r="E47" s="28">
        <f>MAX(M47:AC47)</f>
        <v>462</v>
      </c>
      <c r="F47" s="28" t="e">
        <f>VLOOKUP(E47,Tab!$Q$2:$R$255,2,TRUE)</f>
        <v>#N/A</v>
      </c>
      <c r="G47" s="29">
        <f>LARGE(M47:AF47,1)</f>
        <v>464</v>
      </c>
      <c r="H47" s="29">
        <f>LARGE(M47:AF47,2)</f>
        <v>462</v>
      </c>
      <c r="I47" s="29">
        <f>LARGE(M47:AF47,3)</f>
        <v>434</v>
      </c>
      <c r="J47" s="30">
        <f>SUM(G47:I47)</f>
        <v>1360</v>
      </c>
      <c r="K47" s="31">
        <f>J47/3</f>
        <v>453.33333333333331</v>
      </c>
      <c r="L47" s="32"/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90">
        <v>462</v>
      </c>
      <c r="AC47" s="176">
        <v>0</v>
      </c>
      <c r="AD47" s="164">
        <v>464</v>
      </c>
      <c r="AE47" s="34">
        <v>434</v>
      </c>
      <c r="AF47" s="34">
        <v>0</v>
      </c>
    </row>
    <row r="48" spans="1:33" ht="14.1" customHeight="1" x14ac:dyDescent="0.25">
      <c r="A48" s="24">
        <f t="shared" si="0"/>
        <v>35</v>
      </c>
      <c r="B48" s="35" t="s">
        <v>317</v>
      </c>
      <c r="C48" s="36">
        <v>260</v>
      </c>
      <c r="D48" s="37" t="s">
        <v>45</v>
      </c>
      <c r="E48" s="28">
        <f>MAX(M48:AC48)</f>
        <v>459</v>
      </c>
      <c r="F48" s="28" t="e">
        <f>VLOOKUP(E48,Tab!$Q$2:$R$255,2,TRUE)</f>
        <v>#N/A</v>
      </c>
      <c r="G48" s="29">
        <f>LARGE(M48:AF48,1)</f>
        <v>459</v>
      </c>
      <c r="H48" s="29">
        <f>LARGE(M48:AF48,2)</f>
        <v>448</v>
      </c>
      <c r="I48" s="29">
        <f>LARGE(M48:AF48,3)</f>
        <v>442</v>
      </c>
      <c r="J48" s="30">
        <f>SUM(G48:I48)</f>
        <v>1349</v>
      </c>
      <c r="K48" s="31">
        <f>J48/3</f>
        <v>449.66666666666669</v>
      </c>
      <c r="L48" s="32"/>
      <c r="M48" s="34">
        <v>0</v>
      </c>
      <c r="N48" s="34">
        <v>0</v>
      </c>
      <c r="O48" s="34">
        <v>459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432</v>
      </c>
      <c r="X48" s="34">
        <v>0</v>
      </c>
      <c r="Y48" s="34">
        <v>0</v>
      </c>
      <c r="Z48" s="34">
        <v>0</v>
      </c>
      <c r="AA48" s="34">
        <v>0</v>
      </c>
      <c r="AB48" s="90">
        <v>442</v>
      </c>
      <c r="AC48" s="176">
        <v>0</v>
      </c>
      <c r="AD48" s="164">
        <v>448</v>
      </c>
      <c r="AE48" s="34">
        <v>385</v>
      </c>
      <c r="AF48" s="34">
        <v>0</v>
      </c>
    </row>
    <row r="49" spans="1:32" ht="14.1" customHeight="1" x14ac:dyDescent="0.25">
      <c r="A49" s="24">
        <f t="shared" si="0"/>
        <v>36</v>
      </c>
      <c r="B49" s="139" t="s">
        <v>112</v>
      </c>
      <c r="C49" s="140">
        <v>6304</v>
      </c>
      <c r="D49" s="141" t="s">
        <v>45</v>
      </c>
      <c r="E49" s="28">
        <f>MAX(M49:AC49)</f>
        <v>453</v>
      </c>
      <c r="F49" s="28" t="e">
        <f>VLOOKUP(E49,Tab!$Q$2:$R$255,2,TRUE)</f>
        <v>#N/A</v>
      </c>
      <c r="G49" s="29">
        <f>LARGE(M49:AF49,1)</f>
        <v>453</v>
      </c>
      <c r="H49" s="29">
        <f>LARGE(M49:AF49,2)</f>
        <v>442</v>
      </c>
      <c r="I49" s="29">
        <f>LARGE(M49:AF49,3)</f>
        <v>437</v>
      </c>
      <c r="J49" s="30">
        <f>SUM(G49:I49)</f>
        <v>1332</v>
      </c>
      <c r="K49" s="31">
        <f>J49/3</f>
        <v>444</v>
      </c>
      <c r="L49" s="32"/>
      <c r="M49" s="34">
        <v>0</v>
      </c>
      <c r="N49" s="34">
        <v>404</v>
      </c>
      <c r="O49" s="34">
        <v>437</v>
      </c>
      <c r="P49" s="34">
        <v>0</v>
      </c>
      <c r="Q49" s="34">
        <v>0</v>
      </c>
      <c r="R49" s="34">
        <v>420</v>
      </c>
      <c r="S49" s="34">
        <v>0</v>
      </c>
      <c r="T49" s="34">
        <v>0</v>
      </c>
      <c r="U49" s="34">
        <v>379</v>
      </c>
      <c r="V49" s="34">
        <v>0</v>
      </c>
      <c r="W49" s="34">
        <v>453</v>
      </c>
      <c r="X49" s="34">
        <v>0</v>
      </c>
      <c r="Y49" s="34">
        <v>0</v>
      </c>
      <c r="Z49" s="34">
        <v>0</v>
      </c>
      <c r="AA49" s="34">
        <v>0</v>
      </c>
      <c r="AB49" s="90">
        <v>433</v>
      </c>
      <c r="AC49" s="176">
        <v>0</v>
      </c>
      <c r="AD49" s="164">
        <v>442</v>
      </c>
      <c r="AE49" s="34">
        <v>421</v>
      </c>
      <c r="AF49" s="34">
        <v>0</v>
      </c>
    </row>
    <row r="50" spans="1:32" ht="14.1" customHeight="1" x14ac:dyDescent="0.25">
      <c r="A50" s="24">
        <f t="shared" si="0"/>
        <v>37</v>
      </c>
      <c r="B50" s="35" t="s">
        <v>318</v>
      </c>
      <c r="C50" s="36">
        <v>137</v>
      </c>
      <c r="D50" s="37" t="s">
        <v>319</v>
      </c>
      <c r="E50" s="28">
        <f>MAX(M50:AC50)</f>
        <v>480</v>
      </c>
      <c r="F50" s="28" t="e">
        <f>VLOOKUP(E50,Tab!$Q$2:$R$255,2,TRUE)</f>
        <v>#N/A</v>
      </c>
      <c r="G50" s="29">
        <f>LARGE(M50:AF50,1)</f>
        <v>480</v>
      </c>
      <c r="H50" s="29">
        <f>LARGE(M50:AF50,2)</f>
        <v>418</v>
      </c>
      <c r="I50" s="29">
        <f>LARGE(M50:AF50,3)</f>
        <v>393</v>
      </c>
      <c r="J50" s="30">
        <f>SUM(G50:I50)</f>
        <v>1291</v>
      </c>
      <c r="K50" s="31">
        <f>J50/3</f>
        <v>430.33333333333331</v>
      </c>
      <c r="L50" s="32"/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418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90">
        <v>480</v>
      </c>
      <c r="AC50" s="176">
        <v>0</v>
      </c>
      <c r="AD50" s="164">
        <v>0</v>
      </c>
      <c r="AE50" s="34">
        <v>393</v>
      </c>
      <c r="AF50" s="34">
        <v>0</v>
      </c>
    </row>
    <row r="51" spans="1:32" ht="14.1" customHeight="1" x14ac:dyDescent="0.25">
      <c r="A51" s="24">
        <f t="shared" si="0"/>
        <v>38</v>
      </c>
      <c r="B51" s="35" t="s">
        <v>107</v>
      </c>
      <c r="C51" s="36">
        <v>7899</v>
      </c>
      <c r="D51" s="37" t="s">
        <v>45</v>
      </c>
      <c r="E51" s="28">
        <f>MAX(M51:AC51)</f>
        <v>431</v>
      </c>
      <c r="F51" s="28" t="e">
        <f>VLOOKUP(E51,Tab!$Q$2:$R$255,2,TRUE)</f>
        <v>#N/A</v>
      </c>
      <c r="G51" s="29">
        <f>LARGE(M51:AF51,1)</f>
        <v>431</v>
      </c>
      <c r="H51" s="29">
        <f>LARGE(M51:AF51,2)</f>
        <v>430</v>
      </c>
      <c r="I51" s="29">
        <f>LARGE(M51:AF51,3)</f>
        <v>428</v>
      </c>
      <c r="J51" s="30">
        <f>SUM(G51:I51)</f>
        <v>1289</v>
      </c>
      <c r="K51" s="31">
        <f>J51/3</f>
        <v>429.66666666666669</v>
      </c>
      <c r="L51" s="32"/>
      <c r="M51" s="34">
        <v>0</v>
      </c>
      <c r="N51" s="34">
        <v>431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430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90">
        <v>407</v>
      </c>
      <c r="AC51" s="176">
        <v>0</v>
      </c>
      <c r="AD51" s="164">
        <v>0</v>
      </c>
      <c r="AE51" s="34">
        <v>428</v>
      </c>
      <c r="AF51" s="34">
        <v>0</v>
      </c>
    </row>
    <row r="52" spans="1:32" ht="14.1" customHeight="1" x14ac:dyDescent="0.25">
      <c r="A52" s="24">
        <f t="shared" si="0"/>
        <v>39</v>
      </c>
      <c r="B52" s="38" t="s">
        <v>314</v>
      </c>
      <c r="C52" s="26">
        <v>498</v>
      </c>
      <c r="D52" s="27" t="s">
        <v>30</v>
      </c>
      <c r="E52" s="28">
        <f>MAX(M52:AC52)</f>
        <v>582</v>
      </c>
      <c r="F52" s="28" t="str">
        <f>VLOOKUP(E52,Tab!$Q$2:$R$255,2,TRUE)</f>
        <v>B</v>
      </c>
      <c r="G52" s="29">
        <f>LARGE(M52:AF52,1)</f>
        <v>582</v>
      </c>
      <c r="H52" s="29">
        <f>LARGE(M52:AF52,2)</f>
        <v>549</v>
      </c>
      <c r="I52" s="29">
        <f>LARGE(M52:AF52,3)</f>
        <v>0</v>
      </c>
      <c r="J52" s="30">
        <f>SUM(G52:I52)</f>
        <v>1131</v>
      </c>
      <c r="K52" s="31">
        <f>J52/3</f>
        <v>377</v>
      </c>
      <c r="L52" s="32"/>
      <c r="M52" s="34">
        <v>0</v>
      </c>
      <c r="N52" s="34">
        <v>549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582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90">
        <v>0</v>
      </c>
      <c r="AC52" s="176">
        <v>0</v>
      </c>
      <c r="AD52" s="164">
        <v>0</v>
      </c>
      <c r="AE52" s="34">
        <v>0</v>
      </c>
      <c r="AF52" s="34">
        <v>0</v>
      </c>
    </row>
    <row r="53" spans="1:32" ht="14.1" customHeight="1" x14ac:dyDescent="0.25">
      <c r="A53" s="24">
        <f t="shared" si="0"/>
        <v>40</v>
      </c>
      <c r="B53" s="139" t="s">
        <v>130</v>
      </c>
      <c r="C53" s="140">
        <v>154</v>
      </c>
      <c r="D53" s="141" t="s">
        <v>72</v>
      </c>
      <c r="E53" s="28">
        <f>MAX(M53:AC53)</f>
        <v>564</v>
      </c>
      <c r="F53" s="28" t="str">
        <f>VLOOKUP(E53,Tab!$Q$2:$R$255,2,TRUE)</f>
        <v>Não</v>
      </c>
      <c r="G53" s="29">
        <f>LARGE(M53:AF53,1)</f>
        <v>564</v>
      </c>
      <c r="H53" s="29">
        <f>LARGE(M53:AF53,2)</f>
        <v>560</v>
      </c>
      <c r="I53" s="29">
        <f>LARGE(M53:AF53,3)</f>
        <v>0</v>
      </c>
      <c r="J53" s="30">
        <f>SUM(G53:I53)</f>
        <v>1124</v>
      </c>
      <c r="K53" s="31">
        <f>J53/3</f>
        <v>374.66666666666669</v>
      </c>
      <c r="L53" s="32"/>
      <c r="M53" s="34">
        <v>0</v>
      </c>
      <c r="N53" s="34">
        <v>560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564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90">
        <v>0</v>
      </c>
      <c r="AC53" s="176">
        <v>0</v>
      </c>
      <c r="AD53" s="164">
        <v>0</v>
      </c>
      <c r="AE53" s="34">
        <v>0</v>
      </c>
      <c r="AF53" s="34">
        <v>0</v>
      </c>
    </row>
    <row r="54" spans="1:32" ht="14.1" customHeight="1" x14ac:dyDescent="0.25">
      <c r="A54" s="24">
        <f t="shared" si="0"/>
        <v>41</v>
      </c>
      <c r="B54" s="42" t="s">
        <v>42</v>
      </c>
      <c r="C54" s="59">
        <v>10436</v>
      </c>
      <c r="D54" s="43" t="s">
        <v>43</v>
      </c>
      <c r="E54" s="28">
        <f>MAX(M54:AC54)</f>
        <v>554</v>
      </c>
      <c r="F54" s="28" t="str">
        <f>VLOOKUP(E54,Tab!$Q$2:$R$255,2,TRUE)</f>
        <v>Não</v>
      </c>
      <c r="G54" s="29">
        <f>LARGE(M54:AF54,1)</f>
        <v>554</v>
      </c>
      <c r="H54" s="29">
        <f>LARGE(M54:AF54,2)</f>
        <v>530</v>
      </c>
      <c r="I54" s="29">
        <f>LARGE(M54:AF54,3)</f>
        <v>0</v>
      </c>
      <c r="J54" s="30">
        <f>SUM(G54:I54)</f>
        <v>1084</v>
      </c>
      <c r="K54" s="31">
        <f>J54/3</f>
        <v>361.33333333333331</v>
      </c>
      <c r="L54" s="32"/>
      <c r="M54" s="34">
        <v>0</v>
      </c>
      <c r="N54" s="34">
        <v>0</v>
      </c>
      <c r="O54" s="34">
        <v>0</v>
      </c>
      <c r="P54" s="34">
        <v>0</v>
      </c>
      <c r="Q54" s="34">
        <v>554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530</v>
      </c>
      <c r="Y54" s="34">
        <v>0</v>
      </c>
      <c r="Z54" s="34">
        <v>0</v>
      </c>
      <c r="AA54" s="34">
        <v>0</v>
      </c>
      <c r="AB54" s="90">
        <v>0</v>
      </c>
      <c r="AC54" s="176">
        <v>0</v>
      </c>
      <c r="AD54" s="164">
        <v>0</v>
      </c>
      <c r="AE54" s="34">
        <v>0</v>
      </c>
      <c r="AF54" s="34">
        <v>0</v>
      </c>
    </row>
    <row r="55" spans="1:32" ht="14.1" customHeight="1" x14ac:dyDescent="0.25">
      <c r="A55" s="24">
        <f t="shared" si="0"/>
        <v>42</v>
      </c>
      <c r="B55" s="42" t="s">
        <v>557</v>
      </c>
      <c r="C55" s="59">
        <v>14797</v>
      </c>
      <c r="D55" s="43" t="s">
        <v>70</v>
      </c>
      <c r="E55" s="28">
        <f>MAX(M55:AC55)</f>
        <v>541</v>
      </c>
      <c r="F55" s="28" t="str">
        <f>VLOOKUP(E55,Tab!$Q$2:$R$255,2,TRUE)</f>
        <v>Não</v>
      </c>
      <c r="G55" s="29">
        <f>LARGE(M55:AF55,1)</f>
        <v>541</v>
      </c>
      <c r="H55" s="29">
        <f>LARGE(M55:AF55,2)</f>
        <v>529</v>
      </c>
      <c r="I55" s="29">
        <f>LARGE(M55:AF55,3)</f>
        <v>0</v>
      </c>
      <c r="J55" s="30">
        <f>SUM(G55:I55)</f>
        <v>1070</v>
      </c>
      <c r="K55" s="31">
        <f>J55/3</f>
        <v>356.66666666666669</v>
      </c>
      <c r="L55" s="32"/>
      <c r="M55" s="34">
        <v>0</v>
      </c>
      <c r="N55" s="34">
        <v>541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90">
        <v>0</v>
      </c>
      <c r="AC55" s="176">
        <v>529</v>
      </c>
      <c r="AD55" s="164">
        <v>0</v>
      </c>
      <c r="AE55" s="34">
        <v>0</v>
      </c>
      <c r="AF55" s="34">
        <v>0</v>
      </c>
    </row>
    <row r="56" spans="1:32" ht="14.1" customHeight="1" x14ac:dyDescent="0.25">
      <c r="A56" s="24">
        <f t="shared" si="0"/>
        <v>43</v>
      </c>
      <c r="B56" s="42" t="s">
        <v>556</v>
      </c>
      <c r="C56" s="59">
        <v>14794</v>
      </c>
      <c r="D56" s="43" t="s">
        <v>70</v>
      </c>
      <c r="E56" s="28">
        <f>MAX(M56:AC56)</f>
        <v>535</v>
      </c>
      <c r="F56" s="28" t="str">
        <f>VLOOKUP(E56,Tab!$Q$2:$R$255,2,TRUE)</f>
        <v>Não</v>
      </c>
      <c r="G56" s="29">
        <f>LARGE(M56:AF56,1)</f>
        <v>535</v>
      </c>
      <c r="H56" s="29">
        <f>LARGE(M56:AF56,2)</f>
        <v>533</v>
      </c>
      <c r="I56" s="29">
        <f>LARGE(M56:AF56,3)</f>
        <v>0</v>
      </c>
      <c r="J56" s="30">
        <f>SUM(G56:I56)</f>
        <v>1068</v>
      </c>
      <c r="K56" s="31">
        <f>J56/3</f>
        <v>356</v>
      </c>
      <c r="L56" s="32"/>
      <c r="M56" s="34">
        <v>0</v>
      </c>
      <c r="N56" s="34">
        <v>533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90">
        <v>0</v>
      </c>
      <c r="AC56" s="176">
        <v>535</v>
      </c>
      <c r="AD56" s="164">
        <v>0</v>
      </c>
      <c r="AE56" s="34">
        <v>0</v>
      </c>
      <c r="AF56" s="34">
        <v>0</v>
      </c>
    </row>
    <row r="57" spans="1:32" ht="14.1" customHeight="1" x14ac:dyDescent="0.25">
      <c r="A57" s="24">
        <f t="shared" si="0"/>
        <v>44</v>
      </c>
      <c r="B57" s="35" t="s">
        <v>113</v>
      </c>
      <c r="C57" s="36">
        <v>301</v>
      </c>
      <c r="D57" s="37" t="s">
        <v>49</v>
      </c>
      <c r="E57" s="28">
        <f>MAX(M57:AC57)</f>
        <v>540</v>
      </c>
      <c r="F57" s="28" t="str">
        <f>VLOOKUP(E57,Tab!$Q$2:$R$255,2,TRUE)</f>
        <v>Não</v>
      </c>
      <c r="G57" s="29">
        <f>LARGE(M57:AF57,1)</f>
        <v>540</v>
      </c>
      <c r="H57" s="29">
        <f>LARGE(M57:AF57,2)</f>
        <v>526</v>
      </c>
      <c r="I57" s="29">
        <f>LARGE(M57:AF57,3)</f>
        <v>0</v>
      </c>
      <c r="J57" s="30">
        <f>SUM(G57:I57)</f>
        <v>1066</v>
      </c>
      <c r="K57" s="31">
        <f>J57/3</f>
        <v>355.33333333333331</v>
      </c>
      <c r="L57" s="32"/>
      <c r="M57" s="34">
        <v>0</v>
      </c>
      <c r="N57" s="34">
        <v>540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526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90">
        <v>0</v>
      </c>
      <c r="AC57" s="176">
        <v>0</v>
      </c>
      <c r="AD57" s="164">
        <v>0</v>
      </c>
      <c r="AE57" s="34">
        <v>0</v>
      </c>
      <c r="AF57" s="34">
        <v>0</v>
      </c>
    </row>
    <row r="58" spans="1:32" ht="14.1" customHeight="1" x14ac:dyDescent="0.25">
      <c r="A58" s="24">
        <f t="shared" si="0"/>
        <v>45</v>
      </c>
      <c r="B58" s="35" t="s">
        <v>181</v>
      </c>
      <c r="C58" s="36">
        <v>13683</v>
      </c>
      <c r="D58" s="37" t="s">
        <v>72</v>
      </c>
      <c r="E58" s="28">
        <f>MAX(M58:AC58)</f>
        <v>547</v>
      </c>
      <c r="F58" s="28" t="str">
        <f>VLOOKUP(E58,Tab!$Q$2:$R$255,2,TRUE)</f>
        <v>Não</v>
      </c>
      <c r="G58" s="29">
        <f>LARGE(M58:AF58,1)</f>
        <v>547</v>
      </c>
      <c r="H58" s="29">
        <f>LARGE(M58:AF58,2)</f>
        <v>516</v>
      </c>
      <c r="I58" s="29">
        <f>LARGE(M58:AF58,3)</f>
        <v>0</v>
      </c>
      <c r="J58" s="30">
        <f>SUM(G58:I58)</f>
        <v>1063</v>
      </c>
      <c r="K58" s="31">
        <f>J58/3</f>
        <v>354.33333333333331</v>
      </c>
      <c r="L58" s="32"/>
      <c r="M58" s="34">
        <v>0</v>
      </c>
      <c r="N58" s="34">
        <v>516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547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90">
        <v>0</v>
      </c>
      <c r="AC58" s="176">
        <v>0</v>
      </c>
      <c r="AD58" s="164">
        <v>0</v>
      </c>
      <c r="AE58" s="34">
        <v>0</v>
      </c>
      <c r="AF58" s="34">
        <v>0</v>
      </c>
    </row>
    <row r="59" spans="1:32" ht="14.1" customHeight="1" x14ac:dyDescent="0.25">
      <c r="A59" s="24">
        <f t="shared" si="0"/>
        <v>46</v>
      </c>
      <c r="B59" s="35" t="s">
        <v>159</v>
      </c>
      <c r="C59" s="36">
        <v>6463</v>
      </c>
      <c r="D59" s="37" t="s">
        <v>160</v>
      </c>
      <c r="E59" s="28">
        <f>MAX(M59:AC59)</f>
        <v>522</v>
      </c>
      <c r="F59" s="28" t="str">
        <f>VLOOKUP(E59,Tab!$Q$2:$R$255,2,TRUE)</f>
        <v>Não</v>
      </c>
      <c r="G59" s="29">
        <f>LARGE(M59:AF59,1)</f>
        <v>522</v>
      </c>
      <c r="H59" s="29">
        <f>LARGE(M59:AF59,2)</f>
        <v>521</v>
      </c>
      <c r="I59" s="29">
        <f>LARGE(M59:AF59,3)</f>
        <v>0</v>
      </c>
      <c r="J59" s="30">
        <f>SUM(G59:I59)</f>
        <v>1043</v>
      </c>
      <c r="K59" s="31">
        <f>J59/3</f>
        <v>347.66666666666669</v>
      </c>
      <c r="L59" s="32"/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522</v>
      </c>
      <c r="Y59" s="34">
        <v>0</v>
      </c>
      <c r="Z59" s="34">
        <v>0</v>
      </c>
      <c r="AA59" s="34">
        <v>0</v>
      </c>
      <c r="AB59" s="90">
        <v>0</v>
      </c>
      <c r="AC59" s="176">
        <v>521</v>
      </c>
      <c r="AD59" s="164">
        <v>0</v>
      </c>
      <c r="AE59" s="34">
        <v>0</v>
      </c>
      <c r="AF59" s="34">
        <v>0</v>
      </c>
    </row>
    <row r="60" spans="1:32" ht="14.1" customHeight="1" x14ac:dyDescent="0.25">
      <c r="A60" s="24">
        <f t="shared" si="0"/>
        <v>47</v>
      </c>
      <c r="B60" s="139" t="s">
        <v>321</v>
      </c>
      <c r="C60" s="140">
        <v>1805</v>
      </c>
      <c r="D60" s="141" t="s">
        <v>30</v>
      </c>
      <c r="E60" s="28">
        <f>MAX(M60:AC60)</f>
        <v>528</v>
      </c>
      <c r="F60" s="28" t="str">
        <f>VLOOKUP(E60,Tab!$Q$2:$R$255,2,TRUE)</f>
        <v>Não</v>
      </c>
      <c r="G60" s="29">
        <f>LARGE(M60:AF60,1)</f>
        <v>528</v>
      </c>
      <c r="H60" s="29">
        <f>LARGE(M60:AF60,2)</f>
        <v>511</v>
      </c>
      <c r="I60" s="29">
        <f>LARGE(M60:AF60,3)</f>
        <v>0</v>
      </c>
      <c r="J60" s="30">
        <f>SUM(G60:I60)</f>
        <v>1039</v>
      </c>
      <c r="K60" s="31">
        <f>J60/3</f>
        <v>346.33333333333331</v>
      </c>
      <c r="L60" s="32"/>
      <c r="M60" s="34">
        <v>0</v>
      </c>
      <c r="N60" s="34">
        <v>528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511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90">
        <v>0</v>
      </c>
      <c r="AC60" s="176">
        <v>0</v>
      </c>
      <c r="AD60" s="164">
        <v>0</v>
      </c>
      <c r="AE60" s="34">
        <v>0</v>
      </c>
      <c r="AF60" s="34">
        <v>0</v>
      </c>
    </row>
    <row r="61" spans="1:32" ht="14.1" customHeight="1" x14ac:dyDescent="0.25">
      <c r="A61" s="24">
        <f t="shared" si="0"/>
        <v>48</v>
      </c>
      <c r="B61" s="42" t="s">
        <v>404</v>
      </c>
      <c r="C61" s="59">
        <v>11362</v>
      </c>
      <c r="D61" s="43" t="s">
        <v>241</v>
      </c>
      <c r="E61" s="28">
        <f>MAX(M61:AC61)</f>
        <v>513</v>
      </c>
      <c r="F61" s="28" t="str">
        <f>VLOOKUP(E61,Tab!$Q$2:$R$255,2,TRUE)</f>
        <v>Não</v>
      </c>
      <c r="G61" s="29">
        <f>LARGE(M61:AF61,1)</f>
        <v>513</v>
      </c>
      <c r="H61" s="29">
        <f>LARGE(M61:AF61,2)</f>
        <v>493</v>
      </c>
      <c r="I61" s="29">
        <f>LARGE(M61:AF61,3)</f>
        <v>0</v>
      </c>
      <c r="J61" s="30">
        <f>SUM(G61:I61)</f>
        <v>1006</v>
      </c>
      <c r="K61" s="31">
        <f>J61/3</f>
        <v>335.33333333333331</v>
      </c>
      <c r="L61" s="32"/>
      <c r="M61" s="34">
        <v>0</v>
      </c>
      <c r="N61" s="34">
        <v>0</v>
      </c>
      <c r="O61" s="34">
        <v>0</v>
      </c>
      <c r="P61" s="34">
        <v>513</v>
      </c>
      <c r="Q61" s="34">
        <v>0</v>
      </c>
      <c r="R61" s="34">
        <v>0</v>
      </c>
      <c r="S61" s="34">
        <v>493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90">
        <v>0</v>
      </c>
      <c r="AC61" s="176">
        <v>0</v>
      </c>
      <c r="AD61" s="164">
        <v>0</v>
      </c>
      <c r="AE61" s="34">
        <v>0</v>
      </c>
      <c r="AF61" s="34">
        <v>0</v>
      </c>
    </row>
    <row r="62" spans="1:32" ht="14.1" customHeight="1" x14ac:dyDescent="0.25">
      <c r="A62" s="24">
        <f t="shared" si="0"/>
        <v>49</v>
      </c>
      <c r="B62" s="42" t="s">
        <v>558</v>
      </c>
      <c r="C62" s="59">
        <v>62</v>
      </c>
      <c r="D62" s="43" t="s">
        <v>49</v>
      </c>
      <c r="E62" s="28">
        <f>MAX(M62:AC62)</f>
        <v>505</v>
      </c>
      <c r="F62" s="28" t="str">
        <f>VLOOKUP(E62,Tab!$Q$2:$R$255,2,TRUE)</f>
        <v>Não</v>
      </c>
      <c r="G62" s="29">
        <f>LARGE(M62:AF62,1)</f>
        <v>505</v>
      </c>
      <c r="H62" s="29">
        <f>LARGE(M62:AF62,2)</f>
        <v>457</v>
      </c>
      <c r="I62" s="29">
        <f>LARGE(M62:AF62,3)</f>
        <v>0</v>
      </c>
      <c r="J62" s="30">
        <f>SUM(G62:I62)</f>
        <v>962</v>
      </c>
      <c r="K62" s="31">
        <f>J62/3</f>
        <v>320.66666666666669</v>
      </c>
      <c r="L62" s="32"/>
      <c r="M62" s="34">
        <v>0</v>
      </c>
      <c r="N62" s="34">
        <v>457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90">
        <v>0</v>
      </c>
      <c r="AC62" s="176">
        <v>505</v>
      </c>
      <c r="AD62" s="164">
        <v>0</v>
      </c>
      <c r="AE62" s="34">
        <v>0</v>
      </c>
      <c r="AF62" s="34">
        <v>0</v>
      </c>
    </row>
    <row r="63" spans="1:32" ht="14.1" customHeight="1" x14ac:dyDescent="0.25">
      <c r="A63" s="24">
        <f t="shared" si="0"/>
        <v>50</v>
      </c>
      <c r="B63" s="42" t="s">
        <v>403</v>
      </c>
      <c r="C63" s="59">
        <v>3526</v>
      </c>
      <c r="D63" s="43" t="s">
        <v>157</v>
      </c>
      <c r="E63" s="28">
        <f>MAX(M63:AC63)</f>
        <v>477</v>
      </c>
      <c r="F63" s="28" t="e">
        <f>VLOOKUP(E63,Tab!$Q$2:$R$255,2,TRUE)</f>
        <v>#N/A</v>
      </c>
      <c r="G63" s="29">
        <f>LARGE(M63:AF63,1)</f>
        <v>477</v>
      </c>
      <c r="H63" s="29">
        <f>LARGE(M63:AF63,2)</f>
        <v>430</v>
      </c>
      <c r="I63" s="29">
        <f>LARGE(M63:AF63,3)</f>
        <v>0</v>
      </c>
      <c r="J63" s="30">
        <f>SUM(G63:I63)</f>
        <v>907</v>
      </c>
      <c r="K63" s="31">
        <f>J63/3</f>
        <v>302.33333333333331</v>
      </c>
      <c r="L63" s="32"/>
      <c r="M63" s="34">
        <v>0</v>
      </c>
      <c r="N63" s="34">
        <v>0</v>
      </c>
      <c r="O63" s="34">
        <v>0</v>
      </c>
      <c r="P63" s="34">
        <v>0</v>
      </c>
      <c r="Q63" s="34">
        <v>430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477</v>
      </c>
      <c r="Z63" s="34">
        <v>0</v>
      </c>
      <c r="AA63" s="34">
        <v>0</v>
      </c>
      <c r="AB63" s="90">
        <v>0</v>
      </c>
      <c r="AC63" s="176">
        <v>0</v>
      </c>
      <c r="AD63" s="164">
        <v>0</v>
      </c>
      <c r="AE63" s="34">
        <v>0</v>
      </c>
      <c r="AF63" s="34">
        <v>0</v>
      </c>
    </row>
    <row r="64" spans="1:32" ht="14.1" customHeight="1" x14ac:dyDescent="0.25">
      <c r="A64" s="24">
        <f t="shared" si="0"/>
        <v>51</v>
      </c>
      <c r="B64" s="42" t="s">
        <v>405</v>
      </c>
      <c r="C64" s="59">
        <v>20</v>
      </c>
      <c r="D64" s="43" t="s">
        <v>49</v>
      </c>
      <c r="E64" s="28">
        <f>MAX(M64:AC64)</f>
        <v>473</v>
      </c>
      <c r="F64" s="28" t="e">
        <f>VLOOKUP(E64,Tab!$Q$2:$R$255,2,TRUE)</f>
        <v>#N/A</v>
      </c>
      <c r="G64" s="29">
        <f>LARGE(M64:AF64,1)</f>
        <v>473</v>
      </c>
      <c r="H64" s="29">
        <f>LARGE(M64:AF64,2)</f>
        <v>194</v>
      </c>
      <c r="I64" s="29">
        <f>LARGE(M64:AF64,3)</f>
        <v>0</v>
      </c>
      <c r="J64" s="30">
        <f>SUM(G64:I64)</f>
        <v>667</v>
      </c>
      <c r="K64" s="31">
        <f>J64/3</f>
        <v>222.33333333333334</v>
      </c>
      <c r="L64" s="32"/>
      <c r="M64" s="34">
        <v>0</v>
      </c>
      <c r="N64" s="34">
        <v>194</v>
      </c>
      <c r="O64" s="34">
        <v>0</v>
      </c>
      <c r="P64" s="34">
        <v>0</v>
      </c>
      <c r="Q64" s="34">
        <v>473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90">
        <v>0</v>
      </c>
      <c r="AC64" s="176">
        <v>0</v>
      </c>
      <c r="AD64" s="164">
        <v>0</v>
      </c>
      <c r="AE64" s="34">
        <v>0</v>
      </c>
      <c r="AF64" s="34">
        <v>0</v>
      </c>
    </row>
    <row r="65" spans="1:38" ht="14.1" customHeight="1" x14ac:dyDescent="0.25">
      <c r="A65" s="24">
        <f t="shared" si="0"/>
        <v>52</v>
      </c>
      <c r="B65" s="139" t="s">
        <v>284</v>
      </c>
      <c r="C65" s="140">
        <v>1808</v>
      </c>
      <c r="D65" s="141" t="s">
        <v>157</v>
      </c>
      <c r="E65" s="28">
        <f>MAX(M65:AC65)</f>
        <v>331</v>
      </c>
      <c r="F65" s="28" t="e">
        <f>VLOOKUP(E65,Tab!$Q$2:$R$255,2,TRUE)</f>
        <v>#N/A</v>
      </c>
      <c r="G65" s="29">
        <f>LARGE(M65:AF65,1)</f>
        <v>331</v>
      </c>
      <c r="H65" s="29">
        <f>LARGE(M65:AF65,2)</f>
        <v>316</v>
      </c>
      <c r="I65" s="29">
        <f>LARGE(M65:AF65,3)</f>
        <v>0</v>
      </c>
      <c r="J65" s="30">
        <f>SUM(G65:I65)</f>
        <v>647</v>
      </c>
      <c r="K65" s="31">
        <f>J65/3</f>
        <v>215.66666666666666</v>
      </c>
      <c r="L65" s="32"/>
      <c r="M65" s="34">
        <v>0</v>
      </c>
      <c r="N65" s="34">
        <v>0</v>
      </c>
      <c r="O65" s="34">
        <v>0</v>
      </c>
      <c r="P65" s="34">
        <v>0</v>
      </c>
      <c r="Q65" s="34">
        <v>331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316</v>
      </c>
      <c r="Z65" s="34">
        <v>0</v>
      </c>
      <c r="AA65" s="34">
        <v>0</v>
      </c>
      <c r="AB65" s="90">
        <v>0</v>
      </c>
      <c r="AC65" s="176">
        <v>0</v>
      </c>
      <c r="AD65" s="164">
        <v>0</v>
      </c>
      <c r="AE65" s="34">
        <v>0</v>
      </c>
      <c r="AF65" s="34">
        <v>0</v>
      </c>
    </row>
    <row r="66" spans="1:38" ht="14.1" customHeight="1" x14ac:dyDescent="0.25">
      <c r="A66" s="24">
        <f t="shared" si="0"/>
        <v>53</v>
      </c>
      <c r="B66" s="35" t="s">
        <v>128</v>
      </c>
      <c r="C66" s="36">
        <v>978</v>
      </c>
      <c r="D66" s="37" t="s">
        <v>129</v>
      </c>
      <c r="E66" s="28">
        <f>MAX(M66:AC66)</f>
        <v>573</v>
      </c>
      <c r="F66" s="28" t="str">
        <f>VLOOKUP(E66,Tab!$Q$2:$R$255,2,TRUE)</f>
        <v>C</v>
      </c>
      <c r="G66" s="29">
        <f>LARGE(M66:AF66,1)</f>
        <v>573</v>
      </c>
      <c r="H66" s="29">
        <f>LARGE(M66:AF66,2)</f>
        <v>0</v>
      </c>
      <c r="I66" s="29">
        <f>LARGE(M66:AF66,3)</f>
        <v>0</v>
      </c>
      <c r="J66" s="30">
        <f>SUM(G66:I66)</f>
        <v>573</v>
      </c>
      <c r="K66" s="31">
        <f>J66/3</f>
        <v>191</v>
      </c>
      <c r="L66" s="32"/>
      <c r="M66" s="34">
        <v>0</v>
      </c>
      <c r="N66" s="34">
        <v>573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90">
        <v>0</v>
      </c>
      <c r="AC66" s="176">
        <v>0</v>
      </c>
      <c r="AD66" s="164">
        <v>0</v>
      </c>
      <c r="AE66" s="34">
        <v>0</v>
      </c>
      <c r="AF66" s="34">
        <v>0</v>
      </c>
    </row>
    <row r="67" spans="1:38" ht="14.1" customHeight="1" x14ac:dyDescent="0.25">
      <c r="A67" s="24">
        <f t="shared" si="0"/>
        <v>54</v>
      </c>
      <c r="B67" s="35" t="s">
        <v>37</v>
      </c>
      <c r="C67" s="36">
        <v>11945</v>
      </c>
      <c r="D67" s="37" t="s">
        <v>38</v>
      </c>
      <c r="E67" s="28">
        <f>MAX(M67:AC67)</f>
        <v>568</v>
      </c>
      <c r="F67" s="28" t="str">
        <f>VLOOKUP(E67,Tab!$Q$2:$R$255,2,TRUE)</f>
        <v>C</v>
      </c>
      <c r="G67" s="29">
        <f>LARGE(M67:AF67,1)</f>
        <v>568</v>
      </c>
      <c r="H67" s="29">
        <f>LARGE(M67:AF67,2)</f>
        <v>0</v>
      </c>
      <c r="I67" s="29">
        <f>LARGE(M67:AF67,3)</f>
        <v>0</v>
      </c>
      <c r="J67" s="30">
        <f>SUM(G67:I67)</f>
        <v>568</v>
      </c>
      <c r="K67" s="31">
        <f>J67/3</f>
        <v>189.33333333333334</v>
      </c>
      <c r="L67" s="32"/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568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90">
        <v>0</v>
      </c>
      <c r="AC67" s="176">
        <v>0</v>
      </c>
      <c r="AD67" s="164">
        <v>0</v>
      </c>
      <c r="AE67" s="34">
        <v>0</v>
      </c>
      <c r="AF67" s="34">
        <v>0</v>
      </c>
    </row>
    <row r="68" spans="1:38" ht="14.1" customHeight="1" x14ac:dyDescent="0.25">
      <c r="A68" s="24">
        <f t="shared" si="0"/>
        <v>55</v>
      </c>
      <c r="B68" s="35" t="s">
        <v>73</v>
      </c>
      <c r="C68" s="36">
        <v>614</v>
      </c>
      <c r="D68" s="37" t="s">
        <v>27</v>
      </c>
      <c r="E68" s="28">
        <f>MAX(M68:AC68)</f>
        <v>545</v>
      </c>
      <c r="F68" s="28" t="str">
        <f>VLOOKUP(E68,Tab!$Q$2:$R$255,2,TRUE)</f>
        <v>Não</v>
      </c>
      <c r="G68" s="29">
        <f>LARGE(M68:AF68,1)</f>
        <v>545</v>
      </c>
      <c r="H68" s="29">
        <f>LARGE(M68:AF68,2)</f>
        <v>0</v>
      </c>
      <c r="I68" s="29">
        <f>LARGE(M68:AF68,3)</f>
        <v>0</v>
      </c>
      <c r="J68" s="30">
        <f>SUM(G68:I68)</f>
        <v>545</v>
      </c>
      <c r="K68" s="31">
        <f>J68/3</f>
        <v>181.66666666666666</v>
      </c>
      <c r="L68" s="32"/>
      <c r="M68" s="34">
        <v>0</v>
      </c>
      <c r="N68" s="34">
        <v>0</v>
      </c>
      <c r="O68" s="34">
        <v>0</v>
      </c>
      <c r="P68" s="34">
        <v>0</v>
      </c>
      <c r="Q68" s="34">
        <v>545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90">
        <v>0</v>
      </c>
      <c r="AC68" s="176">
        <v>0</v>
      </c>
      <c r="AD68" s="164">
        <v>0</v>
      </c>
      <c r="AE68" s="34">
        <v>0</v>
      </c>
      <c r="AF68" s="34">
        <v>0</v>
      </c>
    </row>
    <row r="69" spans="1:38" ht="14.1" customHeight="1" x14ac:dyDescent="0.25">
      <c r="A69" s="24">
        <f t="shared" si="0"/>
        <v>56</v>
      </c>
      <c r="B69" s="42" t="s">
        <v>407</v>
      </c>
      <c r="C69" s="59">
        <v>795</v>
      </c>
      <c r="D69" s="43" t="s">
        <v>88</v>
      </c>
      <c r="E69" s="28">
        <f>MAX(M69:AC69)</f>
        <v>536</v>
      </c>
      <c r="F69" s="28" t="str">
        <f>VLOOKUP(E69,Tab!$Q$2:$R$255,2,TRUE)</f>
        <v>Não</v>
      </c>
      <c r="G69" s="29">
        <f>LARGE(M69:AF69,1)</f>
        <v>536</v>
      </c>
      <c r="H69" s="29">
        <f>LARGE(M69:AF69,2)</f>
        <v>0</v>
      </c>
      <c r="I69" s="29">
        <f>LARGE(M69:AF69,3)</f>
        <v>0</v>
      </c>
      <c r="J69" s="30">
        <f>SUM(G69:I69)</f>
        <v>536</v>
      </c>
      <c r="K69" s="31">
        <f>J69/3</f>
        <v>178.66666666666666</v>
      </c>
      <c r="L69" s="32"/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536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90">
        <v>0</v>
      </c>
      <c r="AC69" s="176">
        <v>0</v>
      </c>
      <c r="AD69" s="164">
        <v>0</v>
      </c>
      <c r="AE69" s="34">
        <v>0</v>
      </c>
      <c r="AF69" s="34">
        <v>0</v>
      </c>
    </row>
    <row r="70" spans="1:38" ht="14.1" customHeight="1" x14ac:dyDescent="0.25">
      <c r="A70" s="24">
        <f t="shared" si="0"/>
        <v>57</v>
      </c>
      <c r="B70" s="35" t="s">
        <v>601</v>
      </c>
      <c r="C70" s="36">
        <v>11826</v>
      </c>
      <c r="D70" s="37" t="s">
        <v>54</v>
      </c>
      <c r="E70" s="28">
        <f>MAX(M70:AC70)</f>
        <v>534</v>
      </c>
      <c r="F70" s="28" t="str">
        <f>VLOOKUP(E70,Tab!$Q$2:$R$255,2,TRUE)</f>
        <v>Não</v>
      </c>
      <c r="G70" s="29">
        <f>LARGE(M70:AF70,1)</f>
        <v>534</v>
      </c>
      <c r="H70" s="29">
        <f>LARGE(M70:AF70,2)</f>
        <v>0</v>
      </c>
      <c r="I70" s="29">
        <f>LARGE(M70:AF70,3)</f>
        <v>0</v>
      </c>
      <c r="J70" s="30">
        <f>SUM(G70:I70)</f>
        <v>534</v>
      </c>
      <c r="K70" s="31">
        <f>J70/3</f>
        <v>178</v>
      </c>
      <c r="L70" s="32"/>
      <c r="M70" s="34">
        <v>0</v>
      </c>
      <c r="N70" s="34">
        <v>534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90">
        <v>0</v>
      </c>
      <c r="AC70" s="176">
        <v>0</v>
      </c>
      <c r="AD70" s="164">
        <v>0</v>
      </c>
      <c r="AE70" s="34">
        <v>0</v>
      </c>
      <c r="AF70" s="34">
        <v>0</v>
      </c>
    </row>
    <row r="71" spans="1:38" ht="14.1" customHeight="1" x14ac:dyDescent="0.25">
      <c r="A71" s="24">
        <f t="shared" si="0"/>
        <v>58</v>
      </c>
      <c r="B71" s="35" t="s">
        <v>44</v>
      </c>
      <c r="C71" s="36">
        <v>7139</v>
      </c>
      <c r="D71" s="37" t="s">
        <v>45</v>
      </c>
      <c r="E71" s="28">
        <f>MAX(M71:AC71)</f>
        <v>522</v>
      </c>
      <c r="F71" s="28" t="str">
        <f>VLOOKUP(E71,Tab!$Q$2:$R$255,2,TRUE)</f>
        <v>Não</v>
      </c>
      <c r="G71" s="29">
        <f>LARGE(M71:AF71,1)</f>
        <v>522</v>
      </c>
      <c r="H71" s="29">
        <f>LARGE(M71:AF71,2)</f>
        <v>0</v>
      </c>
      <c r="I71" s="29">
        <f>LARGE(M71:AF71,3)</f>
        <v>0</v>
      </c>
      <c r="J71" s="30">
        <f>SUM(G71:I71)</f>
        <v>522</v>
      </c>
      <c r="K71" s="31">
        <f>J71/3</f>
        <v>174</v>
      </c>
      <c r="L71" s="32"/>
      <c r="M71" s="34">
        <v>0</v>
      </c>
      <c r="N71" s="34">
        <v>522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90">
        <v>0</v>
      </c>
      <c r="AC71" s="176">
        <v>0</v>
      </c>
      <c r="AD71" s="164">
        <v>0</v>
      </c>
      <c r="AE71" s="34">
        <v>0</v>
      </c>
      <c r="AF71" s="34">
        <v>0</v>
      </c>
    </row>
    <row r="72" spans="1:38" ht="14.1" customHeight="1" x14ac:dyDescent="0.25">
      <c r="A72" s="24">
        <f t="shared" si="0"/>
        <v>59</v>
      </c>
      <c r="B72" s="35" t="s">
        <v>182</v>
      </c>
      <c r="C72" s="36">
        <v>414</v>
      </c>
      <c r="D72" s="37" t="s">
        <v>157</v>
      </c>
      <c r="E72" s="28">
        <f>MAX(M72:AC72)</f>
        <v>514</v>
      </c>
      <c r="F72" s="28" t="str">
        <f>VLOOKUP(E72,Tab!$Q$2:$R$255,2,TRUE)</f>
        <v>Não</v>
      </c>
      <c r="G72" s="29">
        <f>LARGE(M72:AF72,1)</f>
        <v>514</v>
      </c>
      <c r="H72" s="29">
        <f>LARGE(M72:AF72,2)</f>
        <v>0</v>
      </c>
      <c r="I72" s="29">
        <f>LARGE(M72:AF72,3)</f>
        <v>0</v>
      </c>
      <c r="J72" s="30">
        <f>SUM(G72:I72)</f>
        <v>514</v>
      </c>
      <c r="K72" s="31">
        <f>J72/3</f>
        <v>171.33333333333334</v>
      </c>
      <c r="L72" s="32"/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514</v>
      </c>
      <c r="Z72" s="34">
        <v>0</v>
      </c>
      <c r="AA72" s="34">
        <v>0</v>
      </c>
      <c r="AB72" s="90">
        <v>0</v>
      </c>
      <c r="AC72" s="176">
        <v>0</v>
      </c>
      <c r="AD72" s="164">
        <v>0</v>
      </c>
      <c r="AE72" s="34">
        <v>0</v>
      </c>
      <c r="AF72" s="34">
        <v>0</v>
      </c>
    </row>
    <row r="73" spans="1:38" ht="14.1" customHeight="1" x14ac:dyDescent="0.25">
      <c r="A73" s="24">
        <f t="shared" si="0"/>
        <v>60</v>
      </c>
      <c r="B73" s="42" t="s">
        <v>189</v>
      </c>
      <c r="C73" s="59">
        <v>13399</v>
      </c>
      <c r="D73" s="43" t="s">
        <v>38</v>
      </c>
      <c r="E73" s="28">
        <f>MAX(M73:AC73)</f>
        <v>496</v>
      </c>
      <c r="F73" s="28" t="e">
        <f>VLOOKUP(E73,Tab!$Q$2:$R$255,2,TRUE)</f>
        <v>#N/A</v>
      </c>
      <c r="G73" s="29">
        <f>LARGE(M73:AF73,1)</f>
        <v>496</v>
      </c>
      <c r="H73" s="29">
        <f>LARGE(M73:AF73,2)</f>
        <v>0</v>
      </c>
      <c r="I73" s="29">
        <f>LARGE(M73:AF73,3)</f>
        <v>0</v>
      </c>
      <c r="J73" s="30">
        <f>SUM(G73:I73)</f>
        <v>496</v>
      </c>
      <c r="K73" s="31">
        <f>J73/3</f>
        <v>165.33333333333334</v>
      </c>
      <c r="L73" s="32"/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496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90">
        <v>0</v>
      </c>
      <c r="AC73" s="176">
        <v>0</v>
      </c>
      <c r="AD73" s="164">
        <v>0</v>
      </c>
      <c r="AE73" s="34">
        <v>0</v>
      </c>
      <c r="AF73" s="34">
        <v>0</v>
      </c>
    </row>
    <row r="74" spans="1:38" ht="14.1" customHeight="1" x14ac:dyDescent="0.25">
      <c r="A74" s="24">
        <f t="shared" si="0"/>
        <v>61</v>
      </c>
      <c r="B74" s="35" t="s">
        <v>297</v>
      </c>
      <c r="C74" s="36">
        <v>1207</v>
      </c>
      <c r="D74" s="37" t="s">
        <v>45</v>
      </c>
      <c r="E74" s="28">
        <f>MAX(M74:AC74)</f>
        <v>488</v>
      </c>
      <c r="F74" s="28" t="e">
        <f>VLOOKUP(E74,Tab!$Q$2:$R$255,2,TRUE)</f>
        <v>#N/A</v>
      </c>
      <c r="G74" s="29">
        <f>LARGE(M74:AF74,1)</f>
        <v>488</v>
      </c>
      <c r="H74" s="29">
        <f>LARGE(M74:AF74,2)</f>
        <v>0</v>
      </c>
      <c r="I74" s="29">
        <f>LARGE(M74:AF74,3)</f>
        <v>0</v>
      </c>
      <c r="J74" s="30">
        <f>SUM(G74:I74)</f>
        <v>488</v>
      </c>
      <c r="K74" s="31">
        <f>J74/3</f>
        <v>162.66666666666666</v>
      </c>
      <c r="L74" s="32"/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90">
        <v>488</v>
      </c>
      <c r="AC74" s="176">
        <v>0</v>
      </c>
      <c r="AD74" s="164">
        <v>0</v>
      </c>
      <c r="AE74" s="34">
        <v>0</v>
      </c>
      <c r="AF74" s="34">
        <v>0</v>
      </c>
    </row>
    <row r="75" spans="1:38" ht="14.1" customHeight="1" x14ac:dyDescent="0.25">
      <c r="A75" s="24">
        <f t="shared" si="0"/>
        <v>62</v>
      </c>
      <c r="B75" s="35" t="s">
        <v>323</v>
      </c>
      <c r="C75" s="36">
        <v>4857</v>
      </c>
      <c r="D75" s="37" t="s">
        <v>88</v>
      </c>
      <c r="E75" s="28">
        <f>MAX(M75:AC75)</f>
        <v>476</v>
      </c>
      <c r="F75" s="28" t="e">
        <f>VLOOKUP(E75,Tab!$Q$2:$R$255,2,TRUE)</f>
        <v>#N/A</v>
      </c>
      <c r="G75" s="29">
        <f>LARGE(M75:AF75,1)</f>
        <v>476</v>
      </c>
      <c r="H75" s="29">
        <f>LARGE(M75:AF75,2)</f>
        <v>0</v>
      </c>
      <c r="I75" s="29">
        <f>LARGE(M75:AF75,3)</f>
        <v>0</v>
      </c>
      <c r="J75" s="30">
        <f>SUM(G75:I75)</f>
        <v>476</v>
      </c>
      <c r="K75" s="31">
        <f>J75/3</f>
        <v>158.66666666666666</v>
      </c>
      <c r="L75" s="32"/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476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90">
        <v>0</v>
      </c>
      <c r="AC75" s="176">
        <v>0</v>
      </c>
      <c r="AD75" s="164">
        <v>0</v>
      </c>
      <c r="AE75" s="34">
        <v>0</v>
      </c>
      <c r="AF75" s="34">
        <v>0</v>
      </c>
    </row>
    <row r="76" spans="1:38" ht="14.1" customHeight="1" x14ac:dyDescent="0.25">
      <c r="A76" s="24">
        <f t="shared" si="0"/>
        <v>63</v>
      </c>
      <c r="B76" s="42" t="s">
        <v>553</v>
      </c>
      <c r="C76" s="59">
        <v>5579</v>
      </c>
      <c r="D76" s="43" t="s">
        <v>157</v>
      </c>
      <c r="E76" s="28">
        <f>MAX(M76:AC76)</f>
        <v>475</v>
      </c>
      <c r="F76" s="28" t="e">
        <f>VLOOKUP(E76,Tab!$Q$2:$R$255,2,TRUE)</f>
        <v>#N/A</v>
      </c>
      <c r="G76" s="29">
        <f>LARGE(M76:AF76,1)</f>
        <v>475</v>
      </c>
      <c r="H76" s="29">
        <f>LARGE(M76:AF76,2)</f>
        <v>0</v>
      </c>
      <c r="I76" s="29">
        <f>LARGE(M76:AF76,3)</f>
        <v>0</v>
      </c>
      <c r="J76" s="30">
        <f>SUM(G76:I76)</f>
        <v>475</v>
      </c>
      <c r="K76" s="31">
        <f>J76/3</f>
        <v>158.33333333333334</v>
      </c>
      <c r="L76" s="32"/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475</v>
      </c>
      <c r="Z76" s="34">
        <v>0</v>
      </c>
      <c r="AA76" s="34">
        <v>0</v>
      </c>
      <c r="AB76" s="90">
        <v>0</v>
      </c>
      <c r="AC76" s="176">
        <v>0</v>
      </c>
      <c r="AD76" s="164">
        <v>0</v>
      </c>
      <c r="AE76" s="34">
        <v>0</v>
      </c>
      <c r="AF76" s="34">
        <v>0</v>
      </c>
    </row>
    <row r="77" spans="1:38" ht="14.1" customHeight="1" x14ac:dyDescent="0.25">
      <c r="A77" s="24">
        <f t="shared" si="0"/>
        <v>64</v>
      </c>
      <c r="B77" s="35" t="s">
        <v>288</v>
      </c>
      <c r="C77" s="36">
        <v>342</v>
      </c>
      <c r="D77" s="37" t="s">
        <v>43</v>
      </c>
      <c r="E77" s="28">
        <f>MAX(M77:AC77)</f>
        <v>466</v>
      </c>
      <c r="F77" s="28" t="e">
        <f>VLOOKUP(E77,Tab!$Q$2:$R$255,2,TRUE)</f>
        <v>#N/A</v>
      </c>
      <c r="G77" s="29">
        <f>LARGE(M77:AF77,1)</f>
        <v>466</v>
      </c>
      <c r="H77" s="29">
        <f>LARGE(M77:AF77,2)</f>
        <v>0</v>
      </c>
      <c r="I77" s="29">
        <f>LARGE(M77:AF77,3)</f>
        <v>0</v>
      </c>
      <c r="J77" s="30">
        <f>SUM(G77:I77)</f>
        <v>466</v>
      </c>
      <c r="K77" s="31">
        <f>J77/3</f>
        <v>155.33333333333334</v>
      </c>
      <c r="L77" s="32"/>
      <c r="M77" s="34">
        <v>0</v>
      </c>
      <c r="N77" s="34">
        <v>0</v>
      </c>
      <c r="O77" s="34">
        <v>0</v>
      </c>
      <c r="P77" s="34">
        <v>466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90">
        <v>0</v>
      </c>
      <c r="AC77" s="176">
        <v>0</v>
      </c>
      <c r="AD77" s="164">
        <v>0</v>
      </c>
      <c r="AE77" s="34">
        <v>0</v>
      </c>
      <c r="AF77" s="34">
        <v>0</v>
      </c>
    </row>
    <row r="78" spans="1:38" ht="14.1" customHeight="1" x14ac:dyDescent="0.25">
      <c r="A78" s="24">
        <f t="shared" ref="A78:A98" si="1">A77+1</f>
        <v>65</v>
      </c>
      <c r="B78" s="35" t="s">
        <v>322</v>
      </c>
      <c r="C78" s="36">
        <v>4199</v>
      </c>
      <c r="D78" s="37" t="s">
        <v>105</v>
      </c>
      <c r="E78" s="28">
        <f>MAX(M78:AC78)</f>
        <v>462</v>
      </c>
      <c r="F78" s="28" t="e">
        <f>VLOOKUP(E78,Tab!$Q$2:$R$255,2,TRUE)</f>
        <v>#N/A</v>
      </c>
      <c r="G78" s="29">
        <f>LARGE(M78:AF78,1)</f>
        <v>462</v>
      </c>
      <c r="H78" s="29">
        <f>LARGE(M78:AF78,2)</f>
        <v>0</v>
      </c>
      <c r="I78" s="29">
        <f>LARGE(M78:AF78,3)</f>
        <v>0</v>
      </c>
      <c r="J78" s="30">
        <f>SUM(G78:I78)</f>
        <v>462</v>
      </c>
      <c r="K78" s="31">
        <f>J78/3</f>
        <v>154</v>
      </c>
      <c r="L78" s="32"/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462</v>
      </c>
      <c r="AA78" s="34">
        <v>0</v>
      </c>
      <c r="AB78" s="90">
        <v>0</v>
      </c>
      <c r="AC78" s="176">
        <v>0</v>
      </c>
      <c r="AD78" s="164">
        <v>0</v>
      </c>
      <c r="AE78" s="34">
        <v>0</v>
      </c>
      <c r="AF78" s="34">
        <v>0</v>
      </c>
    </row>
    <row r="79" spans="1:38" ht="14.1" customHeight="1" x14ac:dyDescent="0.25">
      <c r="A79" s="24">
        <f t="shared" si="1"/>
        <v>66</v>
      </c>
      <c r="B79" s="189" t="s">
        <v>204</v>
      </c>
      <c r="C79" s="59">
        <v>10105</v>
      </c>
      <c r="D79" s="43" t="s">
        <v>157</v>
      </c>
      <c r="E79" s="28">
        <f>MAX(M79:AC79)</f>
        <v>461</v>
      </c>
      <c r="F79" s="28" t="e">
        <f>VLOOKUP(E79,Tab!$Q$2:$R$255,2,TRUE)</f>
        <v>#N/A</v>
      </c>
      <c r="G79" s="29">
        <f>LARGE(M79:AF79,1)</f>
        <v>461</v>
      </c>
      <c r="H79" s="29">
        <f>LARGE(M79:AF79,2)</f>
        <v>0</v>
      </c>
      <c r="I79" s="29">
        <f>LARGE(M79:AF79,3)</f>
        <v>0</v>
      </c>
      <c r="J79" s="30">
        <f>SUM(G79:I79)</f>
        <v>461</v>
      </c>
      <c r="K79" s="31">
        <f>J79/3</f>
        <v>153.66666666666666</v>
      </c>
      <c r="L79" s="32"/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461</v>
      </c>
      <c r="Z79" s="34">
        <v>0</v>
      </c>
      <c r="AA79" s="34">
        <v>0</v>
      </c>
      <c r="AB79" s="90">
        <v>0</v>
      </c>
      <c r="AC79" s="176">
        <v>0</v>
      </c>
      <c r="AD79" s="164">
        <v>0</v>
      </c>
      <c r="AE79" s="34">
        <v>0</v>
      </c>
      <c r="AF79" s="34">
        <v>0</v>
      </c>
    </row>
    <row r="80" spans="1:38" s="5" customFormat="1" ht="14.1" customHeight="1" x14ac:dyDescent="0.25">
      <c r="A80" s="24">
        <f t="shared" si="1"/>
        <v>67</v>
      </c>
      <c r="B80" s="35" t="s">
        <v>180</v>
      </c>
      <c r="C80" s="36">
        <v>12</v>
      </c>
      <c r="D80" s="37" t="s">
        <v>49</v>
      </c>
      <c r="E80" s="28">
        <f>MAX(M80:AC80)</f>
        <v>443</v>
      </c>
      <c r="F80" s="28" t="e">
        <f>VLOOKUP(E80,Tab!$Q$2:$R$255,2,TRUE)</f>
        <v>#N/A</v>
      </c>
      <c r="G80" s="29">
        <f>LARGE(M80:AF80,1)</f>
        <v>443</v>
      </c>
      <c r="H80" s="29">
        <f>LARGE(M80:AF80,2)</f>
        <v>0</v>
      </c>
      <c r="I80" s="29">
        <f>LARGE(M80:AF80,3)</f>
        <v>0</v>
      </c>
      <c r="J80" s="30">
        <f>SUM(G80:I80)</f>
        <v>443</v>
      </c>
      <c r="K80" s="31">
        <f>J80/3</f>
        <v>147.66666666666666</v>
      </c>
      <c r="L80" s="32"/>
      <c r="M80" s="34">
        <v>0</v>
      </c>
      <c r="N80" s="34">
        <v>443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90">
        <v>0</v>
      </c>
      <c r="AC80" s="176">
        <v>0</v>
      </c>
      <c r="AD80" s="164">
        <v>0</v>
      </c>
      <c r="AE80" s="34">
        <v>0</v>
      </c>
      <c r="AF80" s="34">
        <v>0</v>
      </c>
      <c r="AH80" s="45"/>
      <c r="AI80" s="45"/>
      <c r="AJ80" s="45"/>
      <c r="AK80" s="45"/>
      <c r="AL80" s="45"/>
    </row>
    <row r="81" spans="1:38" ht="14.1" customHeight="1" x14ac:dyDescent="0.25">
      <c r="A81" s="24">
        <f t="shared" si="1"/>
        <v>68</v>
      </c>
      <c r="B81" s="42" t="s">
        <v>410</v>
      </c>
      <c r="C81" s="59">
        <v>11825</v>
      </c>
      <c r="D81" s="43" t="s">
        <v>43</v>
      </c>
      <c r="E81" s="28">
        <f>MAX(M81:AC81)</f>
        <v>419</v>
      </c>
      <c r="F81" s="28" t="e">
        <f>VLOOKUP(E81,Tab!$Q$2:$R$255,2,TRUE)</f>
        <v>#N/A</v>
      </c>
      <c r="G81" s="29">
        <f>LARGE(M81:AF81,1)</f>
        <v>419</v>
      </c>
      <c r="H81" s="29">
        <f>LARGE(M81:AF81,2)</f>
        <v>0</v>
      </c>
      <c r="I81" s="29">
        <f>LARGE(M81:AF81,3)</f>
        <v>0</v>
      </c>
      <c r="J81" s="30">
        <f>SUM(G81:I81)</f>
        <v>419</v>
      </c>
      <c r="K81" s="31">
        <f>J81/3</f>
        <v>139.66666666666666</v>
      </c>
      <c r="L81" s="32"/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419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90">
        <v>0</v>
      </c>
      <c r="AC81" s="176">
        <v>0</v>
      </c>
      <c r="AD81" s="164">
        <v>0</v>
      </c>
      <c r="AE81" s="34">
        <v>0</v>
      </c>
      <c r="AF81" s="34">
        <v>0</v>
      </c>
    </row>
    <row r="82" spans="1:38" ht="14.1" customHeight="1" x14ac:dyDescent="0.25">
      <c r="A82" s="24">
        <f t="shared" si="1"/>
        <v>69</v>
      </c>
      <c r="B82" s="42" t="s">
        <v>617</v>
      </c>
      <c r="C82" s="59">
        <v>8726</v>
      </c>
      <c r="D82" s="43" t="s">
        <v>49</v>
      </c>
      <c r="E82" s="28">
        <f>MAX(M82:AC82)</f>
        <v>418</v>
      </c>
      <c r="F82" s="28" t="e">
        <f>VLOOKUP(E82,Tab!$Q$2:$R$255,2,TRUE)</f>
        <v>#N/A</v>
      </c>
      <c r="G82" s="29">
        <f>LARGE(M82:AF82,1)</f>
        <v>418</v>
      </c>
      <c r="H82" s="29">
        <f>LARGE(M82:AF82,2)</f>
        <v>0</v>
      </c>
      <c r="I82" s="29">
        <f>LARGE(M82:AF82,3)</f>
        <v>0</v>
      </c>
      <c r="J82" s="30">
        <f>SUM(G82:I82)</f>
        <v>418</v>
      </c>
      <c r="K82" s="31">
        <f>J82/3</f>
        <v>139.33333333333334</v>
      </c>
      <c r="L82" s="32"/>
      <c r="M82" s="34">
        <v>0</v>
      </c>
      <c r="N82" s="34">
        <v>418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90">
        <v>0</v>
      </c>
      <c r="AC82" s="176">
        <v>0</v>
      </c>
      <c r="AD82" s="164">
        <v>0</v>
      </c>
      <c r="AE82" s="34">
        <v>0</v>
      </c>
      <c r="AF82" s="34">
        <v>0</v>
      </c>
    </row>
    <row r="83" spans="1:38" ht="14.1" customHeight="1" x14ac:dyDescent="0.25">
      <c r="A83" s="24">
        <f t="shared" si="1"/>
        <v>70</v>
      </c>
      <c r="B83" s="42" t="s">
        <v>154</v>
      </c>
      <c r="C83" s="59">
        <v>10361</v>
      </c>
      <c r="D83" s="43" t="s">
        <v>105</v>
      </c>
      <c r="E83" s="28">
        <f>MAX(M83:AC83)</f>
        <v>409</v>
      </c>
      <c r="F83" s="28" t="e">
        <f>VLOOKUP(E83,Tab!$Q$2:$R$255,2,TRUE)</f>
        <v>#N/A</v>
      </c>
      <c r="G83" s="29">
        <f>LARGE(M83:AF83,1)</f>
        <v>409</v>
      </c>
      <c r="H83" s="29">
        <f>LARGE(M83:AF83,2)</f>
        <v>0</v>
      </c>
      <c r="I83" s="29">
        <f>LARGE(M83:AF83,3)</f>
        <v>0</v>
      </c>
      <c r="J83" s="30">
        <f>SUM(G83:I83)</f>
        <v>409</v>
      </c>
      <c r="K83" s="31">
        <f>J83/3</f>
        <v>136.33333333333334</v>
      </c>
      <c r="L83" s="32"/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409</v>
      </c>
      <c r="AA83" s="34">
        <v>0</v>
      </c>
      <c r="AB83" s="90">
        <v>0</v>
      </c>
      <c r="AC83" s="176">
        <v>0</v>
      </c>
      <c r="AD83" s="164">
        <v>0</v>
      </c>
      <c r="AE83" s="34">
        <v>0</v>
      </c>
      <c r="AF83" s="34">
        <v>0</v>
      </c>
    </row>
    <row r="84" spans="1:38" ht="14.1" customHeight="1" x14ac:dyDescent="0.25">
      <c r="A84" s="92">
        <f t="shared" si="1"/>
        <v>71</v>
      </c>
      <c r="B84" s="189" t="s">
        <v>568</v>
      </c>
      <c r="C84" s="189">
        <v>8336</v>
      </c>
      <c r="D84" s="192" t="s">
        <v>157</v>
      </c>
      <c r="E84" s="28">
        <f>MAX(M84:AC84)</f>
        <v>400</v>
      </c>
      <c r="F84" s="28" t="e">
        <f>VLOOKUP(E84,Tab!$Q$2:$R$255,2,TRUE)</f>
        <v>#N/A</v>
      </c>
      <c r="G84" s="29">
        <f>LARGE(M84:AF84,1)</f>
        <v>400</v>
      </c>
      <c r="H84" s="29">
        <f>LARGE(M84:AF84,2)</f>
        <v>0</v>
      </c>
      <c r="I84" s="29">
        <f>LARGE(M84:AF84,3)</f>
        <v>0</v>
      </c>
      <c r="J84" s="30">
        <f>SUM(G84:I84)</f>
        <v>400</v>
      </c>
      <c r="K84" s="31">
        <f>J84/3</f>
        <v>133.33333333333334</v>
      </c>
      <c r="L84" s="32"/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400</v>
      </c>
      <c r="Z84" s="34">
        <v>0</v>
      </c>
      <c r="AA84" s="34">
        <v>0</v>
      </c>
      <c r="AB84" s="90">
        <v>0</v>
      </c>
      <c r="AC84" s="176">
        <v>0</v>
      </c>
      <c r="AD84" s="164">
        <v>0</v>
      </c>
      <c r="AE84" s="34">
        <v>0</v>
      </c>
      <c r="AF84" s="34">
        <v>0</v>
      </c>
    </row>
    <row r="85" spans="1:38" s="5" customFormat="1" ht="14.1" customHeight="1" x14ac:dyDescent="0.25">
      <c r="A85" s="92">
        <f t="shared" si="1"/>
        <v>72</v>
      </c>
      <c r="B85" s="42" t="s">
        <v>575</v>
      </c>
      <c r="C85" s="59">
        <v>1714</v>
      </c>
      <c r="D85" s="43" t="s">
        <v>282</v>
      </c>
      <c r="E85" s="28">
        <f>MAX(M85:AC85)</f>
        <v>384</v>
      </c>
      <c r="F85" s="28" t="e">
        <f>VLOOKUP(E85,Tab!$Q$2:$R$255,2,TRUE)</f>
        <v>#N/A</v>
      </c>
      <c r="G85" s="29">
        <f>LARGE(M85:AF85,1)</f>
        <v>384</v>
      </c>
      <c r="H85" s="29">
        <f>LARGE(M85:AF85,2)</f>
        <v>0</v>
      </c>
      <c r="I85" s="29">
        <f>LARGE(M85:AF85,3)</f>
        <v>0</v>
      </c>
      <c r="J85" s="30">
        <f>SUM(G85:I85)</f>
        <v>384</v>
      </c>
      <c r="K85" s="31">
        <f>J85/3</f>
        <v>128</v>
      </c>
      <c r="L85" s="32"/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90">
        <v>384</v>
      </c>
      <c r="AC85" s="176">
        <v>0</v>
      </c>
      <c r="AD85" s="164">
        <v>0</v>
      </c>
      <c r="AE85" s="34">
        <v>0</v>
      </c>
      <c r="AF85" s="34">
        <v>0</v>
      </c>
      <c r="AH85" s="45"/>
      <c r="AI85" s="45"/>
      <c r="AJ85" s="45"/>
      <c r="AK85" s="45"/>
      <c r="AL85" s="45"/>
    </row>
    <row r="86" spans="1:38" ht="14.1" customHeight="1" x14ac:dyDescent="0.25">
      <c r="A86" s="92">
        <f t="shared" si="1"/>
        <v>73</v>
      </c>
      <c r="B86" s="189" t="s">
        <v>569</v>
      </c>
      <c r="C86" s="189">
        <v>1552</v>
      </c>
      <c r="D86" s="192" t="s">
        <v>157</v>
      </c>
      <c r="E86" s="28">
        <f>MAX(M86:AC86)</f>
        <v>376</v>
      </c>
      <c r="F86" s="28" t="e">
        <f>VLOOKUP(E86,Tab!$Q$2:$R$255,2,TRUE)</f>
        <v>#N/A</v>
      </c>
      <c r="G86" s="29">
        <f>LARGE(M86:AF86,1)</f>
        <v>376</v>
      </c>
      <c r="H86" s="29">
        <f>LARGE(M86:AF86,2)</f>
        <v>0</v>
      </c>
      <c r="I86" s="29">
        <f>LARGE(M86:AF86,3)</f>
        <v>0</v>
      </c>
      <c r="J86" s="30">
        <f>SUM(G86:I86)</f>
        <v>376</v>
      </c>
      <c r="K86" s="31">
        <f>J86/3</f>
        <v>125.33333333333333</v>
      </c>
      <c r="L86" s="32"/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376</v>
      </c>
      <c r="Z86" s="34">
        <v>0</v>
      </c>
      <c r="AA86" s="34">
        <v>0</v>
      </c>
      <c r="AB86" s="90">
        <v>0</v>
      </c>
      <c r="AC86" s="176">
        <v>0</v>
      </c>
      <c r="AD86" s="164">
        <v>0</v>
      </c>
      <c r="AE86" s="34">
        <v>0</v>
      </c>
      <c r="AF86" s="34">
        <v>0</v>
      </c>
    </row>
    <row r="87" spans="1:38" ht="14.1" customHeight="1" x14ac:dyDescent="0.25">
      <c r="A87" s="92">
        <f t="shared" si="1"/>
        <v>74</v>
      </c>
      <c r="B87" s="35" t="s">
        <v>412</v>
      </c>
      <c r="C87" s="36">
        <v>9318</v>
      </c>
      <c r="D87" s="37" t="s">
        <v>157</v>
      </c>
      <c r="E87" s="28">
        <f>MAX(M87:AC87)</f>
        <v>374</v>
      </c>
      <c r="F87" s="28" t="e">
        <f>VLOOKUP(E87,Tab!$Q$2:$R$255,2,TRUE)</f>
        <v>#N/A</v>
      </c>
      <c r="G87" s="29">
        <f>LARGE(M87:AF87,1)</f>
        <v>374</v>
      </c>
      <c r="H87" s="29">
        <f>LARGE(M87:AF87,2)</f>
        <v>0</v>
      </c>
      <c r="I87" s="29">
        <f>LARGE(M87:AF87,3)</f>
        <v>0</v>
      </c>
      <c r="J87" s="30">
        <f>SUM(G87:I87)</f>
        <v>374</v>
      </c>
      <c r="K87" s="31">
        <f>J87/3</f>
        <v>124.66666666666667</v>
      </c>
      <c r="L87" s="32"/>
      <c r="M87" s="34">
        <v>0</v>
      </c>
      <c r="N87" s="34">
        <v>0</v>
      </c>
      <c r="O87" s="34">
        <v>0</v>
      </c>
      <c r="P87" s="34">
        <v>0</v>
      </c>
      <c r="Q87" s="34">
        <v>374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90">
        <v>0</v>
      </c>
      <c r="AC87" s="176">
        <v>0</v>
      </c>
      <c r="AD87" s="164">
        <v>0</v>
      </c>
      <c r="AE87" s="34">
        <v>0</v>
      </c>
      <c r="AF87" s="34">
        <v>0</v>
      </c>
    </row>
    <row r="88" spans="1:38" ht="14.1" customHeight="1" x14ac:dyDescent="0.25">
      <c r="A88" s="92">
        <f t="shared" si="1"/>
        <v>75</v>
      </c>
      <c r="B88" s="35" t="s">
        <v>287</v>
      </c>
      <c r="C88" s="36">
        <v>7489</v>
      </c>
      <c r="D88" s="37" t="s">
        <v>85</v>
      </c>
      <c r="E88" s="28">
        <f>MAX(M88:AC88)</f>
        <v>330</v>
      </c>
      <c r="F88" s="28" t="e">
        <f>VLOOKUP(E88,Tab!$Q$2:$R$255,2,TRUE)</f>
        <v>#N/A</v>
      </c>
      <c r="G88" s="29">
        <f>LARGE(M88:AF88,1)</f>
        <v>330</v>
      </c>
      <c r="H88" s="29">
        <f>LARGE(M88:AF88,2)</f>
        <v>0</v>
      </c>
      <c r="I88" s="29">
        <f>LARGE(M88:AF88,3)</f>
        <v>0</v>
      </c>
      <c r="J88" s="30">
        <f>SUM(G88:I88)</f>
        <v>330</v>
      </c>
      <c r="K88" s="31">
        <f>J88/3</f>
        <v>110</v>
      </c>
      <c r="L88" s="32"/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90">
        <v>330</v>
      </c>
      <c r="AC88" s="176">
        <v>0</v>
      </c>
      <c r="AD88" s="164">
        <v>0</v>
      </c>
      <c r="AE88" s="34">
        <v>0</v>
      </c>
      <c r="AF88" s="34">
        <v>0</v>
      </c>
    </row>
    <row r="89" spans="1:38" ht="14.1" customHeight="1" x14ac:dyDescent="0.25">
      <c r="A89" s="92">
        <f t="shared" si="1"/>
        <v>76</v>
      </c>
      <c r="B89" s="35" t="s">
        <v>456</v>
      </c>
      <c r="C89" s="36">
        <v>4187</v>
      </c>
      <c r="D89" s="37" t="s">
        <v>45</v>
      </c>
      <c r="E89" s="28">
        <f>MAX(M89:AC89)</f>
        <v>0</v>
      </c>
      <c r="F89" s="28" t="e">
        <f>VLOOKUP(E89,Tab!$Q$2:$R$255,2,TRUE)</f>
        <v>#N/A</v>
      </c>
      <c r="G89" s="29">
        <f>LARGE(M89:AF89,1)</f>
        <v>313</v>
      </c>
      <c r="H89" s="29">
        <f>LARGE(M89:AF89,2)</f>
        <v>0</v>
      </c>
      <c r="I89" s="29">
        <f>LARGE(M89:AF89,3)</f>
        <v>0</v>
      </c>
      <c r="J89" s="30">
        <f>SUM(G89:I89)</f>
        <v>313</v>
      </c>
      <c r="K89" s="31">
        <f>J89/3</f>
        <v>104.33333333333333</v>
      </c>
      <c r="L89" s="32"/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90">
        <v>0</v>
      </c>
      <c r="AC89" s="176">
        <v>0</v>
      </c>
      <c r="AD89" s="164">
        <v>0</v>
      </c>
      <c r="AE89" s="34">
        <v>313</v>
      </c>
      <c r="AF89" s="34">
        <v>0</v>
      </c>
    </row>
    <row r="90" spans="1:38" ht="14.1" customHeight="1" x14ac:dyDescent="0.25">
      <c r="A90" s="92">
        <f t="shared" si="1"/>
        <v>77</v>
      </c>
      <c r="B90" s="42" t="s">
        <v>167</v>
      </c>
      <c r="C90" s="59">
        <v>7914</v>
      </c>
      <c r="D90" s="43" t="s">
        <v>163</v>
      </c>
      <c r="E90" s="28">
        <f>MAX(M90:AC90)</f>
        <v>274</v>
      </c>
      <c r="F90" s="28" t="e">
        <f>VLOOKUP(E90,Tab!$Q$2:$R$255,2,TRUE)</f>
        <v>#N/A</v>
      </c>
      <c r="G90" s="29">
        <f>LARGE(M90:AF90,1)</f>
        <v>274</v>
      </c>
      <c r="H90" s="29">
        <f>LARGE(M90:AF90,2)</f>
        <v>0</v>
      </c>
      <c r="I90" s="29">
        <f>LARGE(M90:AF90,3)</f>
        <v>0</v>
      </c>
      <c r="J90" s="30">
        <f>SUM(G90:I90)</f>
        <v>274</v>
      </c>
      <c r="K90" s="31">
        <f>J90/3</f>
        <v>91.333333333333329</v>
      </c>
      <c r="L90" s="32"/>
      <c r="M90" s="34">
        <v>0</v>
      </c>
      <c r="N90" s="34">
        <v>274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90">
        <v>0</v>
      </c>
      <c r="AC90" s="176">
        <v>0</v>
      </c>
      <c r="AD90" s="164">
        <v>0</v>
      </c>
      <c r="AE90" s="34">
        <v>0</v>
      </c>
      <c r="AF90" s="34">
        <v>0</v>
      </c>
    </row>
    <row r="91" spans="1:38" ht="14.1" customHeight="1" x14ac:dyDescent="0.25">
      <c r="A91" s="92">
        <f t="shared" si="1"/>
        <v>78</v>
      </c>
      <c r="B91" s="42" t="s">
        <v>158</v>
      </c>
      <c r="C91" s="59">
        <v>629</v>
      </c>
      <c r="D91" s="43" t="s">
        <v>129</v>
      </c>
      <c r="E91" s="28">
        <f>MAX(M91:AC91)</f>
        <v>257</v>
      </c>
      <c r="F91" s="28" t="e">
        <f>VLOOKUP(E91,Tab!$Q$2:$R$255,2,TRUE)</f>
        <v>#N/A</v>
      </c>
      <c r="G91" s="29">
        <f>LARGE(M91:AF91,1)</f>
        <v>257</v>
      </c>
      <c r="H91" s="29">
        <f>LARGE(M91:AF91,2)</f>
        <v>0</v>
      </c>
      <c r="I91" s="29">
        <f>LARGE(M91:AF91,3)</f>
        <v>0</v>
      </c>
      <c r="J91" s="30">
        <f>SUM(G91:I91)</f>
        <v>257</v>
      </c>
      <c r="K91" s="31">
        <f>J91/3</f>
        <v>85.666666666666671</v>
      </c>
      <c r="L91" s="32"/>
      <c r="M91" s="34">
        <v>0</v>
      </c>
      <c r="N91" s="34">
        <v>257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90">
        <v>0</v>
      </c>
      <c r="AC91" s="176">
        <v>0</v>
      </c>
      <c r="AD91" s="164">
        <v>0</v>
      </c>
      <c r="AE91" s="34">
        <v>0</v>
      </c>
      <c r="AF91" s="34">
        <v>0</v>
      </c>
    </row>
    <row r="92" spans="1:38" ht="14.1" customHeight="1" x14ac:dyDescent="0.25">
      <c r="A92" s="92">
        <f t="shared" si="1"/>
        <v>79</v>
      </c>
      <c r="B92" s="35"/>
      <c r="C92" s="36"/>
      <c r="D92" s="37"/>
      <c r="E92" s="28">
        <f>MAX(M92:AC92)</f>
        <v>0</v>
      </c>
      <c r="F92" s="28" t="e">
        <f>VLOOKUP(E92,Tab!$Q$2:$R$255,2,TRUE)</f>
        <v>#N/A</v>
      </c>
      <c r="G92" s="29">
        <f>LARGE(M92:AF92,1)</f>
        <v>0</v>
      </c>
      <c r="H92" s="29">
        <f>LARGE(M92:AF92,2)</f>
        <v>0</v>
      </c>
      <c r="I92" s="29">
        <f>LARGE(M92:AF92,3)</f>
        <v>0</v>
      </c>
      <c r="J92" s="30">
        <f>SUM(G92:I92)</f>
        <v>0</v>
      </c>
      <c r="K92" s="31">
        <f>J92/3</f>
        <v>0</v>
      </c>
      <c r="L92" s="32"/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90">
        <v>0</v>
      </c>
      <c r="AC92" s="176">
        <v>0</v>
      </c>
      <c r="AD92" s="164">
        <v>0</v>
      </c>
      <c r="AE92" s="34">
        <v>0</v>
      </c>
      <c r="AF92" s="34">
        <v>0</v>
      </c>
    </row>
    <row r="93" spans="1:38" ht="14.1" customHeight="1" x14ac:dyDescent="0.25">
      <c r="A93" s="92">
        <f t="shared" si="1"/>
        <v>80</v>
      </c>
      <c r="B93" s="35"/>
      <c r="C93" s="36"/>
      <c r="D93" s="37"/>
      <c r="E93" s="28">
        <f>MAX(M93:AC93)</f>
        <v>0</v>
      </c>
      <c r="F93" s="28" t="e">
        <f>VLOOKUP(E93,Tab!$Q$2:$R$255,2,TRUE)</f>
        <v>#N/A</v>
      </c>
      <c r="G93" s="29">
        <f>LARGE(M93:AF93,1)</f>
        <v>0</v>
      </c>
      <c r="H93" s="29">
        <f>LARGE(M93:AF93,2)</f>
        <v>0</v>
      </c>
      <c r="I93" s="29">
        <f>LARGE(M93:AF93,3)</f>
        <v>0</v>
      </c>
      <c r="J93" s="30">
        <f>SUM(G93:I93)</f>
        <v>0</v>
      </c>
      <c r="K93" s="31">
        <f>J93/3</f>
        <v>0</v>
      </c>
      <c r="L93" s="32"/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90">
        <v>0</v>
      </c>
      <c r="AC93" s="176">
        <v>0</v>
      </c>
      <c r="AD93" s="164">
        <v>0</v>
      </c>
      <c r="AE93" s="34">
        <v>0</v>
      </c>
      <c r="AF93" s="34">
        <v>0</v>
      </c>
    </row>
    <row r="94" spans="1:38" x14ac:dyDescent="0.25">
      <c r="A94" s="92">
        <f t="shared" si="1"/>
        <v>81</v>
      </c>
      <c r="B94" s="139"/>
      <c r="C94" s="140"/>
      <c r="D94" s="141"/>
      <c r="E94" s="28">
        <f>MAX(M94:AC94)</f>
        <v>0</v>
      </c>
      <c r="F94" s="28" t="e">
        <f>VLOOKUP(E94,Tab!$Q$2:$R$255,2,TRUE)</f>
        <v>#N/A</v>
      </c>
      <c r="G94" s="29">
        <f>LARGE(M94:AF94,1)</f>
        <v>0</v>
      </c>
      <c r="H94" s="29">
        <f>LARGE(M94:AF94,2)</f>
        <v>0</v>
      </c>
      <c r="I94" s="29">
        <f>LARGE(M94:AF94,3)</f>
        <v>0</v>
      </c>
      <c r="J94" s="30">
        <f>SUM(G94:I94)</f>
        <v>0</v>
      </c>
      <c r="K94" s="31">
        <f>J94/3</f>
        <v>0</v>
      </c>
      <c r="L94" s="32"/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90">
        <v>0</v>
      </c>
      <c r="AC94" s="176">
        <v>0</v>
      </c>
      <c r="AD94" s="164">
        <v>0</v>
      </c>
      <c r="AE94" s="34">
        <v>0</v>
      </c>
      <c r="AF94" s="34">
        <v>0</v>
      </c>
    </row>
    <row r="95" spans="1:38" x14ac:dyDescent="0.25">
      <c r="A95" s="92">
        <f t="shared" si="1"/>
        <v>82</v>
      </c>
      <c r="B95" s="35"/>
      <c r="C95" s="36"/>
      <c r="D95" s="37"/>
      <c r="E95" s="28">
        <f>MAX(M95:AC95)</f>
        <v>0</v>
      </c>
      <c r="F95" s="28" t="e">
        <f>VLOOKUP(E95,Tab!$Q$2:$R$255,2,TRUE)</f>
        <v>#N/A</v>
      </c>
      <c r="G95" s="29">
        <f>LARGE(M95:AF95,1)</f>
        <v>0</v>
      </c>
      <c r="H95" s="29">
        <f>LARGE(M95:AF95,2)</f>
        <v>0</v>
      </c>
      <c r="I95" s="29">
        <f>LARGE(M95:AF95,3)</f>
        <v>0</v>
      </c>
      <c r="J95" s="30">
        <f>SUM(G95:I95)</f>
        <v>0</v>
      </c>
      <c r="K95" s="31">
        <f>J95/3</f>
        <v>0</v>
      </c>
      <c r="L95" s="32"/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90">
        <v>0</v>
      </c>
      <c r="AC95" s="176">
        <v>0</v>
      </c>
      <c r="AD95" s="164">
        <v>0</v>
      </c>
      <c r="AE95" s="34">
        <v>0</v>
      </c>
      <c r="AF95" s="34">
        <v>0</v>
      </c>
    </row>
    <row r="96" spans="1:38" x14ac:dyDescent="0.25">
      <c r="A96" s="92">
        <f t="shared" si="1"/>
        <v>83</v>
      </c>
      <c r="B96" s="139"/>
      <c r="C96" s="140"/>
      <c r="D96" s="141"/>
      <c r="E96" s="28">
        <f>MAX(M96:AC96)</f>
        <v>0</v>
      </c>
      <c r="F96" s="28" t="e">
        <f>VLOOKUP(E96,Tab!$Q$2:$R$255,2,TRUE)</f>
        <v>#N/A</v>
      </c>
      <c r="G96" s="29">
        <f>LARGE(M96:AF96,1)</f>
        <v>0</v>
      </c>
      <c r="H96" s="29">
        <f>LARGE(M96:AF96,2)</f>
        <v>0</v>
      </c>
      <c r="I96" s="29">
        <f>LARGE(M96:AF96,3)</f>
        <v>0</v>
      </c>
      <c r="J96" s="30">
        <f>SUM(G96:I96)</f>
        <v>0</v>
      </c>
      <c r="K96" s="31">
        <f>J96/3</f>
        <v>0</v>
      </c>
      <c r="L96" s="32"/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90">
        <v>0</v>
      </c>
      <c r="AC96" s="176">
        <v>0</v>
      </c>
      <c r="AD96" s="164">
        <v>0</v>
      </c>
      <c r="AE96" s="34">
        <v>0</v>
      </c>
      <c r="AF96" s="34">
        <v>0</v>
      </c>
    </row>
    <row r="97" spans="1:32" x14ac:dyDescent="0.25">
      <c r="A97" s="92">
        <f t="shared" si="1"/>
        <v>84</v>
      </c>
      <c r="B97" s="194"/>
      <c r="C97" s="195"/>
      <c r="D97" s="196"/>
      <c r="E97" s="28">
        <f>MAX(M97:AC97)</f>
        <v>0</v>
      </c>
      <c r="F97" s="28" t="e">
        <f>VLOOKUP(E97,Tab!$Q$2:$R$255,2,TRUE)</f>
        <v>#N/A</v>
      </c>
      <c r="G97" s="29">
        <f>LARGE(M97:AF97,1)</f>
        <v>0</v>
      </c>
      <c r="H97" s="29">
        <f>LARGE(M97:AF97,2)</f>
        <v>0</v>
      </c>
      <c r="I97" s="29">
        <f>LARGE(M97:AF97,3)</f>
        <v>0</v>
      </c>
      <c r="J97" s="30">
        <f>SUM(G97:I97)</f>
        <v>0</v>
      </c>
      <c r="K97" s="31">
        <f>J97/3</f>
        <v>0</v>
      </c>
      <c r="L97" s="32"/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90">
        <v>0</v>
      </c>
      <c r="AC97" s="176">
        <v>0</v>
      </c>
      <c r="AD97" s="164">
        <v>0</v>
      </c>
      <c r="AE97" s="34">
        <v>0</v>
      </c>
      <c r="AF97" s="34">
        <v>0</v>
      </c>
    </row>
    <row r="98" spans="1:32" x14ac:dyDescent="0.25">
      <c r="A98" s="92">
        <f t="shared" si="1"/>
        <v>85</v>
      </c>
      <c r="B98" s="190"/>
      <c r="C98" s="191"/>
      <c r="D98" s="193"/>
      <c r="E98" s="28">
        <f>MAX(M98:AC98)</f>
        <v>0</v>
      </c>
      <c r="F98" s="28" t="e">
        <f>VLOOKUP(E98,Tab!$Q$2:$R$255,2,TRUE)</f>
        <v>#N/A</v>
      </c>
      <c r="G98" s="29">
        <f>LARGE(M98:AF98,1)</f>
        <v>0</v>
      </c>
      <c r="H98" s="29">
        <f>LARGE(M98:AF98,2)</f>
        <v>0</v>
      </c>
      <c r="I98" s="29">
        <f>LARGE(M98:AF98,3)</f>
        <v>0</v>
      </c>
      <c r="J98" s="30">
        <f>SUM(G98:I98)</f>
        <v>0</v>
      </c>
      <c r="K98" s="31">
        <f>J98/3</f>
        <v>0</v>
      </c>
      <c r="L98" s="32"/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90">
        <v>0</v>
      </c>
      <c r="AC98" s="176">
        <v>0</v>
      </c>
      <c r="AD98" s="164">
        <v>0</v>
      </c>
      <c r="AE98" s="34">
        <v>0</v>
      </c>
      <c r="AF98" s="34">
        <v>0</v>
      </c>
    </row>
  </sheetData>
  <sortState ref="B14:AF98">
    <sortCondition descending="1" ref="J14:J98"/>
    <sortCondition descending="1" ref="E14:E98"/>
  </sortState>
  <mergeCells count="13">
    <mergeCell ref="AD9:AF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AC9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98">
    <cfRule type="cellIs" dxfId="37" priority="4" stopIfTrue="1" operator="between">
      <formula>563</formula>
      <formula>600</formula>
    </cfRule>
  </conditionalFormatting>
  <conditionalFormatting sqref="F14:F98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2019-08-25T10:24:49Z</dcterms:modified>
</cp:coreProperties>
</file>