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175" yWindow="195" windowWidth="14805" windowHeight="12435" tabRatio="682"/>
  </bookViews>
  <sheets>
    <sheet name="P10 HS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HS'!$A$1:$CD$211</definedName>
    <definedName name="Excel_BuiltIn_Print_Area_1_1_1">'P10 HS'!$A$1:$CD$100</definedName>
    <definedName name="Excel_BuiltIn_Print_Area_11_1_1">'PPC HS'!$A$1:$AG$38</definedName>
    <definedName name="Excel_BuiltIn_Print_Area_12_1">'PStd HS'!$A$1:$L$163</definedName>
    <definedName name="Excel_BuiltIn_Print_Area_2_1">'P10 SS'!$A$1:$BN$39</definedName>
    <definedName name="Excel_BuiltIn_Print_Area_3_1">'P10 HJ'!$A$1:$AN$20</definedName>
    <definedName name="Excel_BuiltIn_Print_Area_5_1">'P50 HS'!$A$1:$X$73</definedName>
    <definedName name="Excel_BuiltIn_Print_Area_5_1_1">'P50 HS'!$A$1:$X$72</definedName>
    <definedName name="Excel_BuiltIn_Print_Area_7_1">'PV HS'!$A$1:$V$38</definedName>
    <definedName name="Excel_BuiltIn_Print_Area_7_1_1">'PV HS'!$A$1:$V$38</definedName>
    <definedName name="Excel_BuiltIn_Print_Titles_1_1">'P10 HS'!$1:$13</definedName>
    <definedName name="Excel_BuiltIn_Print_Titles_10_1">'P25 SJ'!$A$1:$HU$13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HS'!$A$1:$IL$13</definedName>
    <definedName name="Excel_BuiltIn_Print_Titles_9_1">'P25 SS'!$A$1:$AG$13</definedName>
    <definedName name="_xlnm.Print_Area" localSheetId="1">'P10 HJ'!$A$1:$AN$20</definedName>
    <definedName name="_xlnm.Print_Area" localSheetId="0">'P10 HS'!$A$1:$CD$213</definedName>
    <definedName name="_xlnm.Print_Area" localSheetId="3">'P10 SJ'!$A$1:$AG$22</definedName>
    <definedName name="_xlnm.Print_Area" localSheetId="2">'P10 SS'!$A$1:$BN$43</definedName>
    <definedName name="_xlnm.Print_Area" localSheetId="13">'P25 HJ'!$A$1:$U$23</definedName>
    <definedName name="_xlnm.Print_Area" localSheetId="12">'P25 SJ'!$A$1:$S$23</definedName>
    <definedName name="_xlnm.Print_Area" localSheetId="11">'P25 SS'!$A$1:$AG$32</definedName>
    <definedName name="_xlnm.Print_Area" localSheetId="5">'P50 HJ'!$A$1:$O$23</definedName>
    <definedName name="_xlnm.Print_Area" localSheetId="4">'P50 HS'!$A$1:$X$73</definedName>
    <definedName name="_xlnm.Print_Area" localSheetId="8">'PPC HS'!$A$1:$AG$88</definedName>
    <definedName name="_xlnm.Print_Area" localSheetId="7">'PStd HJ'!$A$1:$O$23</definedName>
    <definedName name="_xlnm.Print_Area" localSheetId="6">'PStd HS'!$A$1:$AM$163</definedName>
    <definedName name="_xlnm.Print_Area" localSheetId="10">'PV HJ'!$A$1:$M$23</definedName>
    <definedName name="_xlnm.Print_Area" localSheetId="9">'PV HS'!$A$1:$V$38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/>
</workbook>
</file>

<file path=xl/calcChain.xml><?xml version="1.0" encoding="utf-8"?>
<calcChain xmlns="http://schemas.openxmlformats.org/spreadsheetml/2006/main">
  <c r="E14" i="8" l="1"/>
  <c r="E14" i="7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14" i="6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4" i="5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14" i="4"/>
  <c r="E14" i="16"/>
  <c r="E14" i="15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14" i="14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14" i="12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14" i="11"/>
  <c r="E14" i="10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4" i="9"/>
  <c r="E15" i="7"/>
  <c r="E16" i="7"/>
  <c r="E17" i="7"/>
  <c r="E18" i="7"/>
  <c r="E19" i="7"/>
  <c r="E20" i="7"/>
  <c r="E21" i="7"/>
  <c r="E22" i="7"/>
  <c r="E23" i="7"/>
  <c r="E15" i="16" l="1"/>
  <c r="E16" i="16"/>
  <c r="E17" i="16"/>
  <c r="E18" i="16"/>
  <c r="E19" i="16"/>
  <c r="E20" i="16"/>
  <c r="E21" i="16"/>
  <c r="E22" i="16"/>
  <c r="E23" i="16"/>
  <c r="E15" i="15"/>
  <c r="E16" i="15"/>
  <c r="E17" i="15"/>
  <c r="E18" i="15"/>
  <c r="E19" i="15"/>
  <c r="E20" i="15"/>
  <c r="E21" i="15"/>
  <c r="E22" i="15"/>
  <c r="E23" i="15"/>
  <c r="E14" i="13"/>
  <c r="E15" i="10"/>
  <c r="E16" i="10"/>
  <c r="E17" i="10"/>
  <c r="E18" i="10"/>
  <c r="E19" i="10"/>
  <c r="E20" i="10"/>
  <c r="E21" i="10"/>
  <c r="E22" i="10"/>
  <c r="E23" i="10"/>
  <c r="F223" i="4" l="1"/>
  <c r="G223" i="4"/>
  <c r="H223" i="4"/>
  <c r="I223" i="4"/>
  <c r="J223" i="4"/>
  <c r="K223" i="4"/>
  <c r="F233" i="4"/>
  <c r="G233" i="4"/>
  <c r="H233" i="4"/>
  <c r="I233" i="4"/>
  <c r="J233" i="4"/>
  <c r="K233" i="4"/>
  <c r="F260" i="4"/>
  <c r="G260" i="4"/>
  <c r="H260" i="4"/>
  <c r="I260" i="4"/>
  <c r="J260" i="4"/>
  <c r="K260" i="4"/>
  <c r="F264" i="4"/>
  <c r="G264" i="4"/>
  <c r="H264" i="4"/>
  <c r="I264" i="4"/>
  <c r="J264" i="4"/>
  <c r="K264" i="4"/>
  <c r="F293" i="4"/>
  <c r="G293" i="4"/>
  <c r="H293" i="4"/>
  <c r="I293" i="4"/>
  <c r="J293" i="4"/>
  <c r="K293" i="4"/>
  <c r="L260" i="4" l="1"/>
  <c r="M260" i="4" s="1"/>
  <c r="L293" i="4"/>
  <c r="M293" i="4" s="1"/>
  <c r="L233" i="4"/>
  <c r="M233" i="4" s="1"/>
  <c r="L264" i="4"/>
  <c r="M264" i="4" s="1"/>
  <c r="L223" i="4"/>
  <c r="M223" i="4" s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F152" i="4" l="1"/>
  <c r="G152" i="4"/>
  <c r="H152" i="4"/>
  <c r="I152" i="4"/>
  <c r="J152" i="4"/>
  <c r="K152" i="4"/>
  <c r="F259" i="4"/>
  <c r="G259" i="4"/>
  <c r="H259" i="4"/>
  <c r="I259" i="4"/>
  <c r="J259" i="4"/>
  <c r="K259" i="4"/>
  <c r="F271" i="4"/>
  <c r="G271" i="4"/>
  <c r="H271" i="4"/>
  <c r="I271" i="4"/>
  <c r="J271" i="4"/>
  <c r="K271" i="4"/>
  <c r="F194" i="4"/>
  <c r="G194" i="4"/>
  <c r="H194" i="4"/>
  <c r="I194" i="4"/>
  <c r="J194" i="4"/>
  <c r="K194" i="4"/>
  <c r="F208" i="4"/>
  <c r="G208" i="4"/>
  <c r="H208" i="4"/>
  <c r="I208" i="4"/>
  <c r="J208" i="4"/>
  <c r="K208" i="4"/>
  <c r="F268" i="4"/>
  <c r="G268" i="4"/>
  <c r="H268" i="4"/>
  <c r="I268" i="4"/>
  <c r="J268" i="4"/>
  <c r="K268" i="4"/>
  <c r="F143" i="4"/>
  <c r="G143" i="4"/>
  <c r="H143" i="4"/>
  <c r="I143" i="4"/>
  <c r="J143" i="4"/>
  <c r="K143" i="4"/>
  <c r="F211" i="4"/>
  <c r="G211" i="4"/>
  <c r="H211" i="4"/>
  <c r="I211" i="4"/>
  <c r="J211" i="4"/>
  <c r="K211" i="4"/>
  <c r="F177" i="4"/>
  <c r="G177" i="4"/>
  <c r="H177" i="4"/>
  <c r="I177" i="4"/>
  <c r="J177" i="4"/>
  <c r="K177" i="4"/>
  <c r="F234" i="4"/>
  <c r="G234" i="4"/>
  <c r="H234" i="4"/>
  <c r="I234" i="4"/>
  <c r="J234" i="4"/>
  <c r="K234" i="4"/>
  <c r="F229" i="4"/>
  <c r="G229" i="4"/>
  <c r="H229" i="4"/>
  <c r="I229" i="4"/>
  <c r="J229" i="4"/>
  <c r="K229" i="4"/>
  <c r="F238" i="4"/>
  <c r="G238" i="4"/>
  <c r="H238" i="4"/>
  <c r="I238" i="4"/>
  <c r="J238" i="4"/>
  <c r="K238" i="4"/>
  <c r="F247" i="4"/>
  <c r="G247" i="4"/>
  <c r="H247" i="4"/>
  <c r="I247" i="4"/>
  <c r="J247" i="4"/>
  <c r="K247" i="4"/>
  <c r="F176" i="4"/>
  <c r="G176" i="4"/>
  <c r="H176" i="4"/>
  <c r="I176" i="4"/>
  <c r="J176" i="4"/>
  <c r="K176" i="4"/>
  <c r="F267" i="4"/>
  <c r="G267" i="4"/>
  <c r="H267" i="4"/>
  <c r="I267" i="4"/>
  <c r="J267" i="4"/>
  <c r="K267" i="4"/>
  <c r="L271" i="4" l="1"/>
  <c r="M271" i="4" s="1"/>
  <c r="L208" i="4"/>
  <c r="M208" i="4" s="1"/>
  <c r="L194" i="4"/>
  <c r="M194" i="4" s="1"/>
  <c r="L259" i="4"/>
  <c r="M259" i="4" s="1"/>
  <c r="L152" i="4"/>
  <c r="M152" i="4" s="1"/>
  <c r="L211" i="4"/>
  <c r="M211" i="4" s="1"/>
  <c r="L177" i="4"/>
  <c r="M177" i="4" s="1"/>
  <c r="L143" i="4"/>
  <c r="M143" i="4" s="1"/>
  <c r="L234" i="4"/>
  <c r="M234" i="4" s="1"/>
  <c r="L268" i="4"/>
  <c r="M268" i="4" s="1"/>
  <c r="L267" i="4"/>
  <c r="M267" i="4" s="1"/>
  <c r="L176" i="4"/>
  <c r="M176" i="4" s="1"/>
  <c r="L247" i="4"/>
  <c r="M247" i="4" s="1"/>
  <c r="L238" i="4"/>
  <c r="M238" i="4" s="1"/>
  <c r="L229" i="4"/>
  <c r="M229" i="4" s="1"/>
  <c r="F98" i="4"/>
  <c r="G98" i="4"/>
  <c r="H98" i="4"/>
  <c r="I98" i="4"/>
  <c r="J98" i="4"/>
  <c r="K98" i="4"/>
  <c r="F239" i="4"/>
  <c r="G239" i="4"/>
  <c r="H239" i="4"/>
  <c r="I239" i="4"/>
  <c r="J239" i="4"/>
  <c r="K239" i="4"/>
  <c r="F174" i="4"/>
  <c r="G174" i="4"/>
  <c r="H174" i="4"/>
  <c r="I174" i="4"/>
  <c r="J174" i="4"/>
  <c r="K174" i="4"/>
  <c r="L174" i="4" l="1"/>
  <c r="M174" i="4" s="1"/>
  <c r="L239" i="4"/>
  <c r="M239" i="4" s="1"/>
  <c r="L98" i="4"/>
  <c r="M98" i="4" s="1"/>
  <c r="F196" i="4"/>
  <c r="G196" i="4"/>
  <c r="H196" i="4"/>
  <c r="I196" i="4"/>
  <c r="J196" i="4"/>
  <c r="K196" i="4"/>
  <c r="F151" i="4"/>
  <c r="G151" i="4"/>
  <c r="H151" i="4"/>
  <c r="I151" i="4"/>
  <c r="J151" i="4"/>
  <c r="K151" i="4"/>
  <c r="F242" i="4"/>
  <c r="G242" i="4"/>
  <c r="H242" i="4"/>
  <c r="I242" i="4"/>
  <c r="J242" i="4"/>
  <c r="K242" i="4"/>
  <c r="F252" i="4"/>
  <c r="G252" i="4"/>
  <c r="H252" i="4"/>
  <c r="I252" i="4"/>
  <c r="J252" i="4"/>
  <c r="K252" i="4"/>
  <c r="F270" i="4"/>
  <c r="G270" i="4"/>
  <c r="H270" i="4"/>
  <c r="I270" i="4"/>
  <c r="J270" i="4"/>
  <c r="K270" i="4"/>
  <c r="L242" i="4" l="1"/>
  <c r="M242" i="4" s="1"/>
  <c r="L151" i="4"/>
  <c r="M151" i="4" s="1"/>
  <c r="L270" i="4"/>
  <c r="M270" i="4" s="1"/>
  <c r="L196" i="4"/>
  <c r="M196" i="4" s="1"/>
  <c r="L252" i="4"/>
  <c r="M252" i="4" s="1"/>
  <c r="F51" i="6" l="1"/>
  <c r="G51" i="6"/>
  <c r="H51" i="6"/>
  <c r="I51" i="6"/>
  <c r="J51" i="6"/>
  <c r="K51" i="6"/>
  <c r="F60" i="6"/>
  <c r="G60" i="6"/>
  <c r="H60" i="6"/>
  <c r="I60" i="6"/>
  <c r="J60" i="6"/>
  <c r="K60" i="6"/>
  <c r="F52" i="6"/>
  <c r="G52" i="6"/>
  <c r="H52" i="6"/>
  <c r="I52" i="6"/>
  <c r="J52" i="6"/>
  <c r="K52" i="6"/>
  <c r="F67" i="6"/>
  <c r="G67" i="6"/>
  <c r="H67" i="6"/>
  <c r="I67" i="6"/>
  <c r="J67" i="6"/>
  <c r="K67" i="6"/>
  <c r="F68" i="6"/>
  <c r="G68" i="6"/>
  <c r="H68" i="6"/>
  <c r="I68" i="6"/>
  <c r="J68" i="6"/>
  <c r="K68" i="6"/>
  <c r="L51" i="6" l="1"/>
  <c r="M51" i="6" s="1"/>
  <c r="L67" i="6"/>
  <c r="M67" i="6" s="1"/>
  <c r="L52" i="6"/>
  <c r="M52" i="6" s="1"/>
  <c r="L60" i="6"/>
  <c r="M60" i="6" s="1"/>
  <c r="L68" i="6"/>
  <c r="M68" i="6" s="1"/>
  <c r="F226" i="4"/>
  <c r="F245" i="4"/>
  <c r="F256" i="4"/>
  <c r="F217" i="4"/>
  <c r="F254" i="4"/>
  <c r="G226" i="4"/>
  <c r="H226" i="4"/>
  <c r="I226" i="4"/>
  <c r="J226" i="4"/>
  <c r="K226" i="4"/>
  <c r="G245" i="4"/>
  <c r="H245" i="4"/>
  <c r="I245" i="4"/>
  <c r="J245" i="4"/>
  <c r="K245" i="4"/>
  <c r="G256" i="4"/>
  <c r="H256" i="4"/>
  <c r="I256" i="4"/>
  <c r="J256" i="4"/>
  <c r="K256" i="4"/>
  <c r="G217" i="4"/>
  <c r="H217" i="4"/>
  <c r="I217" i="4"/>
  <c r="J217" i="4"/>
  <c r="K217" i="4"/>
  <c r="G254" i="4"/>
  <c r="H254" i="4"/>
  <c r="I254" i="4"/>
  <c r="J254" i="4"/>
  <c r="K254" i="4"/>
  <c r="L254" i="4" l="1"/>
  <c r="M254" i="4" s="1"/>
  <c r="L256" i="4"/>
  <c r="M256" i="4" s="1"/>
  <c r="L217" i="4"/>
  <c r="M217" i="4" s="1"/>
  <c r="L245" i="4"/>
  <c r="M245" i="4" s="1"/>
  <c r="L226" i="4"/>
  <c r="M226" i="4" s="1"/>
  <c r="F140" i="4" l="1"/>
  <c r="G140" i="4"/>
  <c r="H140" i="4"/>
  <c r="I140" i="4"/>
  <c r="J140" i="4"/>
  <c r="K140" i="4"/>
  <c r="F191" i="4"/>
  <c r="G191" i="4"/>
  <c r="H191" i="4"/>
  <c r="I191" i="4"/>
  <c r="J191" i="4"/>
  <c r="K191" i="4"/>
  <c r="F266" i="4"/>
  <c r="G266" i="4"/>
  <c r="H266" i="4"/>
  <c r="I266" i="4"/>
  <c r="J266" i="4"/>
  <c r="K266" i="4"/>
  <c r="F243" i="4"/>
  <c r="G243" i="4"/>
  <c r="H243" i="4"/>
  <c r="I243" i="4"/>
  <c r="J243" i="4"/>
  <c r="K243" i="4"/>
  <c r="F251" i="4"/>
  <c r="G251" i="4"/>
  <c r="H251" i="4"/>
  <c r="I251" i="4"/>
  <c r="J251" i="4"/>
  <c r="K251" i="4"/>
  <c r="L243" i="4" l="1"/>
  <c r="M243" i="4" s="1"/>
  <c r="L266" i="4"/>
  <c r="M266" i="4" s="1"/>
  <c r="L251" i="4"/>
  <c r="M251" i="4" s="1"/>
  <c r="L191" i="4"/>
  <c r="M191" i="4" s="1"/>
  <c r="L140" i="4"/>
  <c r="M140" i="4" s="1"/>
  <c r="F162" i="4"/>
  <c r="G162" i="4"/>
  <c r="H162" i="4"/>
  <c r="I162" i="4"/>
  <c r="J162" i="4"/>
  <c r="K162" i="4"/>
  <c r="F225" i="4"/>
  <c r="G225" i="4"/>
  <c r="H225" i="4"/>
  <c r="I225" i="4"/>
  <c r="J225" i="4"/>
  <c r="K225" i="4"/>
  <c r="F265" i="4"/>
  <c r="G265" i="4"/>
  <c r="H265" i="4"/>
  <c r="I265" i="4"/>
  <c r="J265" i="4"/>
  <c r="K265" i="4"/>
  <c r="F207" i="4"/>
  <c r="G207" i="4"/>
  <c r="H207" i="4"/>
  <c r="I207" i="4"/>
  <c r="J207" i="4"/>
  <c r="K207" i="4"/>
  <c r="F257" i="4"/>
  <c r="G257" i="4"/>
  <c r="H257" i="4"/>
  <c r="I257" i="4"/>
  <c r="J257" i="4"/>
  <c r="K257" i="4"/>
  <c r="L162" i="4" l="1"/>
  <c r="M162" i="4" s="1"/>
  <c r="L265" i="4"/>
  <c r="M265" i="4" s="1"/>
  <c r="L257" i="4"/>
  <c r="M257" i="4" s="1"/>
  <c r="L207" i="4"/>
  <c r="M207" i="4" s="1"/>
  <c r="L225" i="4"/>
  <c r="M225" i="4" s="1"/>
  <c r="F190" i="4"/>
  <c r="G190" i="4"/>
  <c r="H190" i="4"/>
  <c r="I190" i="4"/>
  <c r="J190" i="4"/>
  <c r="K190" i="4"/>
  <c r="F250" i="4"/>
  <c r="G250" i="4"/>
  <c r="H250" i="4"/>
  <c r="I250" i="4"/>
  <c r="J250" i="4"/>
  <c r="K250" i="4"/>
  <c r="F179" i="4"/>
  <c r="G179" i="4"/>
  <c r="H179" i="4"/>
  <c r="I179" i="4"/>
  <c r="J179" i="4"/>
  <c r="K179" i="4"/>
  <c r="F232" i="4"/>
  <c r="G232" i="4"/>
  <c r="H232" i="4"/>
  <c r="I232" i="4"/>
  <c r="J232" i="4"/>
  <c r="K232" i="4"/>
  <c r="F72" i="4"/>
  <c r="G72" i="4"/>
  <c r="H72" i="4"/>
  <c r="I72" i="4"/>
  <c r="J72" i="4"/>
  <c r="K72" i="4"/>
  <c r="F22" i="5"/>
  <c r="G22" i="5"/>
  <c r="H22" i="5"/>
  <c r="I22" i="5"/>
  <c r="J22" i="5"/>
  <c r="K22" i="5"/>
  <c r="F24" i="5"/>
  <c r="G24" i="5"/>
  <c r="H24" i="5"/>
  <c r="I24" i="5"/>
  <c r="J24" i="5"/>
  <c r="K24" i="5"/>
  <c r="F23" i="5"/>
  <c r="G23" i="5"/>
  <c r="H23" i="5"/>
  <c r="I23" i="5"/>
  <c r="J23" i="5"/>
  <c r="K23" i="5"/>
  <c r="F19" i="5"/>
  <c r="G19" i="5"/>
  <c r="H19" i="5"/>
  <c r="I19" i="5"/>
  <c r="J19" i="5"/>
  <c r="K19" i="5"/>
  <c r="F28" i="5"/>
  <c r="G28" i="5"/>
  <c r="H28" i="5"/>
  <c r="I28" i="5"/>
  <c r="J28" i="5"/>
  <c r="K28" i="5"/>
  <c r="L190" i="4" l="1"/>
  <c r="M190" i="4" s="1"/>
  <c r="L72" i="4"/>
  <c r="M72" i="4" s="1"/>
  <c r="L179" i="4"/>
  <c r="M179" i="4" s="1"/>
  <c r="L28" i="5"/>
  <c r="M28" i="5" s="1"/>
  <c r="L250" i="4"/>
  <c r="M250" i="4" s="1"/>
  <c r="L232" i="4"/>
  <c r="M232" i="4" s="1"/>
  <c r="L23" i="5"/>
  <c r="M23" i="5" s="1"/>
  <c r="L22" i="5"/>
  <c r="M22" i="5" s="1"/>
  <c r="L24" i="5"/>
  <c r="M24" i="5" s="1"/>
  <c r="L19" i="5"/>
  <c r="M19" i="5" s="1"/>
  <c r="F103" i="4"/>
  <c r="G103" i="4"/>
  <c r="H103" i="4"/>
  <c r="I103" i="4"/>
  <c r="J103" i="4"/>
  <c r="K103" i="4"/>
  <c r="F175" i="4"/>
  <c r="G175" i="4"/>
  <c r="H175" i="4"/>
  <c r="I175" i="4"/>
  <c r="J175" i="4"/>
  <c r="K175" i="4"/>
  <c r="F163" i="4"/>
  <c r="G163" i="4"/>
  <c r="H163" i="4"/>
  <c r="I163" i="4"/>
  <c r="J163" i="4"/>
  <c r="K163" i="4"/>
  <c r="F214" i="4"/>
  <c r="G214" i="4"/>
  <c r="H214" i="4"/>
  <c r="I214" i="4"/>
  <c r="J214" i="4"/>
  <c r="K214" i="4"/>
  <c r="F165" i="4"/>
  <c r="G165" i="4"/>
  <c r="H165" i="4"/>
  <c r="I165" i="4"/>
  <c r="J165" i="4"/>
  <c r="K165" i="4"/>
  <c r="L214" i="4" l="1"/>
  <c r="M214" i="4" s="1"/>
  <c r="L165" i="4"/>
  <c r="M165" i="4" s="1"/>
  <c r="L163" i="4"/>
  <c r="M163" i="4" s="1"/>
  <c r="L175" i="4"/>
  <c r="M175" i="4" s="1"/>
  <c r="L103" i="4"/>
  <c r="M103" i="4" s="1"/>
  <c r="F183" i="4"/>
  <c r="G183" i="4"/>
  <c r="H183" i="4"/>
  <c r="I183" i="4"/>
  <c r="J183" i="4"/>
  <c r="K183" i="4"/>
  <c r="F82" i="4"/>
  <c r="G82" i="4"/>
  <c r="H82" i="4"/>
  <c r="I82" i="4"/>
  <c r="J82" i="4"/>
  <c r="K82" i="4"/>
  <c r="F66" i="4"/>
  <c r="G66" i="4"/>
  <c r="H66" i="4"/>
  <c r="I66" i="4"/>
  <c r="J66" i="4"/>
  <c r="K66" i="4"/>
  <c r="F167" i="4"/>
  <c r="G167" i="4"/>
  <c r="H167" i="4"/>
  <c r="I167" i="4"/>
  <c r="J167" i="4"/>
  <c r="K167" i="4"/>
  <c r="L66" i="4" l="1"/>
  <c r="M66" i="4" s="1"/>
  <c r="L82" i="4"/>
  <c r="M82" i="4" s="1"/>
  <c r="L167" i="4"/>
  <c r="M167" i="4" s="1"/>
  <c r="L183" i="4"/>
  <c r="M183" i="4" s="1"/>
  <c r="E15" i="13"/>
  <c r="E16" i="13"/>
  <c r="E17" i="13"/>
  <c r="E18" i="13"/>
  <c r="E19" i="13"/>
  <c r="E20" i="13"/>
  <c r="E21" i="13"/>
  <c r="E22" i="13"/>
  <c r="E23" i="13"/>
  <c r="F172" i="4" l="1"/>
  <c r="G172" i="4"/>
  <c r="H172" i="4"/>
  <c r="I172" i="4"/>
  <c r="J172" i="4"/>
  <c r="K172" i="4"/>
  <c r="F240" i="4"/>
  <c r="G240" i="4"/>
  <c r="H240" i="4"/>
  <c r="I240" i="4"/>
  <c r="J240" i="4"/>
  <c r="K240" i="4"/>
  <c r="F193" i="4"/>
  <c r="G193" i="4"/>
  <c r="H193" i="4"/>
  <c r="I193" i="4"/>
  <c r="J193" i="4"/>
  <c r="K193" i="4"/>
  <c r="F189" i="4"/>
  <c r="G189" i="4"/>
  <c r="H189" i="4"/>
  <c r="I189" i="4"/>
  <c r="J189" i="4"/>
  <c r="K189" i="4"/>
  <c r="F182" i="4"/>
  <c r="G182" i="4"/>
  <c r="H182" i="4"/>
  <c r="I182" i="4"/>
  <c r="J182" i="4"/>
  <c r="K182" i="4"/>
  <c r="L193" i="4" l="1"/>
  <c r="M193" i="4" s="1"/>
  <c r="L182" i="4"/>
  <c r="M182" i="4" s="1"/>
  <c r="L189" i="4"/>
  <c r="M189" i="4" s="1"/>
  <c r="L240" i="4"/>
  <c r="M240" i="4" s="1"/>
  <c r="L172" i="4"/>
  <c r="M172" i="4" s="1"/>
  <c r="F55" i="8" l="1"/>
  <c r="G55" i="8"/>
  <c r="H55" i="8"/>
  <c r="I55" i="8"/>
  <c r="F71" i="8"/>
  <c r="G71" i="8"/>
  <c r="H71" i="8"/>
  <c r="I71" i="8"/>
  <c r="J71" i="8" l="1"/>
  <c r="K71" i="8" s="1"/>
  <c r="J55" i="8"/>
  <c r="K55" i="8" s="1"/>
  <c r="F235" i="4"/>
  <c r="G235" i="4"/>
  <c r="H235" i="4"/>
  <c r="I235" i="4"/>
  <c r="J235" i="4"/>
  <c r="K235" i="4"/>
  <c r="F158" i="4"/>
  <c r="G158" i="4"/>
  <c r="H158" i="4"/>
  <c r="I158" i="4"/>
  <c r="J158" i="4"/>
  <c r="K158" i="4"/>
  <c r="L158" i="4" l="1"/>
  <c r="M158" i="4" s="1"/>
  <c r="L235" i="4"/>
  <c r="M235" i="4" s="1"/>
  <c r="E14" i="18"/>
  <c r="F30" i="12" l="1"/>
  <c r="G30" i="12"/>
  <c r="H30" i="12"/>
  <c r="I30" i="12"/>
  <c r="F39" i="12"/>
  <c r="G39" i="12"/>
  <c r="H39" i="12"/>
  <c r="I39" i="12"/>
  <c r="J39" i="12" l="1"/>
  <c r="K39" i="12" s="1"/>
  <c r="J30" i="12"/>
  <c r="K30" i="12" s="1"/>
  <c r="F129" i="9"/>
  <c r="G129" i="9"/>
  <c r="H129" i="9"/>
  <c r="I129" i="9"/>
  <c r="J129" i="9" l="1"/>
  <c r="K129" i="9" s="1"/>
  <c r="F118" i="9"/>
  <c r="G118" i="9"/>
  <c r="H118" i="9"/>
  <c r="I118" i="9"/>
  <c r="F77" i="9"/>
  <c r="G77" i="9"/>
  <c r="H77" i="9"/>
  <c r="I77" i="9"/>
  <c r="F172" i="9"/>
  <c r="G172" i="9"/>
  <c r="H172" i="9"/>
  <c r="I172" i="9"/>
  <c r="F102" i="9"/>
  <c r="G102" i="9"/>
  <c r="H102" i="9"/>
  <c r="I102" i="9"/>
  <c r="F158" i="9"/>
  <c r="G158" i="9"/>
  <c r="H158" i="9"/>
  <c r="I158" i="9"/>
  <c r="F20" i="8"/>
  <c r="G20" i="8"/>
  <c r="H20" i="8"/>
  <c r="I20" i="8"/>
  <c r="F46" i="8"/>
  <c r="G46" i="8"/>
  <c r="H46" i="8"/>
  <c r="I46" i="8"/>
  <c r="F62" i="8"/>
  <c r="G62" i="8"/>
  <c r="H62" i="8"/>
  <c r="I62" i="8"/>
  <c r="F66" i="8"/>
  <c r="G66" i="8"/>
  <c r="H66" i="8"/>
  <c r="I66" i="8"/>
  <c r="F54" i="8"/>
  <c r="G54" i="8"/>
  <c r="H54" i="8"/>
  <c r="I54" i="8"/>
  <c r="F72" i="8"/>
  <c r="G72" i="8"/>
  <c r="H72" i="8"/>
  <c r="I72" i="8"/>
  <c r="F121" i="4"/>
  <c r="G121" i="4"/>
  <c r="H121" i="4"/>
  <c r="I121" i="4"/>
  <c r="J121" i="4"/>
  <c r="K121" i="4"/>
  <c r="F119" i="4"/>
  <c r="G119" i="4"/>
  <c r="H119" i="4"/>
  <c r="I119" i="4"/>
  <c r="J119" i="4"/>
  <c r="K119" i="4"/>
  <c r="F122" i="4"/>
  <c r="G122" i="4"/>
  <c r="H122" i="4"/>
  <c r="I122" i="4"/>
  <c r="J122" i="4"/>
  <c r="K122" i="4"/>
  <c r="F241" i="4"/>
  <c r="G241" i="4"/>
  <c r="H241" i="4"/>
  <c r="I241" i="4"/>
  <c r="J241" i="4"/>
  <c r="K241" i="4"/>
  <c r="J66" i="8" l="1"/>
  <c r="K66" i="8" s="1"/>
  <c r="J62" i="8"/>
  <c r="K62" i="8" s="1"/>
  <c r="J158" i="9"/>
  <c r="K158" i="9" s="1"/>
  <c r="J72" i="8"/>
  <c r="K72" i="8" s="1"/>
  <c r="J46" i="8"/>
  <c r="K46" i="8" s="1"/>
  <c r="J20" i="8"/>
  <c r="K20" i="8" s="1"/>
  <c r="J77" i="9"/>
  <c r="K77" i="9" s="1"/>
  <c r="J172" i="9"/>
  <c r="K172" i="9" s="1"/>
  <c r="J118" i="9"/>
  <c r="K118" i="9" s="1"/>
  <c r="J102" i="9"/>
  <c r="K102" i="9" s="1"/>
  <c r="J54" i="8"/>
  <c r="K54" i="8" s="1"/>
  <c r="L122" i="4"/>
  <c r="M122" i="4" s="1"/>
  <c r="L121" i="4"/>
  <c r="M121" i="4" s="1"/>
  <c r="L119" i="4"/>
  <c r="M119" i="4" s="1"/>
  <c r="L241" i="4"/>
  <c r="M241" i="4" s="1"/>
  <c r="F34" i="14"/>
  <c r="G34" i="14"/>
  <c r="H34" i="14"/>
  <c r="I34" i="14"/>
  <c r="F36" i="14"/>
  <c r="G36" i="14"/>
  <c r="H36" i="14"/>
  <c r="I36" i="14"/>
  <c r="F37" i="14"/>
  <c r="G37" i="14"/>
  <c r="H37" i="14"/>
  <c r="I37" i="14"/>
  <c r="F42" i="14"/>
  <c r="G42" i="14"/>
  <c r="H42" i="14"/>
  <c r="I42" i="14"/>
  <c r="F43" i="14"/>
  <c r="G43" i="14"/>
  <c r="H43" i="14"/>
  <c r="I43" i="14"/>
  <c r="J43" i="14" l="1"/>
  <c r="K43" i="14" s="1"/>
  <c r="J34" i="14"/>
  <c r="K34" i="14" s="1"/>
  <c r="J37" i="14"/>
  <c r="K37" i="14" s="1"/>
  <c r="J42" i="14"/>
  <c r="K42" i="14" s="1"/>
  <c r="J36" i="14"/>
  <c r="K36" i="14" s="1"/>
  <c r="F14" i="9" l="1"/>
  <c r="F28" i="11"/>
  <c r="G28" i="11"/>
  <c r="H28" i="11"/>
  <c r="I28" i="11"/>
  <c r="F40" i="11"/>
  <c r="G40" i="11"/>
  <c r="H40" i="11"/>
  <c r="I40" i="11"/>
  <c r="F84" i="11"/>
  <c r="G84" i="11"/>
  <c r="H84" i="11"/>
  <c r="I84" i="11"/>
  <c r="F70" i="11"/>
  <c r="G70" i="11"/>
  <c r="H70" i="11"/>
  <c r="I70" i="11"/>
  <c r="F152" i="9"/>
  <c r="G152" i="9"/>
  <c r="H152" i="9"/>
  <c r="I152" i="9"/>
  <c r="F160" i="9"/>
  <c r="G160" i="9"/>
  <c r="H160" i="9"/>
  <c r="I160" i="9"/>
  <c r="F170" i="9"/>
  <c r="G170" i="9"/>
  <c r="H170" i="9"/>
  <c r="I170" i="9"/>
  <c r="F53" i="9"/>
  <c r="G53" i="9"/>
  <c r="H53" i="9"/>
  <c r="I53" i="9"/>
  <c r="F117" i="9"/>
  <c r="G117" i="9"/>
  <c r="H117" i="9"/>
  <c r="I117" i="9"/>
  <c r="F131" i="9"/>
  <c r="G131" i="9"/>
  <c r="H131" i="9"/>
  <c r="I131" i="9"/>
  <c r="F90" i="9"/>
  <c r="G90" i="9"/>
  <c r="H90" i="9"/>
  <c r="I90" i="9"/>
  <c r="F147" i="9"/>
  <c r="G147" i="9"/>
  <c r="H147" i="9"/>
  <c r="I147" i="9"/>
  <c r="F148" i="9"/>
  <c r="G148" i="9"/>
  <c r="H148" i="9"/>
  <c r="I148" i="9"/>
  <c r="F150" i="9"/>
  <c r="G150" i="9"/>
  <c r="H150" i="9"/>
  <c r="I150" i="9"/>
  <c r="F95" i="9"/>
  <c r="G95" i="9"/>
  <c r="H95" i="9"/>
  <c r="I95" i="9"/>
  <c r="F100" i="9"/>
  <c r="G100" i="9"/>
  <c r="H100" i="9"/>
  <c r="I100" i="9"/>
  <c r="F114" i="9"/>
  <c r="G114" i="9"/>
  <c r="H114" i="9"/>
  <c r="I114" i="9"/>
  <c r="F123" i="9"/>
  <c r="G123" i="9"/>
  <c r="H123" i="9"/>
  <c r="I123" i="9"/>
  <c r="F84" i="9"/>
  <c r="G84" i="9"/>
  <c r="H84" i="9"/>
  <c r="I84" i="9"/>
  <c r="J28" i="11" l="1"/>
  <c r="K28" i="11" s="1"/>
  <c r="J40" i="11"/>
  <c r="K40" i="11" s="1"/>
  <c r="J131" i="9"/>
  <c r="K131" i="9" s="1"/>
  <c r="J160" i="9"/>
  <c r="K160" i="9" s="1"/>
  <c r="J117" i="9"/>
  <c r="K117" i="9" s="1"/>
  <c r="J152" i="9"/>
  <c r="K152" i="9" s="1"/>
  <c r="J70" i="11"/>
  <c r="K70" i="11" s="1"/>
  <c r="J84" i="11"/>
  <c r="K84" i="11" s="1"/>
  <c r="J53" i="9"/>
  <c r="K53" i="9" s="1"/>
  <c r="J95" i="9"/>
  <c r="K95" i="9" s="1"/>
  <c r="J90" i="9"/>
  <c r="K90" i="9" s="1"/>
  <c r="J170" i="9"/>
  <c r="K170" i="9" s="1"/>
  <c r="J150" i="9"/>
  <c r="K150" i="9" s="1"/>
  <c r="J148" i="9"/>
  <c r="K148" i="9" s="1"/>
  <c r="J147" i="9"/>
  <c r="K147" i="9" s="1"/>
  <c r="J114" i="9"/>
  <c r="K114" i="9" s="1"/>
  <c r="J84" i="9"/>
  <c r="K84" i="9" s="1"/>
  <c r="J123" i="9"/>
  <c r="K123" i="9" s="1"/>
  <c r="J100" i="9"/>
  <c r="K100" i="9" s="1"/>
  <c r="F142" i="9" l="1"/>
  <c r="G142" i="9"/>
  <c r="H142" i="9"/>
  <c r="I142" i="9"/>
  <c r="F153" i="9"/>
  <c r="G153" i="9"/>
  <c r="H153" i="9"/>
  <c r="I153" i="9"/>
  <c r="F161" i="9"/>
  <c r="G161" i="9"/>
  <c r="H161" i="9"/>
  <c r="I161" i="9"/>
  <c r="F86" i="9"/>
  <c r="G86" i="9"/>
  <c r="H86" i="9"/>
  <c r="I86" i="9"/>
  <c r="F140" i="9"/>
  <c r="G140" i="9"/>
  <c r="H140" i="9"/>
  <c r="I140" i="9"/>
  <c r="J140" i="9" l="1"/>
  <c r="K140" i="9" s="1"/>
  <c r="J86" i="9"/>
  <c r="K86" i="9" s="1"/>
  <c r="J153" i="9"/>
  <c r="K153" i="9" s="1"/>
  <c r="J142" i="9"/>
  <c r="K142" i="9" s="1"/>
  <c r="J161" i="9"/>
  <c r="K161" i="9" s="1"/>
  <c r="F54" i="9"/>
  <c r="G54" i="9"/>
  <c r="H54" i="9"/>
  <c r="I54" i="9"/>
  <c r="F57" i="9"/>
  <c r="G57" i="9"/>
  <c r="H57" i="9"/>
  <c r="I57" i="9"/>
  <c r="F135" i="9"/>
  <c r="G135" i="9"/>
  <c r="H135" i="9"/>
  <c r="I135" i="9"/>
  <c r="F166" i="9"/>
  <c r="G166" i="9"/>
  <c r="H166" i="9"/>
  <c r="I166" i="9"/>
  <c r="F107" i="9"/>
  <c r="G107" i="9"/>
  <c r="H107" i="9"/>
  <c r="I107" i="9"/>
  <c r="J166" i="9" l="1"/>
  <c r="K166" i="9" s="1"/>
  <c r="J107" i="9"/>
  <c r="K107" i="9" s="1"/>
  <c r="J135" i="9"/>
  <c r="K135" i="9" s="1"/>
  <c r="J57" i="9"/>
  <c r="K57" i="9" s="1"/>
  <c r="J54" i="9"/>
  <c r="K54" i="9" s="1"/>
  <c r="F89" i="11" l="1"/>
  <c r="F88" i="11"/>
  <c r="F136" i="9"/>
  <c r="F173" i="9"/>
  <c r="F98" i="9"/>
  <c r="G136" i="9"/>
  <c r="H136" i="9"/>
  <c r="I136" i="9"/>
  <c r="F159" i="9"/>
  <c r="G159" i="9"/>
  <c r="H159" i="9"/>
  <c r="I159" i="9"/>
  <c r="F164" i="9"/>
  <c r="G164" i="9"/>
  <c r="H164" i="9"/>
  <c r="I164" i="9"/>
  <c r="G173" i="9"/>
  <c r="H173" i="9"/>
  <c r="I173" i="9"/>
  <c r="G98" i="9"/>
  <c r="H98" i="9"/>
  <c r="I98" i="9"/>
  <c r="F87" i="11"/>
  <c r="G87" i="11"/>
  <c r="H87" i="11"/>
  <c r="I87" i="11"/>
  <c r="G89" i="11"/>
  <c r="H89" i="11"/>
  <c r="I89" i="11"/>
  <c r="G88" i="11"/>
  <c r="H88" i="11"/>
  <c r="I88" i="11"/>
  <c r="F86" i="11"/>
  <c r="G86" i="11"/>
  <c r="H86" i="11"/>
  <c r="I86" i="11"/>
  <c r="F53" i="11"/>
  <c r="G53" i="11"/>
  <c r="H53" i="11"/>
  <c r="I53" i="11"/>
  <c r="J53" i="11" l="1"/>
  <c r="K53" i="11" s="1"/>
  <c r="J98" i="9"/>
  <c r="K98" i="9" s="1"/>
  <c r="J159" i="9"/>
  <c r="K159" i="9" s="1"/>
  <c r="J136" i="9"/>
  <c r="K136" i="9" s="1"/>
  <c r="J173" i="9"/>
  <c r="K173" i="9" s="1"/>
  <c r="J164" i="9"/>
  <c r="K164" i="9" s="1"/>
  <c r="J86" i="11"/>
  <c r="K86" i="11" s="1"/>
  <c r="J88" i="11"/>
  <c r="K88" i="11" s="1"/>
  <c r="J89" i="11"/>
  <c r="K89" i="11" s="1"/>
  <c r="J87" i="11"/>
  <c r="K87" i="11" s="1"/>
  <c r="F35" i="14"/>
  <c r="G35" i="14"/>
  <c r="H35" i="14"/>
  <c r="I35" i="14"/>
  <c r="F38" i="14"/>
  <c r="G38" i="14"/>
  <c r="H38" i="14"/>
  <c r="I38" i="14"/>
  <c r="F30" i="14"/>
  <c r="G30" i="14"/>
  <c r="H30" i="14"/>
  <c r="I30" i="14"/>
  <c r="F24" i="14"/>
  <c r="G24" i="14"/>
  <c r="H24" i="14"/>
  <c r="I24" i="14"/>
  <c r="F32" i="14"/>
  <c r="G32" i="14"/>
  <c r="H32" i="14"/>
  <c r="I32" i="14"/>
  <c r="J24" i="14" l="1"/>
  <c r="K24" i="14" s="1"/>
  <c r="J30" i="14"/>
  <c r="K30" i="14" s="1"/>
  <c r="J38" i="14"/>
  <c r="K38" i="14" s="1"/>
  <c r="J32" i="14"/>
  <c r="K32" i="14" s="1"/>
  <c r="J35" i="14"/>
  <c r="K35" i="14" s="1"/>
  <c r="F64" i="8"/>
  <c r="G64" i="8"/>
  <c r="H64" i="8"/>
  <c r="I64" i="8"/>
  <c r="F18" i="8"/>
  <c r="G18" i="8"/>
  <c r="H18" i="8"/>
  <c r="I18" i="8"/>
  <c r="F75" i="8"/>
  <c r="G75" i="8"/>
  <c r="H75" i="8"/>
  <c r="I75" i="8"/>
  <c r="F77" i="8"/>
  <c r="G77" i="8"/>
  <c r="H77" i="8"/>
  <c r="I77" i="8"/>
  <c r="F33" i="8"/>
  <c r="G33" i="8"/>
  <c r="H33" i="8"/>
  <c r="I33" i="8"/>
  <c r="J64" i="8" l="1"/>
  <c r="K64" i="8" s="1"/>
  <c r="J33" i="8"/>
  <c r="K33" i="8" s="1"/>
  <c r="J77" i="8"/>
  <c r="K77" i="8" s="1"/>
  <c r="J75" i="8"/>
  <c r="K75" i="8" s="1"/>
  <c r="J18" i="8"/>
  <c r="K18" i="8" s="1"/>
  <c r="F54" i="11"/>
  <c r="G54" i="11"/>
  <c r="H54" i="11"/>
  <c r="I54" i="11"/>
  <c r="F61" i="11"/>
  <c r="G61" i="11"/>
  <c r="H61" i="11"/>
  <c r="I61" i="11"/>
  <c r="F36" i="11"/>
  <c r="G36" i="11"/>
  <c r="H36" i="11"/>
  <c r="I36" i="11"/>
  <c r="F78" i="11"/>
  <c r="G78" i="11"/>
  <c r="H78" i="11"/>
  <c r="I78" i="11"/>
  <c r="F82" i="11"/>
  <c r="G82" i="11"/>
  <c r="H82" i="11"/>
  <c r="I82" i="11"/>
  <c r="J78" i="11" l="1"/>
  <c r="K78" i="11" s="1"/>
  <c r="J82" i="11"/>
  <c r="K82" i="11" s="1"/>
  <c r="J36" i="11"/>
  <c r="K36" i="11" s="1"/>
  <c r="J61" i="11"/>
  <c r="K61" i="11" s="1"/>
  <c r="J54" i="11"/>
  <c r="K54" i="11" s="1"/>
  <c r="F78" i="9"/>
  <c r="G78" i="9"/>
  <c r="H78" i="9"/>
  <c r="I78" i="9"/>
  <c r="F125" i="9"/>
  <c r="G125" i="9"/>
  <c r="H125" i="9"/>
  <c r="I125" i="9"/>
  <c r="F151" i="9"/>
  <c r="G151" i="9"/>
  <c r="H151" i="9"/>
  <c r="I151" i="9"/>
  <c r="F66" i="9"/>
  <c r="G66" i="9"/>
  <c r="H66" i="9"/>
  <c r="I66" i="9"/>
  <c r="F130" i="9"/>
  <c r="G130" i="9"/>
  <c r="H130" i="9"/>
  <c r="I130" i="9"/>
  <c r="F46" i="9"/>
  <c r="G46" i="9"/>
  <c r="H46" i="9"/>
  <c r="I46" i="9"/>
  <c r="F121" i="9"/>
  <c r="G121" i="9"/>
  <c r="H121" i="9"/>
  <c r="I121" i="9"/>
  <c r="F79" i="9"/>
  <c r="G79" i="9"/>
  <c r="H79" i="9"/>
  <c r="I79" i="9"/>
  <c r="F58" i="9"/>
  <c r="G58" i="9"/>
  <c r="H58" i="9"/>
  <c r="I58" i="9"/>
  <c r="F119" i="9"/>
  <c r="G119" i="9"/>
  <c r="H119" i="9"/>
  <c r="I119" i="9"/>
  <c r="J79" i="9" l="1"/>
  <c r="K79" i="9" s="1"/>
  <c r="J130" i="9"/>
  <c r="K130" i="9" s="1"/>
  <c r="J121" i="9"/>
  <c r="K121" i="9" s="1"/>
  <c r="J125" i="9"/>
  <c r="K125" i="9" s="1"/>
  <c r="J151" i="9"/>
  <c r="K151" i="9" s="1"/>
  <c r="J66" i="9"/>
  <c r="K66" i="9" s="1"/>
  <c r="J58" i="9"/>
  <c r="K58" i="9" s="1"/>
  <c r="J78" i="9"/>
  <c r="K78" i="9" s="1"/>
  <c r="J119" i="9"/>
  <c r="K119" i="9" s="1"/>
  <c r="J46" i="9"/>
  <c r="K46" i="9" s="1"/>
  <c r="F23" i="4" l="1"/>
  <c r="G23" i="4"/>
  <c r="H23" i="4"/>
  <c r="I23" i="4"/>
  <c r="J23" i="4"/>
  <c r="K23" i="4"/>
  <c r="F262" i="4"/>
  <c r="G262" i="4"/>
  <c r="H262" i="4"/>
  <c r="I262" i="4"/>
  <c r="J262" i="4"/>
  <c r="K262" i="4"/>
  <c r="F218" i="4"/>
  <c r="G218" i="4"/>
  <c r="H218" i="4"/>
  <c r="I218" i="4"/>
  <c r="J218" i="4"/>
  <c r="K218" i="4"/>
  <c r="F62" i="9"/>
  <c r="G62" i="9"/>
  <c r="H62" i="9"/>
  <c r="I62" i="9"/>
  <c r="F56" i="9"/>
  <c r="G56" i="9"/>
  <c r="H56" i="9"/>
  <c r="I56" i="9"/>
  <c r="F174" i="9"/>
  <c r="G174" i="9"/>
  <c r="H174" i="9"/>
  <c r="I174" i="9"/>
  <c r="F120" i="9"/>
  <c r="G120" i="9"/>
  <c r="H120" i="9"/>
  <c r="I120" i="9"/>
  <c r="F163" i="9"/>
  <c r="G163" i="9"/>
  <c r="H163" i="9"/>
  <c r="I163" i="9"/>
  <c r="F168" i="9"/>
  <c r="G168" i="9"/>
  <c r="H168" i="9"/>
  <c r="I168" i="9"/>
  <c r="F25" i="9"/>
  <c r="G25" i="9"/>
  <c r="H25" i="9"/>
  <c r="I25" i="9"/>
  <c r="F138" i="9"/>
  <c r="G138" i="9"/>
  <c r="H138" i="9"/>
  <c r="I138" i="9"/>
  <c r="J56" i="9" l="1"/>
  <c r="K56" i="9" s="1"/>
  <c r="L218" i="4"/>
  <c r="M218" i="4" s="1"/>
  <c r="L23" i="4"/>
  <c r="M23" i="4" s="1"/>
  <c r="L262" i="4"/>
  <c r="M262" i="4" s="1"/>
  <c r="J174" i="9"/>
  <c r="K174" i="9" s="1"/>
  <c r="J168" i="9"/>
  <c r="K168" i="9" s="1"/>
  <c r="J25" i="9"/>
  <c r="K25" i="9" s="1"/>
  <c r="J120" i="9"/>
  <c r="K120" i="9" s="1"/>
  <c r="J62" i="9"/>
  <c r="K62" i="9" s="1"/>
  <c r="J138" i="9"/>
  <c r="K138" i="9" s="1"/>
  <c r="J163" i="9"/>
  <c r="K163" i="9" s="1"/>
  <c r="F43" i="4"/>
  <c r="G43" i="4"/>
  <c r="H43" i="4"/>
  <c r="I43" i="4"/>
  <c r="J43" i="4"/>
  <c r="K43" i="4"/>
  <c r="F49" i="4"/>
  <c r="G49" i="4"/>
  <c r="H49" i="4"/>
  <c r="I49" i="4"/>
  <c r="J49" i="4"/>
  <c r="K49" i="4"/>
  <c r="F77" i="4"/>
  <c r="G77" i="4"/>
  <c r="H77" i="4"/>
  <c r="I77" i="4"/>
  <c r="J77" i="4"/>
  <c r="K77" i="4"/>
  <c r="F219" i="4"/>
  <c r="G219" i="4"/>
  <c r="H219" i="4"/>
  <c r="I219" i="4"/>
  <c r="J219" i="4"/>
  <c r="K219" i="4"/>
  <c r="F84" i="4"/>
  <c r="G84" i="4"/>
  <c r="H84" i="4"/>
  <c r="I84" i="4"/>
  <c r="J84" i="4"/>
  <c r="K84" i="4"/>
  <c r="F106" i="4"/>
  <c r="G106" i="4"/>
  <c r="H106" i="4"/>
  <c r="I106" i="4"/>
  <c r="J106" i="4"/>
  <c r="K106" i="4"/>
  <c r="F126" i="4"/>
  <c r="G126" i="4"/>
  <c r="H126" i="4"/>
  <c r="I126" i="4"/>
  <c r="J126" i="4"/>
  <c r="K126" i="4"/>
  <c r="F160" i="4"/>
  <c r="G160" i="4"/>
  <c r="H160" i="4"/>
  <c r="I160" i="4"/>
  <c r="J160" i="4"/>
  <c r="K160" i="4"/>
  <c r="F159" i="4"/>
  <c r="G159" i="4"/>
  <c r="H159" i="4"/>
  <c r="I159" i="4"/>
  <c r="J159" i="4"/>
  <c r="K159" i="4"/>
  <c r="L84" i="4" l="1"/>
  <c r="M84" i="4" s="1"/>
  <c r="L126" i="4"/>
  <c r="M126" i="4" s="1"/>
  <c r="L219" i="4"/>
  <c r="M219" i="4" s="1"/>
  <c r="L160" i="4"/>
  <c r="M160" i="4" s="1"/>
  <c r="L106" i="4"/>
  <c r="M106" i="4" s="1"/>
  <c r="L77" i="4"/>
  <c r="M77" i="4" s="1"/>
  <c r="L49" i="4"/>
  <c r="M49" i="4" s="1"/>
  <c r="L159" i="4"/>
  <c r="M159" i="4" s="1"/>
  <c r="L43" i="4"/>
  <c r="M43" i="4" s="1"/>
  <c r="G36" i="6"/>
  <c r="H36" i="6"/>
  <c r="I36" i="6"/>
  <c r="J36" i="6"/>
  <c r="K36" i="6"/>
  <c r="G289" i="4"/>
  <c r="H289" i="4"/>
  <c r="I289" i="4"/>
  <c r="J289" i="4"/>
  <c r="K289" i="4"/>
  <c r="G291" i="4"/>
  <c r="H291" i="4"/>
  <c r="I291" i="4"/>
  <c r="J291" i="4"/>
  <c r="K291" i="4"/>
  <c r="G185" i="4"/>
  <c r="H185" i="4"/>
  <c r="I185" i="4"/>
  <c r="J185" i="4"/>
  <c r="K185" i="4"/>
  <c r="G282" i="4"/>
  <c r="H282" i="4"/>
  <c r="I282" i="4"/>
  <c r="J282" i="4"/>
  <c r="K282" i="4"/>
  <c r="G276" i="4"/>
  <c r="H276" i="4"/>
  <c r="I276" i="4"/>
  <c r="J276" i="4"/>
  <c r="K276" i="4"/>
  <c r="G170" i="4"/>
  <c r="H170" i="4"/>
  <c r="I170" i="4"/>
  <c r="J170" i="4"/>
  <c r="K170" i="4"/>
  <c r="G286" i="4"/>
  <c r="H286" i="4"/>
  <c r="I286" i="4"/>
  <c r="J286" i="4"/>
  <c r="K286" i="4"/>
  <c r="G209" i="4"/>
  <c r="H209" i="4"/>
  <c r="I209" i="4"/>
  <c r="J209" i="4"/>
  <c r="K209" i="4"/>
  <c r="G213" i="4"/>
  <c r="H213" i="4"/>
  <c r="I213" i="4"/>
  <c r="J213" i="4"/>
  <c r="K213" i="4"/>
  <c r="G249" i="4"/>
  <c r="H249" i="4"/>
  <c r="I249" i="4"/>
  <c r="J249" i="4"/>
  <c r="K249" i="4"/>
  <c r="G283" i="4"/>
  <c r="H283" i="4"/>
  <c r="I283" i="4"/>
  <c r="J283" i="4"/>
  <c r="K283" i="4"/>
  <c r="G287" i="4"/>
  <c r="H287" i="4"/>
  <c r="I287" i="4"/>
  <c r="J287" i="4"/>
  <c r="K287" i="4"/>
  <c r="G253" i="4"/>
  <c r="H253" i="4"/>
  <c r="I253" i="4"/>
  <c r="J253" i="4"/>
  <c r="K253" i="4"/>
  <c r="G290" i="4"/>
  <c r="H290" i="4"/>
  <c r="I290" i="4"/>
  <c r="J290" i="4"/>
  <c r="K290" i="4"/>
  <c r="G292" i="4"/>
  <c r="H292" i="4"/>
  <c r="I292" i="4"/>
  <c r="J292" i="4"/>
  <c r="K292" i="4"/>
  <c r="L185" i="4" l="1"/>
  <c r="M185" i="4" s="1"/>
  <c r="L282" i="4"/>
  <c r="M282" i="4" s="1"/>
  <c r="L276" i="4"/>
  <c r="M276" i="4" s="1"/>
  <c r="L36" i="6"/>
  <c r="M36" i="6" s="1"/>
  <c r="L291" i="4"/>
  <c r="M291" i="4" s="1"/>
  <c r="L289" i="4"/>
  <c r="M289" i="4" s="1"/>
  <c r="L249" i="4"/>
  <c r="M249" i="4" s="1"/>
  <c r="L213" i="4"/>
  <c r="M213" i="4" s="1"/>
  <c r="L209" i="4"/>
  <c r="M209" i="4" s="1"/>
  <c r="L286" i="4"/>
  <c r="M286" i="4" s="1"/>
  <c r="L170" i="4"/>
  <c r="M170" i="4" s="1"/>
  <c r="L292" i="4"/>
  <c r="M292" i="4" s="1"/>
  <c r="L290" i="4"/>
  <c r="M290" i="4" s="1"/>
  <c r="L253" i="4"/>
  <c r="M253" i="4" s="1"/>
  <c r="L287" i="4"/>
  <c r="M287" i="4" s="1"/>
  <c r="L283" i="4"/>
  <c r="M283" i="4" s="1"/>
  <c r="G58" i="4" l="1"/>
  <c r="H58" i="4"/>
  <c r="I58" i="4"/>
  <c r="J58" i="4"/>
  <c r="K58" i="4"/>
  <c r="G113" i="4"/>
  <c r="H113" i="4"/>
  <c r="I113" i="4"/>
  <c r="J113" i="4"/>
  <c r="K113" i="4"/>
  <c r="G278" i="4"/>
  <c r="H278" i="4"/>
  <c r="I278" i="4"/>
  <c r="J278" i="4"/>
  <c r="K278" i="4"/>
  <c r="G70" i="4"/>
  <c r="H70" i="4"/>
  <c r="I70" i="4"/>
  <c r="J70" i="4"/>
  <c r="K70" i="4"/>
  <c r="G279" i="4"/>
  <c r="H279" i="4"/>
  <c r="I279" i="4"/>
  <c r="J279" i="4"/>
  <c r="K279" i="4"/>
  <c r="L58" i="4" l="1"/>
  <c r="M58" i="4" s="1"/>
  <c r="L278" i="4"/>
  <c r="M278" i="4" s="1"/>
  <c r="L279" i="4"/>
  <c r="M279" i="4" s="1"/>
  <c r="L70" i="4"/>
  <c r="M70" i="4" s="1"/>
  <c r="L113" i="4"/>
  <c r="M113" i="4" s="1"/>
  <c r="G273" i="4"/>
  <c r="H273" i="4"/>
  <c r="I273" i="4"/>
  <c r="J273" i="4"/>
  <c r="K273" i="4"/>
  <c r="G89" i="4"/>
  <c r="H89" i="4"/>
  <c r="I89" i="4"/>
  <c r="J89" i="4"/>
  <c r="K89" i="4"/>
  <c r="G67" i="9"/>
  <c r="H67" i="9"/>
  <c r="I67" i="9"/>
  <c r="G133" i="9"/>
  <c r="H133" i="9"/>
  <c r="I133" i="9"/>
  <c r="G176" i="9"/>
  <c r="H176" i="9"/>
  <c r="I176" i="9"/>
  <c r="G177" i="9"/>
  <c r="H177" i="9"/>
  <c r="I177" i="9"/>
  <c r="G61" i="9"/>
  <c r="H61" i="9"/>
  <c r="I61" i="9"/>
  <c r="G25" i="5"/>
  <c r="H25" i="5"/>
  <c r="I25" i="5"/>
  <c r="J25" i="5"/>
  <c r="K25" i="5"/>
  <c r="J61" i="9" l="1"/>
  <c r="K61" i="9" s="1"/>
  <c r="J67" i="9"/>
  <c r="K67" i="9" s="1"/>
  <c r="J177" i="9"/>
  <c r="K177" i="9" s="1"/>
  <c r="J176" i="9"/>
  <c r="K176" i="9" s="1"/>
  <c r="L25" i="5"/>
  <c r="M25" i="5" s="1"/>
  <c r="L89" i="4"/>
  <c r="M89" i="4" s="1"/>
  <c r="L273" i="4"/>
  <c r="M273" i="4" s="1"/>
  <c r="J133" i="9"/>
  <c r="K133" i="9" s="1"/>
  <c r="G37" i="4" l="1"/>
  <c r="G127" i="4" l="1"/>
  <c r="H127" i="4"/>
  <c r="I127" i="4"/>
  <c r="J127" i="4"/>
  <c r="K127" i="4"/>
  <c r="G85" i="4"/>
  <c r="H85" i="4"/>
  <c r="I85" i="4"/>
  <c r="J85" i="4"/>
  <c r="K85" i="4"/>
  <c r="G202" i="4"/>
  <c r="H202" i="4"/>
  <c r="I202" i="4"/>
  <c r="J202" i="4"/>
  <c r="K202" i="4"/>
  <c r="G228" i="4"/>
  <c r="H228" i="4"/>
  <c r="I228" i="4"/>
  <c r="J228" i="4"/>
  <c r="K228" i="4"/>
  <c r="L228" i="4" l="1"/>
  <c r="M228" i="4" s="1"/>
  <c r="L202" i="4"/>
  <c r="M202" i="4" s="1"/>
  <c r="L85" i="4"/>
  <c r="M85" i="4" s="1"/>
  <c r="L127" i="4"/>
  <c r="M127" i="4" s="1"/>
  <c r="G53" i="6" l="1"/>
  <c r="H53" i="6"/>
  <c r="I53" i="6"/>
  <c r="J53" i="6"/>
  <c r="K53" i="6"/>
  <c r="G65" i="6"/>
  <c r="H65" i="6"/>
  <c r="I65" i="6"/>
  <c r="J65" i="6"/>
  <c r="K65" i="6"/>
  <c r="G64" i="6"/>
  <c r="H64" i="6"/>
  <c r="I64" i="6"/>
  <c r="J64" i="6"/>
  <c r="K64" i="6"/>
  <c r="G62" i="6"/>
  <c r="H62" i="6"/>
  <c r="I62" i="6"/>
  <c r="J62" i="6"/>
  <c r="K62" i="6"/>
  <c r="G222" i="4"/>
  <c r="H222" i="4"/>
  <c r="I222" i="4"/>
  <c r="J222" i="4"/>
  <c r="K222" i="4"/>
  <c r="G166" i="4"/>
  <c r="H166" i="4"/>
  <c r="I166" i="4"/>
  <c r="J166" i="4"/>
  <c r="K166" i="4"/>
  <c r="G178" i="4"/>
  <c r="H178" i="4"/>
  <c r="I178" i="4"/>
  <c r="J178" i="4"/>
  <c r="K178" i="4"/>
  <c r="G62" i="4"/>
  <c r="H62" i="4"/>
  <c r="I62" i="4"/>
  <c r="J62" i="4"/>
  <c r="K62" i="4"/>
  <c r="L65" i="6" l="1"/>
  <c r="M65" i="6" s="1"/>
  <c r="L62" i="6"/>
  <c r="M62" i="6" s="1"/>
  <c r="L64" i="6"/>
  <c r="M64" i="6" s="1"/>
  <c r="L178" i="4"/>
  <c r="M178" i="4" s="1"/>
  <c r="L62" i="4"/>
  <c r="M62" i="4" s="1"/>
  <c r="L53" i="6"/>
  <c r="M53" i="6" s="1"/>
  <c r="L166" i="4"/>
  <c r="M166" i="4" s="1"/>
  <c r="L222" i="4"/>
  <c r="M222" i="4" s="1"/>
  <c r="G76" i="11"/>
  <c r="H76" i="11"/>
  <c r="I76" i="11"/>
  <c r="G94" i="11"/>
  <c r="H94" i="11"/>
  <c r="I94" i="11"/>
  <c r="G88" i="9"/>
  <c r="H88" i="9"/>
  <c r="I88" i="9"/>
  <c r="G178" i="9"/>
  <c r="H178" i="9"/>
  <c r="I178" i="9"/>
  <c r="G55" i="9"/>
  <c r="H55" i="9"/>
  <c r="I55" i="9"/>
  <c r="G171" i="9"/>
  <c r="H171" i="9"/>
  <c r="I171" i="9"/>
  <c r="G181" i="9"/>
  <c r="H181" i="9"/>
  <c r="I181" i="9"/>
  <c r="J178" i="9" l="1"/>
  <c r="K178" i="9" s="1"/>
  <c r="J55" i="9"/>
  <c r="K55" i="9" s="1"/>
  <c r="J94" i="11"/>
  <c r="K94" i="11" s="1"/>
  <c r="J76" i="11"/>
  <c r="K76" i="11" s="1"/>
  <c r="J181" i="9"/>
  <c r="K181" i="9" s="1"/>
  <c r="J171" i="9"/>
  <c r="K171" i="9" s="1"/>
  <c r="J88" i="9"/>
  <c r="K88" i="9" s="1"/>
  <c r="G186" i="9"/>
  <c r="H186" i="9"/>
  <c r="I186" i="9"/>
  <c r="G188" i="9"/>
  <c r="H188" i="9"/>
  <c r="I188" i="9"/>
  <c r="G175" i="9"/>
  <c r="H175" i="9"/>
  <c r="I175" i="9"/>
  <c r="G91" i="9"/>
  <c r="H91" i="9"/>
  <c r="I91" i="9"/>
  <c r="G191" i="9"/>
  <c r="H191" i="9"/>
  <c r="I191" i="9"/>
  <c r="G164" i="4"/>
  <c r="H164" i="4"/>
  <c r="I164" i="4"/>
  <c r="J164" i="4"/>
  <c r="K164" i="4"/>
  <c r="G59" i="4"/>
  <c r="H59" i="4"/>
  <c r="I59" i="4"/>
  <c r="J59" i="4"/>
  <c r="K59" i="4"/>
  <c r="G221" i="4"/>
  <c r="H221" i="4"/>
  <c r="I221" i="4"/>
  <c r="J221" i="4"/>
  <c r="K221" i="4"/>
  <c r="L59" i="4" l="1"/>
  <c r="M59" i="4" s="1"/>
  <c r="L221" i="4"/>
  <c r="M221" i="4" s="1"/>
  <c r="J186" i="9"/>
  <c r="K186" i="9" s="1"/>
  <c r="J91" i="9"/>
  <c r="K91" i="9" s="1"/>
  <c r="J175" i="9"/>
  <c r="K175" i="9" s="1"/>
  <c r="J191" i="9"/>
  <c r="K191" i="9" s="1"/>
  <c r="J188" i="9"/>
  <c r="K188" i="9" s="1"/>
  <c r="L164" i="4"/>
  <c r="M164" i="4" s="1"/>
  <c r="G105" i="4"/>
  <c r="H105" i="4"/>
  <c r="I105" i="4"/>
  <c r="J105" i="4"/>
  <c r="K105" i="4"/>
  <c r="G136" i="4"/>
  <c r="H136" i="4"/>
  <c r="I136" i="4"/>
  <c r="J136" i="4"/>
  <c r="K136" i="4"/>
  <c r="L136" i="4" l="1"/>
  <c r="M136" i="4" s="1"/>
  <c r="L105" i="4"/>
  <c r="M105" i="4" s="1"/>
  <c r="G184" i="4" l="1"/>
  <c r="H184" i="4"/>
  <c r="I184" i="4"/>
  <c r="J184" i="4"/>
  <c r="K184" i="4"/>
  <c r="G167" i="9"/>
  <c r="H167" i="9"/>
  <c r="I167" i="9"/>
  <c r="G141" i="9"/>
  <c r="H141" i="9"/>
  <c r="I141" i="9"/>
  <c r="G109" i="9"/>
  <c r="H109" i="9"/>
  <c r="I109" i="9"/>
  <c r="G72" i="9"/>
  <c r="H72" i="9"/>
  <c r="I72" i="9"/>
  <c r="G156" i="9"/>
  <c r="H156" i="9"/>
  <c r="I156" i="9"/>
  <c r="G85" i="9"/>
  <c r="H85" i="9"/>
  <c r="I85" i="9"/>
  <c r="G65" i="8"/>
  <c r="H65" i="8"/>
  <c r="I65" i="8"/>
  <c r="G113" i="9"/>
  <c r="H113" i="9"/>
  <c r="I113" i="9"/>
  <c r="G139" i="9"/>
  <c r="H139" i="9"/>
  <c r="I139" i="9"/>
  <c r="G190" i="9"/>
  <c r="H190" i="9"/>
  <c r="I190" i="9"/>
  <c r="G145" i="9"/>
  <c r="H145" i="9"/>
  <c r="I145" i="9"/>
  <c r="G83" i="9"/>
  <c r="H83" i="9"/>
  <c r="I83" i="9"/>
  <c r="J167" i="9" l="1"/>
  <c r="K167" i="9" s="1"/>
  <c r="L184" i="4"/>
  <c r="M184" i="4" s="1"/>
  <c r="J109" i="9"/>
  <c r="K109" i="9" s="1"/>
  <c r="J83" i="9"/>
  <c r="K83" i="9" s="1"/>
  <c r="J113" i="9"/>
  <c r="K113" i="9" s="1"/>
  <c r="J145" i="9"/>
  <c r="K145" i="9" s="1"/>
  <c r="J72" i="9"/>
  <c r="K72" i="9" s="1"/>
  <c r="J141" i="9"/>
  <c r="K141" i="9" s="1"/>
  <c r="J85" i="9"/>
  <c r="K85" i="9" s="1"/>
  <c r="J156" i="9"/>
  <c r="K156" i="9" s="1"/>
  <c r="J139" i="9"/>
  <c r="K139" i="9" s="1"/>
  <c r="J65" i="8"/>
  <c r="K65" i="8" s="1"/>
  <c r="J190" i="9"/>
  <c r="K190" i="9" s="1"/>
  <c r="G93" i="11"/>
  <c r="H93" i="11"/>
  <c r="I93" i="11"/>
  <c r="G92" i="11"/>
  <c r="H92" i="11"/>
  <c r="I92" i="11"/>
  <c r="G75" i="11"/>
  <c r="H75" i="11"/>
  <c r="I75" i="11"/>
  <c r="G64" i="11"/>
  <c r="H64" i="11"/>
  <c r="I64" i="11"/>
  <c r="G63" i="11"/>
  <c r="H63" i="11"/>
  <c r="I63" i="11"/>
  <c r="G60" i="11"/>
  <c r="H60" i="11"/>
  <c r="I60" i="11"/>
  <c r="J92" i="11" l="1"/>
  <c r="K92" i="11" s="1"/>
  <c r="J64" i="11"/>
  <c r="K64" i="11" s="1"/>
  <c r="J63" i="11"/>
  <c r="K63" i="11" s="1"/>
  <c r="J75" i="11"/>
  <c r="K75" i="11" s="1"/>
  <c r="J60" i="11"/>
  <c r="K60" i="11" s="1"/>
  <c r="J93" i="11"/>
  <c r="K93" i="11" s="1"/>
  <c r="G155" i="9" l="1"/>
  <c r="H155" i="9"/>
  <c r="I155" i="9"/>
  <c r="G106" i="9"/>
  <c r="H106" i="9"/>
  <c r="I106" i="9"/>
  <c r="G143" i="9"/>
  <c r="H143" i="9"/>
  <c r="I143" i="9"/>
  <c r="G76" i="9"/>
  <c r="H76" i="9"/>
  <c r="I76" i="9"/>
  <c r="G112" i="9"/>
  <c r="H112" i="9"/>
  <c r="I112" i="9"/>
  <c r="G115" i="9"/>
  <c r="H115" i="9"/>
  <c r="I115" i="9"/>
  <c r="J155" i="9" l="1"/>
  <c r="K155" i="9" s="1"/>
  <c r="J106" i="9"/>
  <c r="K106" i="9" s="1"/>
  <c r="J112" i="9"/>
  <c r="K112" i="9" s="1"/>
  <c r="J76" i="9"/>
  <c r="K76" i="9" s="1"/>
  <c r="J143" i="9"/>
  <c r="K143" i="9" s="1"/>
  <c r="J115" i="9"/>
  <c r="K115" i="9" s="1"/>
  <c r="G97" i="9"/>
  <c r="H97" i="9"/>
  <c r="I97" i="9"/>
  <c r="G32" i="9"/>
  <c r="H32" i="9"/>
  <c r="I32" i="9"/>
  <c r="G44" i="9"/>
  <c r="H44" i="9"/>
  <c r="I44" i="9"/>
  <c r="G169" i="9"/>
  <c r="H169" i="9"/>
  <c r="I169" i="9"/>
  <c r="G165" i="9"/>
  <c r="H165" i="9"/>
  <c r="I165" i="9"/>
  <c r="G81" i="9"/>
  <c r="H81" i="9"/>
  <c r="I81" i="9"/>
  <c r="J97" i="9" l="1"/>
  <c r="K97" i="9" s="1"/>
  <c r="J169" i="9"/>
  <c r="K169" i="9" s="1"/>
  <c r="J32" i="9"/>
  <c r="K32" i="9" s="1"/>
  <c r="J44" i="9"/>
  <c r="K44" i="9" s="1"/>
  <c r="J165" i="9"/>
  <c r="K165" i="9" s="1"/>
  <c r="J81" i="9"/>
  <c r="K81" i="9" s="1"/>
  <c r="E15" i="18"/>
  <c r="E16" i="18"/>
  <c r="E17" i="18"/>
  <c r="E18" i="18"/>
  <c r="E19" i="18"/>
  <c r="E20" i="18"/>
  <c r="E21" i="18"/>
  <c r="E22" i="18"/>
  <c r="E23" i="18"/>
  <c r="G33" i="12"/>
  <c r="H33" i="12"/>
  <c r="I33" i="12"/>
  <c r="G41" i="12"/>
  <c r="H41" i="12"/>
  <c r="I41" i="12"/>
  <c r="G34" i="12"/>
  <c r="H34" i="12"/>
  <c r="I34" i="12"/>
  <c r="G38" i="12"/>
  <c r="H38" i="12"/>
  <c r="I38" i="12"/>
  <c r="G24" i="12"/>
  <c r="H24" i="12"/>
  <c r="I24" i="12"/>
  <c r="J24" i="12" l="1"/>
  <c r="K24" i="12" s="1"/>
  <c r="J38" i="12"/>
  <c r="K38" i="12" s="1"/>
  <c r="J41" i="12"/>
  <c r="K41" i="12" s="1"/>
  <c r="J34" i="12"/>
  <c r="K34" i="12" s="1"/>
  <c r="J33" i="12"/>
  <c r="K33" i="12" s="1"/>
  <c r="G46" i="11"/>
  <c r="H46" i="11"/>
  <c r="I46" i="11"/>
  <c r="G19" i="11"/>
  <c r="H19" i="11"/>
  <c r="I19" i="11"/>
  <c r="G62" i="11"/>
  <c r="H62" i="11"/>
  <c r="I62" i="11"/>
  <c r="J19" i="11" l="1"/>
  <c r="K19" i="11" s="1"/>
  <c r="J62" i="11"/>
  <c r="K62" i="11" s="1"/>
  <c r="J46" i="11"/>
  <c r="K46" i="11" s="1"/>
  <c r="I15" i="8"/>
  <c r="I42" i="8"/>
  <c r="I41" i="8"/>
  <c r="I14" i="8"/>
  <c r="I56" i="8"/>
  <c r="I17" i="8"/>
  <c r="I39" i="8"/>
  <c r="I16" i="8"/>
  <c r="I22" i="8"/>
  <c r="I29" i="8"/>
  <c r="I35" i="8"/>
  <c r="I24" i="8"/>
  <c r="I32" i="8"/>
  <c r="I76" i="8"/>
  <c r="I25" i="8"/>
  <c r="I31" i="8"/>
  <c r="I30" i="8"/>
  <c r="I49" i="8"/>
  <c r="I47" i="8"/>
  <c r="I52" i="8"/>
  <c r="I63" i="8"/>
  <c r="I23" i="8"/>
  <c r="I37" i="8"/>
  <c r="I26" i="8"/>
  <c r="I36" i="8"/>
  <c r="I68" i="8"/>
  <c r="I43" i="8"/>
  <c r="I19" i="8"/>
  <c r="I44" i="8"/>
  <c r="I21" i="8"/>
  <c r="I27" i="8"/>
  <c r="I58" i="8"/>
  <c r="I67" i="8"/>
  <c r="I59" i="8"/>
  <c r="I61" i="8"/>
  <c r="I53" i="8"/>
  <c r="I38" i="8"/>
  <c r="I40" i="8"/>
  <c r="I45" i="8"/>
  <c r="I60" i="8"/>
  <c r="I78" i="8"/>
  <c r="I57" i="8"/>
  <c r="I73" i="8"/>
  <c r="I50" i="8"/>
  <c r="I51" i="8"/>
  <c r="I48" i="8"/>
  <c r="I69" i="8"/>
  <c r="I74" i="8"/>
  <c r="I28" i="8"/>
  <c r="I34" i="8"/>
  <c r="I70" i="8"/>
  <c r="H15" i="8"/>
  <c r="H42" i="8"/>
  <c r="H41" i="8"/>
  <c r="H14" i="8"/>
  <c r="H56" i="8"/>
  <c r="H17" i="8"/>
  <c r="H39" i="8"/>
  <c r="H16" i="8"/>
  <c r="H22" i="8"/>
  <c r="H29" i="8"/>
  <c r="H35" i="8"/>
  <c r="H24" i="8"/>
  <c r="H32" i="8"/>
  <c r="H76" i="8"/>
  <c r="H25" i="8"/>
  <c r="H31" i="8"/>
  <c r="H30" i="8"/>
  <c r="H49" i="8"/>
  <c r="H47" i="8"/>
  <c r="H52" i="8"/>
  <c r="H63" i="8"/>
  <c r="H23" i="8"/>
  <c r="H37" i="8"/>
  <c r="H26" i="8"/>
  <c r="H36" i="8"/>
  <c r="H68" i="8"/>
  <c r="H43" i="8"/>
  <c r="H19" i="8"/>
  <c r="H44" i="8"/>
  <c r="H21" i="8"/>
  <c r="H27" i="8"/>
  <c r="H58" i="8"/>
  <c r="H67" i="8"/>
  <c r="H59" i="8"/>
  <c r="H61" i="8"/>
  <c r="H53" i="8"/>
  <c r="H38" i="8"/>
  <c r="H40" i="8"/>
  <c r="H45" i="8"/>
  <c r="H60" i="8"/>
  <c r="H78" i="8"/>
  <c r="H57" i="8"/>
  <c r="H73" i="8"/>
  <c r="H50" i="8"/>
  <c r="H51" i="8"/>
  <c r="H48" i="8"/>
  <c r="H69" i="8"/>
  <c r="H74" i="8"/>
  <c r="H28" i="8"/>
  <c r="H34" i="8"/>
  <c r="H70" i="8"/>
  <c r="G15" i="8"/>
  <c r="G42" i="8"/>
  <c r="G41" i="8"/>
  <c r="G14" i="8"/>
  <c r="G56" i="8"/>
  <c r="G17" i="8"/>
  <c r="G39" i="8"/>
  <c r="G16" i="8"/>
  <c r="G22" i="8"/>
  <c r="G29" i="8"/>
  <c r="G35" i="8"/>
  <c r="G24" i="8"/>
  <c r="G32" i="8"/>
  <c r="G76" i="8"/>
  <c r="G25" i="8"/>
  <c r="G31" i="8"/>
  <c r="G30" i="8"/>
  <c r="G49" i="8"/>
  <c r="G47" i="8"/>
  <c r="G52" i="8"/>
  <c r="G63" i="8"/>
  <c r="G23" i="8"/>
  <c r="G37" i="8"/>
  <c r="G26" i="8"/>
  <c r="G36" i="8"/>
  <c r="G68" i="8"/>
  <c r="G43" i="8"/>
  <c r="G19" i="8"/>
  <c r="G44" i="8"/>
  <c r="G21" i="8"/>
  <c r="G27" i="8"/>
  <c r="G58" i="8"/>
  <c r="G67" i="8"/>
  <c r="G59" i="8"/>
  <c r="G61" i="8"/>
  <c r="G53" i="8"/>
  <c r="G38" i="8"/>
  <c r="G40" i="8"/>
  <c r="G45" i="8"/>
  <c r="G60" i="8"/>
  <c r="G78" i="8"/>
  <c r="G57" i="8"/>
  <c r="G73" i="8"/>
  <c r="G50" i="8"/>
  <c r="G51" i="8"/>
  <c r="G48" i="8"/>
  <c r="G69" i="8"/>
  <c r="G74" i="8"/>
  <c r="G28" i="8"/>
  <c r="G34" i="8"/>
  <c r="G70" i="8"/>
  <c r="G200" i="4" l="1"/>
  <c r="H200" i="4"/>
  <c r="I200" i="4"/>
  <c r="J200" i="4"/>
  <c r="K200" i="4"/>
  <c r="G215" i="4"/>
  <c r="H215" i="4"/>
  <c r="I215" i="4"/>
  <c r="J215" i="4"/>
  <c r="K215" i="4"/>
  <c r="G169" i="4"/>
  <c r="H169" i="4"/>
  <c r="I169" i="4"/>
  <c r="J169" i="4"/>
  <c r="K169" i="4"/>
  <c r="G246" i="4"/>
  <c r="H246" i="4"/>
  <c r="I246" i="4"/>
  <c r="J246" i="4"/>
  <c r="K246" i="4"/>
  <c r="G100" i="4"/>
  <c r="H100" i="4"/>
  <c r="I100" i="4"/>
  <c r="J100" i="4"/>
  <c r="K100" i="4"/>
  <c r="G93" i="4"/>
  <c r="H93" i="4"/>
  <c r="I93" i="4"/>
  <c r="J93" i="4"/>
  <c r="K93" i="4"/>
  <c r="L93" i="4" l="1"/>
  <c r="M93" i="4" s="1"/>
  <c r="L100" i="4"/>
  <c r="M100" i="4" s="1"/>
  <c r="L246" i="4"/>
  <c r="M246" i="4" s="1"/>
  <c r="L169" i="4"/>
  <c r="M169" i="4" s="1"/>
  <c r="L215" i="4"/>
  <c r="M215" i="4" s="1"/>
  <c r="L200" i="4"/>
  <c r="M200" i="4" s="1"/>
  <c r="G99" i="9"/>
  <c r="H99" i="9"/>
  <c r="I99" i="9"/>
  <c r="G183" i="9"/>
  <c r="H183" i="9"/>
  <c r="I183" i="9"/>
  <c r="G103" i="9"/>
  <c r="H103" i="9"/>
  <c r="I103" i="9"/>
  <c r="G182" i="9"/>
  <c r="H182" i="9"/>
  <c r="I182" i="9"/>
  <c r="G70" i="9"/>
  <c r="H70" i="9"/>
  <c r="I70" i="9"/>
  <c r="G110" i="9"/>
  <c r="H110" i="9"/>
  <c r="I110" i="9"/>
  <c r="G122" i="9"/>
  <c r="H122" i="9"/>
  <c r="I122" i="9"/>
  <c r="G74" i="9"/>
  <c r="H74" i="9"/>
  <c r="I74" i="9"/>
  <c r="G75" i="9"/>
  <c r="H75" i="9"/>
  <c r="I75" i="9"/>
  <c r="J75" i="9" l="1"/>
  <c r="K75" i="9" s="1"/>
  <c r="J110" i="9"/>
  <c r="K110" i="9" s="1"/>
  <c r="J183" i="9"/>
  <c r="K183" i="9" s="1"/>
  <c r="J74" i="9"/>
  <c r="K74" i="9" s="1"/>
  <c r="J70" i="9"/>
  <c r="K70" i="9" s="1"/>
  <c r="J122" i="9"/>
  <c r="K122" i="9" s="1"/>
  <c r="J182" i="9"/>
  <c r="K182" i="9" s="1"/>
  <c r="J103" i="9"/>
  <c r="K103" i="9" s="1"/>
  <c r="J99" i="9"/>
  <c r="K99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21" i="6"/>
  <c r="H21" i="6"/>
  <c r="I21" i="6"/>
  <c r="J21" i="6"/>
  <c r="K21" i="6"/>
  <c r="G57" i="6"/>
  <c r="H57" i="6"/>
  <c r="I57" i="6"/>
  <c r="J57" i="6"/>
  <c r="K57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57" i="6"/>
  <c r="M57" i="6" s="1"/>
  <c r="L21" i="6"/>
  <c r="M21" i="6" s="1"/>
  <c r="F23" i="7"/>
  <c r="G23" i="7"/>
  <c r="H23" i="7"/>
  <c r="I23" i="7"/>
  <c r="J23" i="7"/>
  <c r="K23" i="7"/>
  <c r="G161" i="4"/>
  <c r="H161" i="4"/>
  <c r="I161" i="4"/>
  <c r="J161" i="4"/>
  <c r="K161" i="4"/>
  <c r="G153" i="4"/>
  <c r="H153" i="4"/>
  <c r="I153" i="4"/>
  <c r="J153" i="4"/>
  <c r="K153" i="4"/>
  <c r="G203" i="4"/>
  <c r="H203" i="4"/>
  <c r="I203" i="4"/>
  <c r="J203" i="4"/>
  <c r="K203" i="4"/>
  <c r="G216" i="4"/>
  <c r="H216" i="4"/>
  <c r="I216" i="4"/>
  <c r="J216" i="4"/>
  <c r="K216" i="4"/>
  <c r="F36" i="6" l="1"/>
  <c r="E65" i="17"/>
  <c r="E66" i="17" s="1"/>
  <c r="F62" i="6"/>
  <c r="F57" i="6"/>
  <c r="F53" i="6"/>
  <c r="F64" i="6"/>
  <c r="F65" i="6"/>
  <c r="F21" i="6"/>
  <c r="L23" i="7"/>
  <c r="M23" i="7" s="1"/>
  <c r="L203" i="4"/>
  <c r="M203" i="4" s="1"/>
  <c r="L153" i="4"/>
  <c r="M153" i="4" s="1"/>
  <c r="L161" i="4"/>
  <c r="M161" i="4" s="1"/>
  <c r="L216" i="4"/>
  <c r="M216" i="4" s="1"/>
  <c r="G39" i="4"/>
  <c r="H39" i="4"/>
  <c r="I39" i="4"/>
  <c r="J39" i="4"/>
  <c r="K39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39" i="4"/>
  <c r="M39" i="4" s="1"/>
  <c r="F24" i="6" l="1"/>
  <c r="G24" i="6"/>
  <c r="H24" i="6"/>
  <c r="I24" i="6"/>
  <c r="J24" i="6"/>
  <c r="K24" i="6"/>
  <c r="F47" i="6"/>
  <c r="G47" i="6"/>
  <c r="H47" i="6"/>
  <c r="I47" i="6"/>
  <c r="J47" i="6"/>
  <c r="K47" i="6"/>
  <c r="G137" i="4"/>
  <c r="H137" i="4"/>
  <c r="I137" i="4"/>
  <c r="J137" i="4"/>
  <c r="K137" i="4"/>
  <c r="G230" i="4"/>
  <c r="H230" i="4"/>
  <c r="I230" i="4"/>
  <c r="J230" i="4"/>
  <c r="K230" i="4"/>
  <c r="G255" i="4"/>
  <c r="H255" i="4"/>
  <c r="I255" i="4"/>
  <c r="J255" i="4"/>
  <c r="K255" i="4"/>
  <c r="L255" i="4" l="1"/>
  <c r="M255" i="4" s="1"/>
  <c r="L230" i="4"/>
  <c r="M230" i="4" s="1"/>
  <c r="L47" i="6"/>
  <c r="M47" i="6" s="1"/>
  <c r="L24" i="6"/>
  <c r="M24" i="6" s="1"/>
  <c r="L137" i="4"/>
  <c r="M137" i="4" s="1"/>
  <c r="G220" i="4"/>
  <c r="H220" i="4"/>
  <c r="I220" i="4"/>
  <c r="J220" i="4"/>
  <c r="K220" i="4"/>
  <c r="G146" i="4"/>
  <c r="H146" i="4"/>
  <c r="I146" i="4"/>
  <c r="J146" i="4"/>
  <c r="K146" i="4"/>
  <c r="L146" i="4" l="1"/>
  <c r="M146" i="4" s="1"/>
  <c r="L220" i="4"/>
  <c r="M220" i="4" s="1"/>
  <c r="F14" i="7" l="1"/>
  <c r="F22" i="7"/>
  <c r="F15" i="7"/>
  <c r="F17" i="7"/>
  <c r="F20" i="7"/>
  <c r="F21" i="7"/>
  <c r="F16" i="7"/>
  <c r="F18" i="7"/>
  <c r="F19" i="7"/>
  <c r="F15" i="6"/>
  <c r="F16" i="6"/>
  <c r="F18" i="6"/>
  <c r="F38" i="6"/>
  <c r="F27" i="6"/>
  <c r="F22" i="6"/>
  <c r="F55" i="6"/>
  <c r="F66" i="6"/>
  <c r="F26" i="6"/>
  <c r="F45" i="6"/>
  <c r="F33" i="6"/>
  <c r="F43" i="6"/>
  <c r="F31" i="6"/>
  <c r="F17" i="6"/>
  <c r="F29" i="6"/>
  <c r="F19" i="6"/>
  <c r="F23" i="6"/>
  <c r="F41" i="6"/>
  <c r="F58" i="6"/>
  <c r="F37" i="6"/>
  <c r="F30" i="6"/>
  <c r="F35" i="6"/>
  <c r="F50" i="6"/>
  <c r="F46" i="6"/>
  <c r="F39" i="6"/>
  <c r="F42" i="6"/>
  <c r="F56" i="6"/>
  <c r="F32" i="6"/>
  <c r="F25" i="6"/>
  <c r="F49" i="6"/>
  <c r="F20" i="6"/>
  <c r="F44" i="6"/>
  <c r="F40" i="6"/>
  <c r="F63" i="6"/>
  <c r="F54" i="6"/>
  <c r="F48" i="6"/>
  <c r="F34" i="6"/>
  <c r="F59" i="6"/>
  <c r="F28" i="6"/>
  <c r="F61" i="6"/>
  <c r="F14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5" i="16"/>
  <c r="H15" i="16"/>
  <c r="G15" i="16"/>
  <c r="I16" i="16"/>
  <c r="H16" i="16"/>
  <c r="G16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22" i="14"/>
  <c r="H22" i="14"/>
  <c r="G22" i="14"/>
  <c r="I33" i="14"/>
  <c r="H33" i="14"/>
  <c r="G33" i="14"/>
  <c r="I19" i="14"/>
  <c r="H19" i="14"/>
  <c r="G19" i="14"/>
  <c r="I39" i="14"/>
  <c r="H39" i="14"/>
  <c r="G39" i="14"/>
  <c r="I18" i="14"/>
  <c r="H18" i="14"/>
  <c r="G18" i="14"/>
  <c r="I16" i="14"/>
  <c r="H16" i="14"/>
  <c r="G16" i="14"/>
  <c r="I28" i="14"/>
  <c r="H28" i="14"/>
  <c r="G28" i="14"/>
  <c r="I27" i="14"/>
  <c r="H27" i="14"/>
  <c r="G27" i="14"/>
  <c r="I41" i="14"/>
  <c r="H41" i="14"/>
  <c r="G41" i="14"/>
  <c r="I26" i="14"/>
  <c r="H26" i="14"/>
  <c r="G26" i="14"/>
  <c r="I29" i="14"/>
  <c r="H29" i="14"/>
  <c r="G29" i="14"/>
  <c r="I23" i="14"/>
  <c r="H23" i="14"/>
  <c r="G23" i="14"/>
  <c r="I20" i="14"/>
  <c r="H20" i="14"/>
  <c r="G20" i="14"/>
  <c r="I21" i="14"/>
  <c r="H21" i="14"/>
  <c r="G21" i="14"/>
  <c r="I25" i="14"/>
  <c r="H25" i="14"/>
  <c r="G25" i="14"/>
  <c r="I31" i="14"/>
  <c r="H31" i="14"/>
  <c r="G31" i="14"/>
  <c r="I17" i="14"/>
  <c r="H17" i="14"/>
  <c r="G17" i="14"/>
  <c r="I40" i="14"/>
  <c r="H40" i="14"/>
  <c r="G40" i="14"/>
  <c r="I15" i="14"/>
  <c r="H15" i="14"/>
  <c r="G15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19" i="12"/>
  <c r="H19" i="12"/>
  <c r="G19" i="12"/>
  <c r="I42" i="12"/>
  <c r="H42" i="12"/>
  <c r="G42" i="12"/>
  <c r="I32" i="12"/>
  <c r="H32" i="12"/>
  <c r="G32" i="12"/>
  <c r="I40" i="12"/>
  <c r="H40" i="12"/>
  <c r="G40" i="12"/>
  <c r="I43" i="12"/>
  <c r="H43" i="12"/>
  <c r="G43" i="12"/>
  <c r="I37" i="12"/>
  <c r="H37" i="12"/>
  <c r="G37" i="12"/>
  <c r="I36" i="12"/>
  <c r="H36" i="12"/>
  <c r="G36" i="12"/>
  <c r="I35" i="12"/>
  <c r="H35" i="12"/>
  <c r="G35" i="12"/>
  <c r="I15" i="12"/>
  <c r="H15" i="12"/>
  <c r="G15" i="12"/>
  <c r="I22" i="12"/>
  <c r="H22" i="12"/>
  <c r="G22" i="12"/>
  <c r="I29" i="12"/>
  <c r="H29" i="12"/>
  <c r="G29" i="12"/>
  <c r="I20" i="12"/>
  <c r="H20" i="12"/>
  <c r="G20" i="12"/>
  <c r="I25" i="12"/>
  <c r="H25" i="12"/>
  <c r="G25" i="12"/>
  <c r="I28" i="12"/>
  <c r="H28" i="12"/>
  <c r="G28" i="12"/>
  <c r="I23" i="12"/>
  <c r="H23" i="12"/>
  <c r="G23" i="12"/>
  <c r="I21" i="12"/>
  <c r="H21" i="12"/>
  <c r="G21" i="12"/>
  <c r="I16" i="12"/>
  <c r="H16" i="12"/>
  <c r="G16" i="12"/>
  <c r="I27" i="12"/>
  <c r="H27" i="12"/>
  <c r="G27" i="12"/>
  <c r="I17" i="12"/>
  <c r="H17" i="12"/>
  <c r="G17" i="12"/>
  <c r="I18" i="12"/>
  <c r="H18" i="12"/>
  <c r="G18" i="12"/>
  <c r="I14" i="12"/>
  <c r="H14" i="12"/>
  <c r="G14" i="12"/>
  <c r="I26" i="12"/>
  <c r="H26" i="12"/>
  <c r="G26" i="12"/>
  <c r="I31" i="12"/>
  <c r="H31" i="12"/>
  <c r="G31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43" i="11"/>
  <c r="H43" i="11"/>
  <c r="G43" i="11"/>
  <c r="I45" i="11"/>
  <c r="H45" i="11"/>
  <c r="G45" i="11"/>
  <c r="I65" i="11"/>
  <c r="H65" i="11"/>
  <c r="G65" i="11"/>
  <c r="I71" i="11"/>
  <c r="H71" i="11"/>
  <c r="G71" i="11"/>
  <c r="I91" i="11"/>
  <c r="H91" i="11"/>
  <c r="G91" i="11"/>
  <c r="I72" i="11"/>
  <c r="H72" i="11"/>
  <c r="G72" i="11"/>
  <c r="I68" i="11"/>
  <c r="H68" i="11"/>
  <c r="G68" i="11"/>
  <c r="I42" i="11"/>
  <c r="H42" i="11"/>
  <c r="G42" i="11"/>
  <c r="I90" i="11"/>
  <c r="H90" i="11"/>
  <c r="G90" i="11"/>
  <c r="I97" i="11"/>
  <c r="H97" i="11"/>
  <c r="G97" i="11"/>
  <c r="I55" i="11"/>
  <c r="H55" i="11"/>
  <c r="G55" i="11"/>
  <c r="I69" i="11"/>
  <c r="H69" i="11"/>
  <c r="G69" i="11"/>
  <c r="I85" i="11"/>
  <c r="H85" i="11"/>
  <c r="G85" i="11"/>
  <c r="I56" i="11"/>
  <c r="H56" i="11"/>
  <c r="G56" i="11"/>
  <c r="I74" i="11"/>
  <c r="H74" i="11"/>
  <c r="G74" i="11"/>
  <c r="I20" i="11"/>
  <c r="H20" i="11"/>
  <c r="G20" i="11"/>
  <c r="I57" i="11"/>
  <c r="H57" i="11"/>
  <c r="G57" i="11"/>
  <c r="I95" i="11"/>
  <c r="H95" i="11"/>
  <c r="G95" i="11"/>
  <c r="I77" i="11"/>
  <c r="H77" i="11"/>
  <c r="G77" i="11"/>
  <c r="I81" i="11"/>
  <c r="H81" i="11"/>
  <c r="G81" i="11"/>
  <c r="I79" i="11"/>
  <c r="H79" i="11"/>
  <c r="G79" i="11"/>
  <c r="I32" i="11"/>
  <c r="H32" i="11"/>
  <c r="G32" i="11"/>
  <c r="I59" i="11"/>
  <c r="H59" i="11"/>
  <c r="G59" i="11"/>
  <c r="I58" i="11"/>
  <c r="H58" i="11"/>
  <c r="G58" i="11"/>
  <c r="I83" i="11"/>
  <c r="H83" i="11"/>
  <c r="G83" i="11"/>
  <c r="I18" i="11"/>
  <c r="H18" i="11"/>
  <c r="G18" i="11"/>
  <c r="I66" i="11"/>
  <c r="H66" i="11"/>
  <c r="G66" i="11"/>
  <c r="I50" i="11"/>
  <c r="H50" i="11"/>
  <c r="G50" i="11"/>
  <c r="I47" i="11"/>
  <c r="H47" i="11"/>
  <c r="G47" i="11"/>
  <c r="I73" i="11"/>
  <c r="H73" i="11"/>
  <c r="G73" i="11"/>
  <c r="I38" i="11"/>
  <c r="H38" i="11"/>
  <c r="G38" i="11"/>
  <c r="I48" i="11"/>
  <c r="H48" i="11"/>
  <c r="G48" i="11"/>
  <c r="I39" i="11"/>
  <c r="H39" i="11"/>
  <c r="G39" i="11"/>
  <c r="I98" i="11"/>
  <c r="H98" i="11"/>
  <c r="G98" i="11"/>
  <c r="I44" i="11"/>
  <c r="H44" i="11"/>
  <c r="G44" i="11"/>
  <c r="I49" i="11"/>
  <c r="H49" i="11"/>
  <c r="G49" i="11"/>
  <c r="I51" i="11"/>
  <c r="H51" i="11"/>
  <c r="G51" i="11"/>
  <c r="I41" i="11"/>
  <c r="H41" i="11"/>
  <c r="G41" i="11"/>
  <c r="I37" i="11"/>
  <c r="H37" i="11"/>
  <c r="G37" i="11"/>
  <c r="I33" i="11"/>
  <c r="H33" i="11"/>
  <c r="G33" i="11"/>
  <c r="I29" i="11"/>
  <c r="H29" i="11"/>
  <c r="G29" i="11"/>
  <c r="I35" i="11"/>
  <c r="H35" i="11"/>
  <c r="G35" i="11"/>
  <c r="I31" i="11"/>
  <c r="H31" i="11"/>
  <c r="G31" i="11"/>
  <c r="I25" i="11"/>
  <c r="H25" i="11"/>
  <c r="G25" i="11"/>
  <c r="I34" i="11"/>
  <c r="H34" i="11"/>
  <c r="G34" i="11"/>
  <c r="I80" i="11"/>
  <c r="H80" i="11"/>
  <c r="G80" i="11"/>
  <c r="I26" i="11"/>
  <c r="H26" i="11"/>
  <c r="G26" i="11"/>
  <c r="I27" i="11"/>
  <c r="H27" i="11"/>
  <c r="G27" i="11"/>
  <c r="I22" i="11"/>
  <c r="H22" i="11"/>
  <c r="G22" i="11"/>
  <c r="I14" i="11"/>
  <c r="H14" i="11"/>
  <c r="G14" i="11"/>
  <c r="I30" i="11"/>
  <c r="H30" i="11"/>
  <c r="G30" i="11"/>
  <c r="I96" i="11"/>
  <c r="H96" i="11"/>
  <c r="G96" i="11"/>
  <c r="I67" i="11"/>
  <c r="H67" i="11"/>
  <c r="G67" i="11"/>
  <c r="I16" i="11"/>
  <c r="H16" i="11"/>
  <c r="G16" i="11"/>
  <c r="I24" i="11"/>
  <c r="H24" i="11"/>
  <c r="G24" i="11"/>
  <c r="I23" i="11"/>
  <c r="H23" i="11"/>
  <c r="G23" i="11"/>
  <c r="I21" i="11"/>
  <c r="H21" i="11"/>
  <c r="G21" i="11"/>
  <c r="I52" i="11"/>
  <c r="H52" i="11"/>
  <c r="G52" i="11"/>
  <c r="I17" i="11"/>
  <c r="H17" i="11"/>
  <c r="G17" i="11"/>
  <c r="I15" i="11"/>
  <c r="H15" i="11"/>
  <c r="G15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5" i="10"/>
  <c r="H15" i="10"/>
  <c r="G15" i="10"/>
  <c r="I14" i="10"/>
  <c r="H14" i="10"/>
  <c r="G14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18" i="9"/>
  <c r="H18" i="9"/>
  <c r="I18" i="9"/>
  <c r="G16" i="9"/>
  <c r="H16" i="9"/>
  <c r="I16" i="9"/>
  <c r="G22" i="9"/>
  <c r="H22" i="9"/>
  <c r="I22" i="9"/>
  <c r="G19" i="9"/>
  <c r="H19" i="9"/>
  <c r="I19" i="9"/>
  <c r="G15" i="9"/>
  <c r="H15" i="9"/>
  <c r="I15" i="9"/>
  <c r="G26" i="9"/>
  <c r="H26" i="9"/>
  <c r="I26" i="9"/>
  <c r="G17" i="9"/>
  <c r="H17" i="9"/>
  <c r="I17" i="9"/>
  <c r="G20" i="9"/>
  <c r="H20" i="9"/>
  <c r="I20" i="9"/>
  <c r="G23" i="9"/>
  <c r="H23" i="9"/>
  <c r="I23" i="9"/>
  <c r="G105" i="9"/>
  <c r="H105" i="9"/>
  <c r="I105" i="9"/>
  <c r="G184" i="9"/>
  <c r="H184" i="9"/>
  <c r="I184" i="9"/>
  <c r="G27" i="9"/>
  <c r="H27" i="9"/>
  <c r="I27" i="9"/>
  <c r="G39" i="9"/>
  <c r="H39" i="9"/>
  <c r="I39" i="9"/>
  <c r="G185" i="9"/>
  <c r="H185" i="9"/>
  <c r="I185" i="9"/>
  <c r="G41" i="9"/>
  <c r="H41" i="9"/>
  <c r="I41" i="9"/>
  <c r="G42" i="9"/>
  <c r="H42" i="9"/>
  <c r="I42" i="9"/>
  <c r="G33" i="9"/>
  <c r="H33" i="9"/>
  <c r="I33" i="9"/>
  <c r="G34" i="9"/>
  <c r="H34" i="9"/>
  <c r="I34" i="9"/>
  <c r="G101" i="9"/>
  <c r="H101" i="9"/>
  <c r="I101" i="9"/>
  <c r="G73" i="9"/>
  <c r="H73" i="9"/>
  <c r="I73" i="9"/>
  <c r="G38" i="9"/>
  <c r="H38" i="9"/>
  <c r="I38" i="9"/>
  <c r="G37" i="9"/>
  <c r="H37" i="9"/>
  <c r="I37" i="9"/>
  <c r="G31" i="9"/>
  <c r="H31" i="9"/>
  <c r="I31" i="9"/>
  <c r="G29" i="9"/>
  <c r="H29" i="9"/>
  <c r="I29" i="9"/>
  <c r="G45" i="9"/>
  <c r="H45" i="9"/>
  <c r="I45" i="9"/>
  <c r="G36" i="9"/>
  <c r="H36" i="9"/>
  <c r="I36" i="9"/>
  <c r="G21" i="9"/>
  <c r="H21" i="9"/>
  <c r="I21" i="9"/>
  <c r="G162" i="9"/>
  <c r="H162" i="9"/>
  <c r="I162" i="9"/>
  <c r="G69" i="9"/>
  <c r="H69" i="9"/>
  <c r="I69" i="9"/>
  <c r="G126" i="9"/>
  <c r="H126" i="9"/>
  <c r="I126" i="9"/>
  <c r="G47" i="9"/>
  <c r="H47" i="9"/>
  <c r="I47" i="9"/>
  <c r="G35" i="9"/>
  <c r="H35" i="9"/>
  <c r="I35" i="9"/>
  <c r="G43" i="9"/>
  <c r="H43" i="9"/>
  <c r="I43" i="9"/>
  <c r="G52" i="9"/>
  <c r="H52" i="9"/>
  <c r="I52" i="9"/>
  <c r="G51" i="9"/>
  <c r="H51" i="9"/>
  <c r="I51" i="9"/>
  <c r="G87" i="9"/>
  <c r="H87" i="9"/>
  <c r="I87" i="9"/>
  <c r="G50" i="9"/>
  <c r="H50" i="9"/>
  <c r="I50" i="9"/>
  <c r="G60" i="9"/>
  <c r="H60" i="9"/>
  <c r="I60" i="9"/>
  <c r="G59" i="9"/>
  <c r="H59" i="9"/>
  <c r="I59" i="9"/>
  <c r="G187" i="9"/>
  <c r="H187" i="9"/>
  <c r="I187" i="9"/>
  <c r="G124" i="9"/>
  <c r="H124" i="9"/>
  <c r="I124" i="9"/>
  <c r="G179" i="9"/>
  <c r="H179" i="9"/>
  <c r="I179" i="9"/>
  <c r="G94" i="9"/>
  <c r="H94" i="9"/>
  <c r="I94" i="9"/>
  <c r="G192" i="9"/>
  <c r="H192" i="9"/>
  <c r="I192" i="9"/>
  <c r="G64" i="9"/>
  <c r="H64" i="9"/>
  <c r="I64" i="9"/>
  <c r="G144" i="9"/>
  <c r="H144" i="9"/>
  <c r="I144" i="9"/>
  <c r="G65" i="9"/>
  <c r="H65" i="9"/>
  <c r="I65" i="9"/>
  <c r="G149" i="9"/>
  <c r="H149" i="9"/>
  <c r="I149" i="9"/>
  <c r="G93" i="9"/>
  <c r="H93" i="9"/>
  <c r="I93" i="9"/>
  <c r="G68" i="9"/>
  <c r="H68" i="9"/>
  <c r="I68" i="9"/>
  <c r="G48" i="9"/>
  <c r="H48" i="9"/>
  <c r="I48" i="9"/>
  <c r="G28" i="9"/>
  <c r="H28" i="9"/>
  <c r="I28" i="9"/>
  <c r="G24" i="9"/>
  <c r="H24" i="9"/>
  <c r="I24" i="9"/>
  <c r="G96" i="9"/>
  <c r="H96" i="9"/>
  <c r="I96" i="9"/>
  <c r="G71" i="9"/>
  <c r="H71" i="9"/>
  <c r="I71" i="9"/>
  <c r="G132" i="9"/>
  <c r="H132" i="9"/>
  <c r="I132" i="9"/>
  <c r="G49" i="9"/>
  <c r="H49" i="9"/>
  <c r="I49" i="9"/>
  <c r="G146" i="9"/>
  <c r="H146" i="9"/>
  <c r="I146" i="9"/>
  <c r="G116" i="9"/>
  <c r="H116" i="9"/>
  <c r="I116" i="9"/>
  <c r="G80" i="9"/>
  <c r="H80" i="9"/>
  <c r="I80" i="9"/>
  <c r="G189" i="9"/>
  <c r="H189" i="9"/>
  <c r="I189" i="9"/>
  <c r="G193" i="9"/>
  <c r="H193" i="9"/>
  <c r="I193" i="9"/>
  <c r="G157" i="9"/>
  <c r="H157" i="9"/>
  <c r="I157" i="9"/>
  <c r="G92" i="9"/>
  <c r="H92" i="9"/>
  <c r="I92" i="9"/>
  <c r="G63" i="9"/>
  <c r="H63" i="9"/>
  <c r="I63" i="9"/>
  <c r="G89" i="9"/>
  <c r="H89" i="9"/>
  <c r="I89" i="9"/>
  <c r="G128" i="9"/>
  <c r="H128" i="9"/>
  <c r="I128" i="9"/>
  <c r="G111" i="9"/>
  <c r="H111" i="9"/>
  <c r="I111" i="9"/>
  <c r="G180" i="9"/>
  <c r="H180" i="9"/>
  <c r="I180" i="9"/>
  <c r="G30" i="9"/>
  <c r="H30" i="9"/>
  <c r="I30" i="9"/>
  <c r="G104" i="9"/>
  <c r="H104" i="9"/>
  <c r="I104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G40" i="9"/>
  <c r="H40" i="9"/>
  <c r="I40" i="9"/>
  <c r="G82" i="9"/>
  <c r="H82" i="9"/>
  <c r="I82" i="9"/>
  <c r="G137" i="9"/>
  <c r="H137" i="9"/>
  <c r="I137" i="9"/>
  <c r="G108" i="9"/>
  <c r="H108" i="9"/>
  <c r="I108" i="9"/>
  <c r="G127" i="9"/>
  <c r="H127" i="9"/>
  <c r="I127" i="9"/>
  <c r="G134" i="9"/>
  <c r="H134" i="9"/>
  <c r="I134" i="9"/>
  <c r="G154" i="9"/>
  <c r="H154" i="9"/>
  <c r="I154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K18" i="7"/>
  <c r="J18" i="7"/>
  <c r="I18" i="7"/>
  <c r="H18" i="7"/>
  <c r="G18" i="7"/>
  <c r="K16" i="7"/>
  <c r="J16" i="7"/>
  <c r="I16" i="7"/>
  <c r="H16" i="7"/>
  <c r="G16" i="7"/>
  <c r="K21" i="7"/>
  <c r="J21" i="7"/>
  <c r="I21" i="7"/>
  <c r="H21" i="7"/>
  <c r="G21" i="7"/>
  <c r="K20" i="7"/>
  <c r="J20" i="7"/>
  <c r="I20" i="7"/>
  <c r="H20" i="7"/>
  <c r="G20" i="7"/>
  <c r="K17" i="7"/>
  <c r="J17" i="7"/>
  <c r="I17" i="7"/>
  <c r="H17" i="7"/>
  <c r="G17" i="7"/>
  <c r="K15" i="7"/>
  <c r="J15" i="7"/>
  <c r="I15" i="7"/>
  <c r="H15" i="7"/>
  <c r="G15" i="7"/>
  <c r="K22" i="7"/>
  <c r="J22" i="7"/>
  <c r="I22" i="7"/>
  <c r="H22" i="7"/>
  <c r="G22" i="7"/>
  <c r="K14" i="7"/>
  <c r="J14" i="7"/>
  <c r="I14" i="7"/>
  <c r="H14" i="7"/>
  <c r="G14" i="7"/>
  <c r="K19" i="7"/>
  <c r="J19" i="7"/>
  <c r="I19" i="7"/>
  <c r="H19" i="7"/>
  <c r="G19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22" i="6"/>
  <c r="K61" i="6"/>
  <c r="J61" i="6"/>
  <c r="I61" i="6"/>
  <c r="H61" i="6"/>
  <c r="G61" i="6"/>
  <c r="K28" i="6"/>
  <c r="J28" i="6"/>
  <c r="I28" i="6"/>
  <c r="H28" i="6"/>
  <c r="G28" i="6"/>
  <c r="K59" i="6"/>
  <c r="J59" i="6"/>
  <c r="I59" i="6"/>
  <c r="H59" i="6"/>
  <c r="G59" i="6"/>
  <c r="K34" i="6"/>
  <c r="J34" i="6"/>
  <c r="I34" i="6"/>
  <c r="H34" i="6"/>
  <c r="G34" i="6"/>
  <c r="K48" i="6"/>
  <c r="J48" i="6"/>
  <c r="I48" i="6"/>
  <c r="H48" i="6"/>
  <c r="G48" i="6"/>
  <c r="K54" i="6"/>
  <c r="J54" i="6"/>
  <c r="I54" i="6"/>
  <c r="H54" i="6"/>
  <c r="G54" i="6"/>
  <c r="K63" i="6"/>
  <c r="J63" i="6"/>
  <c r="I63" i="6"/>
  <c r="H63" i="6"/>
  <c r="G63" i="6"/>
  <c r="K40" i="6"/>
  <c r="J40" i="6"/>
  <c r="I40" i="6"/>
  <c r="H40" i="6"/>
  <c r="G40" i="6"/>
  <c r="K44" i="6"/>
  <c r="J44" i="6"/>
  <c r="I44" i="6"/>
  <c r="H44" i="6"/>
  <c r="G44" i="6"/>
  <c r="K20" i="6"/>
  <c r="J20" i="6"/>
  <c r="I20" i="6"/>
  <c r="H20" i="6"/>
  <c r="G20" i="6"/>
  <c r="K49" i="6"/>
  <c r="J49" i="6"/>
  <c r="I49" i="6"/>
  <c r="H49" i="6"/>
  <c r="G49" i="6"/>
  <c r="K25" i="6"/>
  <c r="J25" i="6"/>
  <c r="I25" i="6"/>
  <c r="H25" i="6"/>
  <c r="G25" i="6"/>
  <c r="K32" i="6"/>
  <c r="J32" i="6"/>
  <c r="I32" i="6"/>
  <c r="H32" i="6"/>
  <c r="G32" i="6"/>
  <c r="K56" i="6"/>
  <c r="J56" i="6"/>
  <c r="I56" i="6"/>
  <c r="H56" i="6"/>
  <c r="G56" i="6"/>
  <c r="K42" i="6"/>
  <c r="J42" i="6"/>
  <c r="I42" i="6"/>
  <c r="H42" i="6"/>
  <c r="G42" i="6"/>
  <c r="K39" i="6"/>
  <c r="J39" i="6"/>
  <c r="I39" i="6"/>
  <c r="H39" i="6"/>
  <c r="G39" i="6"/>
  <c r="K46" i="6"/>
  <c r="J46" i="6"/>
  <c r="I46" i="6"/>
  <c r="H46" i="6"/>
  <c r="G46" i="6"/>
  <c r="K50" i="6"/>
  <c r="J50" i="6"/>
  <c r="I50" i="6"/>
  <c r="H50" i="6"/>
  <c r="G50" i="6"/>
  <c r="K35" i="6"/>
  <c r="J35" i="6"/>
  <c r="I35" i="6"/>
  <c r="H35" i="6"/>
  <c r="G35" i="6"/>
  <c r="K30" i="6"/>
  <c r="J30" i="6"/>
  <c r="I30" i="6"/>
  <c r="H30" i="6"/>
  <c r="G30" i="6"/>
  <c r="K37" i="6"/>
  <c r="J37" i="6"/>
  <c r="I37" i="6"/>
  <c r="H37" i="6"/>
  <c r="G37" i="6"/>
  <c r="K58" i="6"/>
  <c r="J58" i="6"/>
  <c r="I58" i="6"/>
  <c r="H58" i="6"/>
  <c r="G58" i="6"/>
  <c r="K41" i="6"/>
  <c r="J41" i="6"/>
  <c r="I41" i="6"/>
  <c r="H41" i="6"/>
  <c r="G41" i="6"/>
  <c r="K23" i="6"/>
  <c r="J23" i="6"/>
  <c r="I23" i="6"/>
  <c r="H23" i="6"/>
  <c r="G23" i="6"/>
  <c r="K19" i="6"/>
  <c r="J19" i="6"/>
  <c r="I19" i="6"/>
  <c r="H19" i="6"/>
  <c r="G19" i="6"/>
  <c r="K29" i="6"/>
  <c r="J29" i="6"/>
  <c r="I29" i="6"/>
  <c r="H29" i="6"/>
  <c r="G29" i="6"/>
  <c r="K17" i="6"/>
  <c r="J17" i="6"/>
  <c r="I17" i="6"/>
  <c r="H17" i="6"/>
  <c r="G17" i="6"/>
  <c r="K31" i="6"/>
  <c r="J31" i="6"/>
  <c r="I31" i="6"/>
  <c r="H31" i="6"/>
  <c r="G31" i="6"/>
  <c r="K43" i="6"/>
  <c r="J43" i="6"/>
  <c r="I43" i="6"/>
  <c r="H43" i="6"/>
  <c r="G43" i="6"/>
  <c r="K33" i="6"/>
  <c r="J33" i="6"/>
  <c r="I33" i="6"/>
  <c r="H33" i="6"/>
  <c r="G33" i="6"/>
  <c r="K45" i="6"/>
  <c r="J45" i="6"/>
  <c r="I45" i="6"/>
  <c r="H45" i="6"/>
  <c r="G45" i="6"/>
  <c r="K26" i="6"/>
  <c r="J26" i="6"/>
  <c r="I26" i="6"/>
  <c r="H26" i="6"/>
  <c r="G26" i="6"/>
  <c r="K66" i="6"/>
  <c r="J66" i="6"/>
  <c r="I66" i="6"/>
  <c r="H66" i="6"/>
  <c r="G66" i="6"/>
  <c r="K55" i="6"/>
  <c r="J55" i="6"/>
  <c r="I55" i="6"/>
  <c r="H55" i="6"/>
  <c r="G55" i="6"/>
  <c r="K22" i="6"/>
  <c r="I22" i="6"/>
  <c r="H22" i="6"/>
  <c r="G22" i="6"/>
  <c r="K27" i="6"/>
  <c r="J27" i="6"/>
  <c r="I27" i="6"/>
  <c r="H27" i="6"/>
  <c r="G27" i="6"/>
  <c r="K38" i="6"/>
  <c r="J38" i="6"/>
  <c r="I38" i="6"/>
  <c r="H38" i="6"/>
  <c r="G38" i="6"/>
  <c r="K18" i="6"/>
  <c r="J18" i="6"/>
  <c r="I18" i="6"/>
  <c r="H18" i="6"/>
  <c r="G18" i="6"/>
  <c r="K16" i="6"/>
  <c r="J16" i="6"/>
  <c r="I16" i="6"/>
  <c r="H16" i="6"/>
  <c r="G16" i="6"/>
  <c r="K15" i="6"/>
  <c r="J15" i="6"/>
  <c r="I15" i="6"/>
  <c r="H15" i="6"/>
  <c r="G15" i="6"/>
  <c r="K14" i="6"/>
  <c r="J14" i="6"/>
  <c r="I14" i="6"/>
  <c r="H14" i="6"/>
  <c r="G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K21" i="5"/>
  <c r="J21" i="5"/>
  <c r="I21" i="5"/>
  <c r="H21" i="5"/>
  <c r="G21" i="5"/>
  <c r="K14" i="5"/>
  <c r="J14" i="5"/>
  <c r="I14" i="5"/>
  <c r="H14" i="5"/>
  <c r="G14" i="5"/>
  <c r="K17" i="5"/>
  <c r="J17" i="5"/>
  <c r="I17" i="5"/>
  <c r="H17" i="5"/>
  <c r="G17" i="5"/>
  <c r="K18" i="5"/>
  <c r="J18" i="5"/>
  <c r="I18" i="5"/>
  <c r="H18" i="5"/>
  <c r="G18" i="5"/>
  <c r="K20" i="5"/>
  <c r="J20" i="5"/>
  <c r="I20" i="5"/>
  <c r="H20" i="5"/>
  <c r="G20" i="5"/>
  <c r="K26" i="5"/>
  <c r="J26" i="5"/>
  <c r="I26" i="5"/>
  <c r="H26" i="5"/>
  <c r="G26" i="5"/>
  <c r="K16" i="5"/>
  <c r="J16" i="5"/>
  <c r="I16" i="5"/>
  <c r="H16" i="5"/>
  <c r="G16" i="5"/>
  <c r="K15" i="5"/>
  <c r="J15" i="5"/>
  <c r="I15" i="5"/>
  <c r="H15" i="5"/>
  <c r="G15" i="5"/>
  <c r="K27" i="5"/>
  <c r="J27" i="5"/>
  <c r="I27" i="5"/>
  <c r="H27" i="5"/>
  <c r="G2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K87" i="4"/>
  <c r="J87" i="4"/>
  <c r="I87" i="4"/>
  <c r="H87" i="4"/>
  <c r="G87" i="4"/>
  <c r="K186" i="4"/>
  <c r="J186" i="4"/>
  <c r="I186" i="4"/>
  <c r="H186" i="4"/>
  <c r="G186" i="4"/>
  <c r="K125" i="4"/>
  <c r="J125" i="4"/>
  <c r="I125" i="4"/>
  <c r="H125" i="4"/>
  <c r="G125" i="4"/>
  <c r="K128" i="4"/>
  <c r="J128" i="4"/>
  <c r="I128" i="4"/>
  <c r="H128" i="4"/>
  <c r="G128" i="4"/>
  <c r="K269" i="4"/>
  <c r="J269" i="4"/>
  <c r="I269" i="4"/>
  <c r="H269" i="4"/>
  <c r="G269" i="4"/>
  <c r="K118" i="4"/>
  <c r="J118" i="4"/>
  <c r="I118" i="4"/>
  <c r="H118" i="4"/>
  <c r="G118" i="4"/>
  <c r="K141" i="4"/>
  <c r="J141" i="4"/>
  <c r="I141" i="4"/>
  <c r="H141" i="4"/>
  <c r="G141" i="4"/>
  <c r="K114" i="4"/>
  <c r="J114" i="4"/>
  <c r="I114" i="4"/>
  <c r="H114" i="4"/>
  <c r="G114" i="4"/>
  <c r="K263" i="4"/>
  <c r="J263" i="4"/>
  <c r="I263" i="4"/>
  <c r="H263" i="4"/>
  <c r="G263" i="4"/>
  <c r="K56" i="4"/>
  <c r="J56" i="4"/>
  <c r="I56" i="4"/>
  <c r="H56" i="4"/>
  <c r="G56" i="4"/>
  <c r="K281" i="4"/>
  <c r="J281" i="4"/>
  <c r="I281" i="4"/>
  <c r="H281" i="4"/>
  <c r="G281" i="4"/>
  <c r="K212" i="4"/>
  <c r="J212" i="4"/>
  <c r="I212" i="4"/>
  <c r="H212" i="4"/>
  <c r="G212" i="4"/>
  <c r="K104" i="4"/>
  <c r="J104" i="4"/>
  <c r="I104" i="4"/>
  <c r="H104" i="4"/>
  <c r="G104" i="4"/>
  <c r="K131" i="4"/>
  <c r="J131" i="4"/>
  <c r="I131" i="4"/>
  <c r="H131" i="4"/>
  <c r="G131" i="4"/>
  <c r="K258" i="4"/>
  <c r="J258" i="4"/>
  <c r="I258" i="4"/>
  <c r="H258" i="4"/>
  <c r="G258" i="4"/>
  <c r="K224" i="4"/>
  <c r="J224" i="4"/>
  <c r="I224" i="4"/>
  <c r="H224" i="4"/>
  <c r="G224" i="4"/>
  <c r="K133" i="4"/>
  <c r="J133" i="4"/>
  <c r="I133" i="4"/>
  <c r="H133" i="4"/>
  <c r="G133" i="4"/>
  <c r="K180" i="4"/>
  <c r="J180" i="4"/>
  <c r="I180" i="4"/>
  <c r="H180" i="4"/>
  <c r="G180" i="4"/>
  <c r="K79" i="4"/>
  <c r="J79" i="4"/>
  <c r="I79" i="4"/>
  <c r="H79" i="4"/>
  <c r="G79" i="4"/>
  <c r="K132" i="4"/>
  <c r="J132" i="4"/>
  <c r="I132" i="4"/>
  <c r="H132" i="4"/>
  <c r="G132" i="4"/>
  <c r="K227" i="4"/>
  <c r="J227" i="4"/>
  <c r="I227" i="4"/>
  <c r="H227" i="4"/>
  <c r="G227" i="4"/>
  <c r="K139" i="4"/>
  <c r="J139" i="4"/>
  <c r="I139" i="4"/>
  <c r="H139" i="4"/>
  <c r="G139" i="4"/>
  <c r="K78" i="4"/>
  <c r="J78" i="4"/>
  <c r="I78" i="4"/>
  <c r="H78" i="4"/>
  <c r="G78" i="4"/>
  <c r="K53" i="4"/>
  <c r="J53" i="4"/>
  <c r="I53" i="4"/>
  <c r="H53" i="4"/>
  <c r="G53" i="4"/>
  <c r="K129" i="4"/>
  <c r="J129" i="4"/>
  <c r="I129" i="4"/>
  <c r="H129" i="4"/>
  <c r="G129" i="4"/>
  <c r="K95" i="4"/>
  <c r="J95" i="4"/>
  <c r="I95" i="4"/>
  <c r="H95" i="4"/>
  <c r="G95" i="4"/>
  <c r="K277" i="4"/>
  <c r="J277" i="4"/>
  <c r="I277" i="4"/>
  <c r="H277" i="4"/>
  <c r="G277" i="4"/>
  <c r="K61" i="4"/>
  <c r="J61" i="4"/>
  <c r="I61" i="4"/>
  <c r="H61" i="4"/>
  <c r="G61" i="4"/>
  <c r="K231" i="4"/>
  <c r="J231" i="4"/>
  <c r="I231" i="4"/>
  <c r="H231" i="4"/>
  <c r="G231" i="4"/>
  <c r="K94" i="4"/>
  <c r="J94" i="4"/>
  <c r="I94" i="4"/>
  <c r="H94" i="4"/>
  <c r="G94" i="4"/>
  <c r="K142" i="4"/>
  <c r="J142" i="4"/>
  <c r="I142" i="4"/>
  <c r="H142" i="4"/>
  <c r="G142" i="4"/>
  <c r="K115" i="4"/>
  <c r="J115" i="4"/>
  <c r="I115" i="4"/>
  <c r="H115" i="4"/>
  <c r="G115" i="4"/>
  <c r="K284" i="4"/>
  <c r="J284" i="4"/>
  <c r="I284" i="4"/>
  <c r="H284" i="4"/>
  <c r="G284" i="4"/>
  <c r="K155" i="4"/>
  <c r="J155" i="4"/>
  <c r="I155" i="4"/>
  <c r="H155" i="4"/>
  <c r="G155" i="4"/>
  <c r="K197" i="4"/>
  <c r="J197" i="4"/>
  <c r="I197" i="4"/>
  <c r="H197" i="4"/>
  <c r="G197" i="4"/>
  <c r="K91" i="4"/>
  <c r="J91" i="4"/>
  <c r="I91" i="4"/>
  <c r="H91" i="4"/>
  <c r="G91" i="4"/>
  <c r="K272" i="4"/>
  <c r="J272" i="4"/>
  <c r="I272" i="4"/>
  <c r="H272" i="4"/>
  <c r="G272" i="4"/>
  <c r="K248" i="4"/>
  <c r="J248" i="4"/>
  <c r="I248" i="4"/>
  <c r="H248" i="4"/>
  <c r="G248" i="4"/>
  <c r="K28" i="4"/>
  <c r="J28" i="4"/>
  <c r="I28" i="4"/>
  <c r="H28" i="4"/>
  <c r="G28" i="4"/>
  <c r="K25" i="4"/>
  <c r="J25" i="4"/>
  <c r="I25" i="4"/>
  <c r="H25" i="4"/>
  <c r="G25" i="4"/>
  <c r="K41" i="4"/>
  <c r="J41" i="4"/>
  <c r="I41" i="4"/>
  <c r="H41" i="4"/>
  <c r="G41" i="4"/>
  <c r="K188" i="4"/>
  <c r="J188" i="4"/>
  <c r="I188" i="4"/>
  <c r="H188" i="4"/>
  <c r="G188" i="4"/>
  <c r="K280" i="4"/>
  <c r="J280" i="4"/>
  <c r="I280" i="4"/>
  <c r="H280" i="4"/>
  <c r="G280" i="4"/>
  <c r="K187" i="4"/>
  <c r="J187" i="4"/>
  <c r="I187" i="4"/>
  <c r="H187" i="4"/>
  <c r="G187" i="4"/>
  <c r="K244" i="4"/>
  <c r="J244" i="4"/>
  <c r="I244" i="4"/>
  <c r="H244" i="4"/>
  <c r="G244" i="4"/>
  <c r="K171" i="4"/>
  <c r="J171" i="4"/>
  <c r="I171" i="4"/>
  <c r="H171" i="4"/>
  <c r="G171" i="4"/>
  <c r="K124" i="4"/>
  <c r="J124" i="4"/>
  <c r="I124" i="4"/>
  <c r="H124" i="4"/>
  <c r="G124" i="4"/>
  <c r="K168" i="4"/>
  <c r="J168" i="4"/>
  <c r="I168" i="4"/>
  <c r="H168" i="4"/>
  <c r="G168" i="4"/>
  <c r="K120" i="4"/>
  <c r="J120" i="4"/>
  <c r="I120" i="4"/>
  <c r="H120" i="4"/>
  <c r="G120" i="4"/>
  <c r="K275" i="4"/>
  <c r="J275" i="4"/>
  <c r="I275" i="4"/>
  <c r="H275" i="4"/>
  <c r="G275" i="4"/>
  <c r="K288" i="4"/>
  <c r="J288" i="4"/>
  <c r="I288" i="4"/>
  <c r="H288" i="4"/>
  <c r="G288" i="4"/>
  <c r="K123" i="4"/>
  <c r="J123" i="4"/>
  <c r="I123" i="4"/>
  <c r="H123" i="4"/>
  <c r="G123" i="4"/>
  <c r="K112" i="4"/>
  <c r="J112" i="4"/>
  <c r="I112" i="4"/>
  <c r="H112" i="4"/>
  <c r="G112" i="4"/>
  <c r="K60" i="4"/>
  <c r="J60" i="4"/>
  <c r="I60" i="4"/>
  <c r="H60" i="4"/>
  <c r="G60" i="4"/>
  <c r="K96" i="4"/>
  <c r="J96" i="4"/>
  <c r="I96" i="4"/>
  <c r="H96" i="4"/>
  <c r="G96" i="4"/>
  <c r="K134" i="4"/>
  <c r="J134" i="4"/>
  <c r="I134" i="4"/>
  <c r="H134" i="4"/>
  <c r="G134" i="4"/>
  <c r="K97" i="4"/>
  <c r="J97" i="4"/>
  <c r="I97" i="4"/>
  <c r="H97" i="4"/>
  <c r="G97" i="4"/>
  <c r="K154" i="4"/>
  <c r="J154" i="4"/>
  <c r="I154" i="4"/>
  <c r="H154" i="4"/>
  <c r="G154" i="4"/>
  <c r="K68" i="4"/>
  <c r="J68" i="4"/>
  <c r="I68" i="4"/>
  <c r="H68" i="4"/>
  <c r="G68" i="4"/>
  <c r="K92" i="4"/>
  <c r="J92" i="4"/>
  <c r="I92" i="4"/>
  <c r="H92" i="4"/>
  <c r="G92" i="4"/>
  <c r="K195" i="4"/>
  <c r="J195" i="4"/>
  <c r="I195" i="4"/>
  <c r="H195" i="4"/>
  <c r="G195" i="4"/>
  <c r="K144" i="4"/>
  <c r="J144" i="4"/>
  <c r="I144" i="4"/>
  <c r="H144" i="4"/>
  <c r="G144" i="4"/>
  <c r="K274" i="4"/>
  <c r="J274" i="4"/>
  <c r="I274" i="4"/>
  <c r="H274" i="4"/>
  <c r="G274" i="4"/>
  <c r="K198" i="4"/>
  <c r="J198" i="4"/>
  <c r="I198" i="4"/>
  <c r="H198" i="4"/>
  <c r="G198" i="4"/>
  <c r="K150" i="4"/>
  <c r="J150" i="4"/>
  <c r="I150" i="4"/>
  <c r="H150" i="4"/>
  <c r="G150" i="4"/>
  <c r="K148" i="4"/>
  <c r="J148" i="4"/>
  <c r="I148" i="4"/>
  <c r="H148" i="4"/>
  <c r="G148" i="4"/>
  <c r="K181" i="4"/>
  <c r="J181" i="4"/>
  <c r="I181" i="4"/>
  <c r="H181" i="4"/>
  <c r="G181" i="4"/>
  <c r="K173" i="4"/>
  <c r="J173" i="4"/>
  <c r="I173" i="4"/>
  <c r="H173" i="4"/>
  <c r="G173" i="4"/>
  <c r="K48" i="4"/>
  <c r="J48" i="4"/>
  <c r="I48" i="4"/>
  <c r="H48" i="4"/>
  <c r="G48" i="4"/>
  <c r="K237" i="4"/>
  <c r="J237" i="4"/>
  <c r="I237" i="4"/>
  <c r="H237" i="4"/>
  <c r="G237" i="4"/>
  <c r="K111" i="4"/>
  <c r="J111" i="4"/>
  <c r="I111" i="4"/>
  <c r="H111" i="4"/>
  <c r="G111" i="4"/>
  <c r="K102" i="4"/>
  <c r="J102" i="4"/>
  <c r="I102" i="4"/>
  <c r="H102" i="4"/>
  <c r="G102" i="4"/>
  <c r="K20" i="4"/>
  <c r="J20" i="4"/>
  <c r="I20" i="4"/>
  <c r="H20" i="4"/>
  <c r="G20" i="4"/>
  <c r="K50" i="4"/>
  <c r="J50" i="4"/>
  <c r="I50" i="4"/>
  <c r="H50" i="4"/>
  <c r="G50" i="4"/>
  <c r="K64" i="4"/>
  <c r="J64" i="4"/>
  <c r="I64" i="4"/>
  <c r="H64" i="4"/>
  <c r="G64" i="4"/>
  <c r="K156" i="4"/>
  <c r="J156" i="4"/>
  <c r="I156" i="4"/>
  <c r="H156" i="4"/>
  <c r="G156" i="4"/>
  <c r="K90" i="4"/>
  <c r="J90" i="4"/>
  <c r="I90" i="4"/>
  <c r="H90" i="4"/>
  <c r="G90" i="4"/>
  <c r="K47" i="4"/>
  <c r="J47" i="4"/>
  <c r="I47" i="4"/>
  <c r="H47" i="4"/>
  <c r="G47" i="4"/>
  <c r="K201" i="4"/>
  <c r="J201" i="4"/>
  <c r="I201" i="4"/>
  <c r="H201" i="4"/>
  <c r="G201" i="4"/>
  <c r="K108" i="4"/>
  <c r="J108" i="4"/>
  <c r="I108" i="4"/>
  <c r="H108" i="4"/>
  <c r="G108" i="4"/>
  <c r="K24" i="4"/>
  <c r="J24" i="4"/>
  <c r="I24" i="4"/>
  <c r="H24" i="4"/>
  <c r="G24" i="4"/>
  <c r="K17" i="4"/>
  <c r="J17" i="4"/>
  <c r="I17" i="4"/>
  <c r="H17" i="4"/>
  <c r="G17" i="4"/>
  <c r="K206" i="4"/>
  <c r="J206" i="4"/>
  <c r="I206" i="4"/>
  <c r="H206" i="4"/>
  <c r="G206" i="4"/>
  <c r="K138" i="4"/>
  <c r="J138" i="4"/>
  <c r="I138" i="4"/>
  <c r="H138" i="4"/>
  <c r="G138" i="4"/>
  <c r="K107" i="4"/>
  <c r="J107" i="4"/>
  <c r="I107" i="4"/>
  <c r="H107" i="4"/>
  <c r="G107" i="4"/>
  <c r="K192" i="4"/>
  <c r="J192" i="4"/>
  <c r="I192" i="4"/>
  <c r="H192" i="4"/>
  <c r="G192" i="4"/>
  <c r="K236" i="4"/>
  <c r="J236" i="4"/>
  <c r="I236" i="4"/>
  <c r="H236" i="4"/>
  <c r="G236" i="4"/>
  <c r="K210" i="4"/>
  <c r="J210" i="4"/>
  <c r="I210" i="4"/>
  <c r="H210" i="4"/>
  <c r="G210" i="4"/>
  <c r="K75" i="4"/>
  <c r="J75" i="4"/>
  <c r="I75" i="4"/>
  <c r="H75" i="4"/>
  <c r="G75" i="4"/>
  <c r="K285" i="4"/>
  <c r="J285" i="4"/>
  <c r="I285" i="4"/>
  <c r="H285" i="4"/>
  <c r="G285" i="4"/>
  <c r="K130" i="4"/>
  <c r="J130" i="4"/>
  <c r="I130" i="4"/>
  <c r="H130" i="4"/>
  <c r="G130" i="4"/>
  <c r="K86" i="4"/>
  <c r="J86" i="4"/>
  <c r="I86" i="4"/>
  <c r="H86" i="4"/>
  <c r="G86" i="4"/>
  <c r="K83" i="4"/>
  <c r="J83" i="4"/>
  <c r="I83" i="4"/>
  <c r="H83" i="4"/>
  <c r="G83" i="4"/>
  <c r="K99" i="4"/>
  <c r="J99" i="4"/>
  <c r="I99" i="4"/>
  <c r="H99" i="4"/>
  <c r="G99" i="4"/>
  <c r="K73" i="4"/>
  <c r="J73" i="4"/>
  <c r="I73" i="4"/>
  <c r="H73" i="4"/>
  <c r="G73" i="4"/>
  <c r="K76" i="4"/>
  <c r="J76" i="4"/>
  <c r="I76" i="4"/>
  <c r="H76" i="4"/>
  <c r="G76" i="4"/>
  <c r="K101" i="4"/>
  <c r="J101" i="4"/>
  <c r="I101" i="4"/>
  <c r="H101" i="4"/>
  <c r="G101" i="4"/>
  <c r="K135" i="4"/>
  <c r="J135" i="4"/>
  <c r="I135" i="4"/>
  <c r="H135" i="4"/>
  <c r="G135" i="4"/>
  <c r="K81" i="4"/>
  <c r="J81" i="4"/>
  <c r="I81" i="4"/>
  <c r="H81" i="4"/>
  <c r="G81" i="4"/>
  <c r="K74" i="4"/>
  <c r="J74" i="4"/>
  <c r="I74" i="4"/>
  <c r="H74" i="4"/>
  <c r="G74" i="4"/>
  <c r="K69" i="4"/>
  <c r="J69" i="4"/>
  <c r="I69" i="4"/>
  <c r="H69" i="4"/>
  <c r="G69" i="4"/>
  <c r="K65" i="4"/>
  <c r="J65" i="4"/>
  <c r="I65" i="4"/>
  <c r="H65" i="4"/>
  <c r="G65" i="4"/>
  <c r="K80" i="4"/>
  <c r="J80" i="4"/>
  <c r="I80" i="4"/>
  <c r="H80" i="4"/>
  <c r="G80" i="4"/>
  <c r="K51" i="4"/>
  <c r="J51" i="4"/>
  <c r="I51" i="4"/>
  <c r="H51" i="4"/>
  <c r="G51" i="4"/>
  <c r="K67" i="4"/>
  <c r="J67" i="4"/>
  <c r="I67" i="4"/>
  <c r="H67" i="4"/>
  <c r="G67" i="4"/>
  <c r="K199" i="4"/>
  <c r="J199" i="4"/>
  <c r="I199" i="4"/>
  <c r="H199" i="4"/>
  <c r="G199" i="4"/>
  <c r="K117" i="4"/>
  <c r="J117" i="4"/>
  <c r="I117" i="4"/>
  <c r="H117" i="4"/>
  <c r="G117" i="4"/>
  <c r="K109" i="4"/>
  <c r="J109" i="4"/>
  <c r="I109" i="4"/>
  <c r="H109" i="4"/>
  <c r="G109" i="4"/>
  <c r="K71" i="4"/>
  <c r="J71" i="4"/>
  <c r="I71" i="4"/>
  <c r="H71" i="4"/>
  <c r="G71" i="4"/>
  <c r="K116" i="4"/>
  <c r="J116" i="4"/>
  <c r="I116" i="4"/>
  <c r="H116" i="4"/>
  <c r="G116" i="4"/>
  <c r="K205" i="4"/>
  <c r="J205" i="4"/>
  <c r="I205" i="4"/>
  <c r="H205" i="4"/>
  <c r="G205" i="4"/>
  <c r="K54" i="4"/>
  <c r="J54" i="4"/>
  <c r="I54" i="4"/>
  <c r="H54" i="4"/>
  <c r="G54" i="4"/>
  <c r="K204" i="4"/>
  <c r="J204" i="4"/>
  <c r="I204" i="4"/>
  <c r="H204" i="4"/>
  <c r="G204" i="4"/>
  <c r="K57" i="4"/>
  <c r="J57" i="4"/>
  <c r="I57" i="4"/>
  <c r="H57" i="4"/>
  <c r="G57" i="4"/>
  <c r="K44" i="4"/>
  <c r="J44" i="4"/>
  <c r="I44" i="4"/>
  <c r="H44" i="4"/>
  <c r="G44" i="4"/>
  <c r="K63" i="4"/>
  <c r="J63" i="4"/>
  <c r="I63" i="4"/>
  <c r="H63" i="4"/>
  <c r="G63" i="4"/>
  <c r="K147" i="4"/>
  <c r="J147" i="4"/>
  <c r="I147" i="4"/>
  <c r="H147" i="4"/>
  <c r="G147" i="4"/>
  <c r="K149" i="4"/>
  <c r="J149" i="4"/>
  <c r="I149" i="4"/>
  <c r="H149" i="4"/>
  <c r="G149" i="4"/>
  <c r="K36" i="4"/>
  <c r="J36" i="4"/>
  <c r="I36" i="4"/>
  <c r="H36" i="4"/>
  <c r="G36" i="4"/>
  <c r="K26" i="4"/>
  <c r="J26" i="4"/>
  <c r="I26" i="4"/>
  <c r="H26" i="4"/>
  <c r="G26" i="4"/>
  <c r="K38" i="4"/>
  <c r="J38" i="4"/>
  <c r="I38" i="4"/>
  <c r="H38" i="4"/>
  <c r="G38" i="4"/>
  <c r="F38" i="4"/>
  <c r="K31" i="4"/>
  <c r="J31" i="4"/>
  <c r="I31" i="4"/>
  <c r="H31" i="4"/>
  <c r="G31" i="4"/>
  <c r="K40" i="4"/>
  <c r="J40" i="4"/>
  <c r="I40" i="4"/>
  <c r="H40" i="4"/>
  <c r="G40" i="4"/>
  <c r="K110" i="4"/>
  <c r="J110" i="4"/>
  <c r="I110" i="4"/>
  <c r="H110" i="4"/>
  <c r="G110" i="4"/>
  <c r="K52" i="4"/>
  <c r="J52" i="4"/>
  <c r="I52" i="4"/>
  <c r="H52" i="4"/>
  <c r="G52" i="4"/>
  <c r="K32" i="4"/>
  <c r="J32" i="4"/>
  <c r="I32" i="4"/>
  <c r="H32" i="4"/>
  <c r="G32" i="4"/>
  <c r="K55" i="4"/>
  <c r="J55" i="4"/>
  <c r="I55" i="4"/>
  <c r="H55" i="4"/>
  <c r="G55" i="4"/>
  <c r="F55" i="4"/>
  <c r="K29" i="4"/>
  <c r="J29" i="4"/>
  <c r="I29" i="4"/>
  <c r="H29" i="4"/>
  <c r="G29" i="4"/>
  <c r="K45" i="4"/>
  <c r="J45" i="4"/>
  <c r="I45" i="4"/>
  <c r="H45" i="4"/>
  <c r="G45" i="4"/>
  <c r="K37" i="4"/>
  <c r="J37" i="4"/>
  <c r="I37" i="4"/>
  <c r="H37" i="4"/>
  <c r="K261" i="4"/>
  <c r="J261" i="4"/>
  <c r="I261" i="4"/>
  <c r="H261" i="4"/>
  <c r="G261" i="4"/>
  <c r="F261" i="4"/>
  <c r="K22" i="4"/>
  <c r="J22" i="4"/>
  <c r="I22" i="4"/>
  <c r="H22" i="4"/>
  <c r="G22" i="4"/>
  <c r="K35" i="4"/>
  <c r="J35" i="4"/>
  <c r="I35" i="4"/>
  <c r="H35" i="4"/>
  <c r="G35" i="4"/>
  <c r="K27" i="4"/>
  <c r="J27" i="4"/>
  <c r="I27" i="4"/>
  <c r="H27" i="4"/>
  <c r="G27" i="4"/>
  <c r="F27" i="4"/>
  <c r="K21" i="4"/>
  <c r="J21" i="4"/>
  <c r="I21" i="4"/>
  <c r="H21" i="4"/>
  <c r="G21" i="4"/>
  <c r="K42" i="4"/>
  <c r="J42" i="4"/>
  <c r="I42" i="4"/>
  <c r="H42" i="4"/>
  <c r="G42" i="4"/>
  <c r="K33" i="4"/>
  <c r="J33" i="4"/>
  <c r="I33" i="4"/>
  <c r="H33" i="4"/>
  <c r="G33" i="4"/>
  <c r="K30" i="4"/>
  <c r="J30" i="4"/>
  <c r="I30" i="4"/>
  <c r="H30" i="4"/>
  <c r="G30" i="4"/>
  <c r="F30" i="4"/>
  <c r="K46" i="4"/>
  <c r="J46" i="4"/>
  <c r="I46" i="4"/>
  <c r="H46" i="4"/>
  <c r="G46" i="4"/>
  <c r="F46" i="4"/>
  <c r="K145" i="4"/>
  <c r="J145" i="4"/>
  <c r="I145" i="4"/>
  <c r="H145" i="4"/>
  <c r="G145" i="4"/>
  <c r="K19" i="4"/>
  <c r="J19" i="4"/>
  <c r="I19" i="4"/>
  <c r="H19" i="4"/>
  <c r="G19" i="4"/>
  <c r="K157" i="4"/>
  <c r="J157" i="4"/>
  <c r="I157" i="4"/>
  <c r="H157" i="4"/>
  <c r="G157" i="4"/>
  <c r="F157" i="4"/>
  <c r="K88" i="4"/>
  <c r="J88" i="4"/>
  <c r="I88" i="4"/>
  <c r="H88" i="4"/>
  <c r="G88" i="4"/>
  <c r="K15" i="4"/>
  <c r="J15" i="4"/>
  <c r="I15" i="4"/>
  <c r="H15" i="4"/>
  <c r="G15" i="4"/>
  <c r="K34" i="4"/>
  <c r="J34" i="4"/>
  <c r="I34" i="4"/>
  <c r="H34" i="4"/>
  <c r="G34" i="4"/>
  <c r="K16" i="4"/>
  <c r="J16" i="4"/>
  <c r="I16" i="4"/>
  <c r="H16" i="4"/>
  <c r="G16" i="4"/>
  <c r="K18" i="4"/>
  <c r="J18" i="4"/>
  <c r="I18" i="4"/>
  <c r="H18" i="4"/>
  <c r="G18" i="4"/>
  <c r="K14" i="4"/>
  <c r="J14" i="4"/>
  <c r="I14" i="4"/>
  <c r="H14" i="4"/>
  <c r="G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F290" i="4" l="1"/>
  <c r="F287" i="4"/>
  <c r="F249" i="4"/>
  <c r="F209" i="4"/>
  <c r="F170" i="4"/>
  <c r="F282" i="4"/>
  <c r="F291" i="4"/>
  <c r="F292" i="4"/>
  <c r="F253" i="4"/>
  <c r="F283" i="4"/>
  <c r="F213" i="4"/>
  <c r="F286" i="4"/>
  <c r="F276" i="4"/>
  <c r="F185" i="4"/>
  <c r="F289" i="4"/>
  <c r="F58" i="4"/>
  <c r="F113" i="4"/>
  <c r="F278" i="4"/>
  <c r="F70" i="4"/>
  <c r="F279" i="4"/>
  <c r="F273" i="4"/>
  <c r="F89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85" i="4"/>
  <c r="F228" i="4"/>
  <c r="F202" i="4"/>
  <c r="F127" i="4"/>
  <c r="F62" i="4"/>
  <c r="F178" i="4"/>
  <c r="F222" i="4"/>
  <c r="F166" i="4"/>
  <c r="F221" i="4"/>
  <c r="F164" i="4"/>
  <c r="F59" i="4"/>
  <c r="F136" i="4"/>
  <c r="F105" i="4"/>
  <c r="F94" i="11"/>
  <c r="F76" i="11"/>
  <c r="F184" i="4"/>
  <c r="F87" i="4"/>
  <c r="F186" i="4"/>
  <c r="F125" i="4"/>
  <c r="F128" i="4"/>
  <c r="F269" i="4"/>
  <c r="F118" i="4"/>
  <c r="F141" i="4"/>
  <c r="F114" i="4"/>
  <c r="F263" i="4"/>
  <c r="F56" i="4"/>
  <c r="F281" i="4"/>
  <c r="F212" i="4"/>
  <c r="F104" i="4"/>
  <c r="F131" i="4"/>
  <c r="F258" i="4"/>
  <c r="F224" i="4"/>
  <c r="F133" i="4"/>
  <c r="F180" i="4"/>
  <c r="F79" i="4"/>
  <c r="F132" i="4"/>
  <c r="F227" i="4"/>
  <c r="F139" i="4"/>
  <c r="F78" i="4"/>
  <c r="F53" i="4"/>
  <c r="F129" i="4"/>
  <c r="F95" i="4"/>
  <c r="F277" i="4"/>
  <c r="F61" i="4"/>
  <c r="F231" i="4"/>
  <c r="F94" i="4"/>
  <c r="F142" i="4"/>
  <c r="F115" i="4"/>
  <c r="F284" i="4"/>
  <c r="F155" i="4"/>
  <c r="F197" i="4"/>
  <c r="F91" i="4"/>
  <c r="F272" i="4"/>
  <c r="F248" i="4"/>
  <c r="F28" i="4"/>
  <c r="F25" i="4"/>
  <c r="F117" i="4"/>
  <c r="F109" i="4"/>
  <c r="F71" i="4"/>
  <c r="F116" i="4"/>
  <c r="F205" i="4"/>
  <c r="F54" i="4"/>
  <c r="F204" i="4"/>
  <c r="F57" i="4"/>
  <c r="F44" i="4"/>
  <c r="F63" i="4"/>
  <c r="F147" i="4"/>
  <c r="F149" i="4"/>
  <c r="F36" i="4"/>
  <c r="F26" i="4"/>
  <c r="F17" i="14"/>
  <c r="F20" i="14"/>
  <c r="F41" i="14"/>
  <c r="F27" i="14"/>
  <c r="F28" i="14"/>
  <c r="F31" i="14"/>
  <c r="F22" i="14"/>
  <c r="F29" i="14"/>
  <c r="F25" i="14"/>
  <c r="F19" i="14"/>
  <c r="F21" i="14"/>
  <c r="F23" i="14"/>
  <c r="F39" i="14"/>
  <c r="F26" i="14"/>
  <c r="F18" i="14"/>
  <c r="F33" i="14"/>
  <c r="F93" i="11"/>
  <c r="F92" i="11"/>
  <c r="F75" i="11"/>
  <c r="F64" i="11"/>
  <c r="F63" i="11"/>
  <c r="F60" i="11"/>
  <c r="F45" i="4"/>
  <c r="F52" i="4"/>
  <c r="F110" i="4"/>
  <c r="F40" i="4"/>
  <c r="F67" i="4"/>
  <c r="F51" i="4"/>
  <c r="F80" i="4"/>
  <c r="F65" i="4"/>
  <c r="F69" i="4"/>
  <c r="F74" i="4"/>
  <c r="F81" i="4"/>
  <c r="F135" i="4"/>
  <c r="F101" i="4"/>
  <c r="F76" i="4"/>
  <c r="F73" i="4"/>
  <c r="F99" i="4"/>
  <c r="F83" i="4"/>
  <c r="F86" i="4"/>
  <c r="F130" i="4"/>
  <c r="F285" i="4"/>
  <c r="F75" i="4"/>
  <c r="F210" i="4"/>
  <c r="F236" i="4"/>
  <c r="F192" i="4"/>
  <c r="F107" i="4"/>
  <c r="F138" i="4"/>
  <c r="F201" i="4"/>
  <c r="F47" i="4"/>
  <c r="F90" i="4"/>
  <c r="F156" i="4"/>
  <c r="F64" i="4"/>
  <c r="F50" i="4"/>
  <c r="F20" i="4"/>
  <c r="F102" i="4"/>
  <c r="F111" i="4"/>
  <c r="F237" i="4"/>
  <c r="F48" i="4"/>
  <c r="F173" i="4"/>
  <c r="F181" i="4"/>
  <c r="F148" i="4"/>
  <c r="F150" i="4"/>
  <c r="F198" i="4"/>
  <c r="F274" i="4"/>
  <c r="F144" i="4"/>
  <c r="F195" i="4"/>
  <c r="F92" i="4"/>
  <c r="F68" i="4"/>
  <c r="F154" i="4"/>
  <c r="F97" i="4"/>
  <c r="F134" i="4"/>
  <c r="F96" i="4"/>
  <c r="F60" i="4"/>
  <c r="F112" i="4"/>
  <c r="F123" i="4"/>
  <c r="F288" i="4"/>
  <c r="F275" i="4"/>
  <c r="F120" i="4"/>
  <c r="F168" i="4"/>
  <c r="F124" i="4"/>
  <c r="F171" i="4"/>
  <c r="F244" i="4"/>
  <c r="F187" i="4"/>
  <c r="F280" i="4"/>
  <c r="F188" i="4"/>
  <c r="J23" i="13"/>
  <c r="K23" i="13" s="1"/>
  <c r="F38" i="12"/>
  <c r="F24" i="12"/>
  <c r="F46" i="11"/>
  <c r="F19" i="11"/>
  <c r="F62" i="11"/>
  <c r="J15" i="10"/>
  <c r="K15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200" i="4"/>
  <c r="F215" i="4"/>
  <c r="F169" i="4"/>
  <c r="F246" i="4"/>
  <c r="F100" i="4"/>
  <c r="F93" i="4"/>
  <c r="J18" i="10"/>
  <c r="K18" i="10" s="1"/>
  <c r="J16" i="13"/>
  <c r="K16" i="13" s="1"/>
  <c r="A65" i="17"/>
  <c r="F41" i="4" s="1"/>
  <c r="F153" i="4"/>
  <c r="F216" i="4"/>
  <c r="F161" i="4"/>
  <c r="F203" i="4"/>
  <c r="F39" i="4"/>
  <c r="F137" i="4"/>
  <c r="F230" i="4"/>
  <c r="F255" i="4"/>
  <c r="F220" i="4"/>
  <c r="F146" i="4"/>
  <c r="J91" i="11"/>
  <c r="K91" i="11" s="1"/>
  <c r="J22" i="14"/>
  <c r="K22" i="14" s="1"/>
  <c r="J83" i="11"/>
  <c r="K83" i="11" s="1"/>
  <c r="J71" i="11"/>
  <c r="K71" i="11" s="1"/>
  <c r="J154" i="9"/>
  <c r="K154" i="9" s="1"/>
  <c r="J24" i="9"/>
  <c r="K24" i="9" s="1"/>
  <c r="J68" i="9"/>
  <c r="K68" i="9" s="1"/>
  <c r="J65" i="9"/>
  <c r="K65" i="9" s="1"/>
  <c r="J94" i="9"/>
  <c r="K94" i="9" s="1"/>
  <c r="J14" i="18"/>
  <c r="K14" i="18" s="1"/>
  <c r="J15" i="18"/>
  <c r="K15" i="18" s="1"/>
  <c r="J23" i="18"/>
  <c r="K23" i="18" s="1"/>
  <c r="L14" i="7"/>
  <c r="M14" i="7" s="1"/>
  <c r="L17" i="7"/>
  <c r="M17" i="7" s="1"/>
  <c r="L18" i="7"/>
  <c r="M18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5" i="16"/>
  <c r="F19" i="16"/>
  <c r="F21" i="16"/>
  <c r="F23" i="16"/>
  <c r="F16" i="16"/>
  <c r="F18" i="16"/>
  <c r="F20" i="16"/>
  <c r="F22" i="16"/>
  <c r="F17" i="16"/>
  <c r="J17" i="10"/>
  <c r="K17" i="10" s="1"/>
  <c r="J19" i="10"/>
  <c r="K19" i="10" s="1"/>
  <c r="J21" i="10"/>
  <c r="K21" i="10" s="1"/>
  <c r="J23" i="10"/>
  <c r="K23" i="10" s="1"/>
  <c r="I73" i="17"/>
  <c r="F25" i="12"/>
  <c r="F31" i="12"/>
  <c r="F27" i="12"/>
  <c r="F22" i="12"/>
  <c r="F42" i="12"/>
  <c r="F37" i="12"/>
  <c r="F43" i="12"/>
  <c r="F32" i="12"/>
  <c r="F17" i="12"/>
  <c r="F26" i="12"/>
  <c r="F36" i="12"/>
  <c r="F35" i="12"/>
  <c r="F16" i="12"/>
  <c r="F19" i="12"/>
  <c r="F40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24" i="11"/>
  <c r="F22" i="11"/>
  <c r="F31" i="11"/>
  <c r="F34" i="11"/>
  <c r="F33" i="11"/>
  <c r="F37" i="11"/>
  <c r="F49" i="11"/>
  <c r="F38" i="11"/>
  <c r="F73" i="11"/>
  <c r="F80" i="11"/>
  <c r="F58" i="11"/>
  <c r="F32" i="11"/>
  <c r="F39" i="11"/>
  <c r="F47" i="11"/>
  <c r="F83" i="11"/>
  <c r="F57" i="11"/>
  <c r="F74" i="11"/>
  <c r="F69" i="11"/>
  <c r="F59" i="11"/>
  <c r="F81" i="11"/>
  <c r="F90" i="11"/>
  <c r="F42" i="11"/>
  <c r="F68" i="11"/>
  <c r="F91" i="11"/>
  <c r="F71" i="11"/>
  <c r="F85" i="11"/>
  <c r="F45" i="11"/>
  <c r="F96" i="11"/>
  <c r="F41" i="11"/>
  <c r="F98" i="11"/>
  <c r="F14" i="11"/>
  <c r="F29" i="11"/>
  <c r="F48" i="11"/>
  <c r="F44" i="11"/>
  <c r="F18" i="11"/>
  <c r="F20" i="11"/>
  <c r="F56" i="11"/>
  <c r="F55" i="11"/>
  <c r="F97" i="11"/>
  <c r="F72" i="11"/>
  <c r="F35" i="11"/>
  <c r="F51" i="11"/>
  <c r="F26" i="11"/>
  <c r="F79" i="11"/>
  <c r="F27" i="11"/>
  <c r="F50" i="11"/>
  <c r="F25" i="11"/>
  <c r="F77" i="11"/>
  <c r="F65" i="11"/>
  <c r="F43" i="11"/>
  <c r="F101" i="9"/>
  <c r="F50" i="9"/>
  <c r="F94" i="9"/>
  <c r="F36" i="9"/>
  <c r="F87" i="9"/>
  <c r="F60" i="9"/>
  <c r="F187" i="9"/>
  <c r="F92" i="9"/>
  <c r="F128" i="9"/>
  <c r="F111" i="9"/>
  <c r="F104" i="9"/>
  <c r="F116" i="9"/>
  <c r="F146" i="9"/>
  <c r="F137" i="9"/>
  <c r="F193" i="9"/>
  <c r="F28" i="9"/>
  <c r="F16" i="9"/>
  <c r="F26" i="9"/>
  <c r="F15" i="9"/>
  <c r="F33" i="9"/>
  <c r="F41" i="9"/>
  <c r="F45" i="9"/>
  <c r="F47" i="9"/>
  <c r="F59" i="9"/>
  <c r="F93" i="9"/>
  <c r="F21" i="9"/>
  <c r="F69" i="9"/>
  <c r="F43" i="9"/>
  <c r="F31" i="9"/>
  <c r="F144" i="9"/>
  <c r="F179" i="9"/>
  <c r="F157" i="9"/>
  <c r="F65" i="9"/>
  <c r="F68" i="9"/>
  <c r="F71" i="9"/>
  <c r="F180" i="9"/>
  <c r="F15" i="8"/>
  <c r="F41" i="8"/>
  <c r="F14" i="8"/>
  <c r="F56" i="8"/>
  <c r="F16" i="8"/>
  <c r="F22" i="8"/>
  <c r="F24" i="8"/>
  <c r="F76" i="8"/>
  <c r="F35" i="8"/>
  <c r="F31" i="8"/>
  <c r="F49" i="8"/>
  <c r="F47" i="8"/>
  <c r="F63" i="8"/>
  <c r="F37" i="8"/>
  <c r="F36" i="8"/>
  <c r="F68" i="8"/>
  <c r="F43" i="8"/>
  <c r="F21" i="8"/>
  <c r="F58" i="8"/>
  <c r="F19" i="8"/>
  <c r="F39" i="8"/>
  <c r="F29" i="8"/>
  <c r="F23" i="8"/>
  <c r="F44" i="8"/>
  <c r="F42" i="8"/>
  <c r="F17" i="8"/>
  <c r="F32" i="8"/>
  <c r="F25" i="8"/>
  <c r="F30" i="8"/>
  <c r="F52" i="8"/>
  <c r="F26" i="8"/>
  <c r="F38" i="8"/>
  <c r="F27" i="8"/>
  <c r="F67" i="8"/>
  <c r="F61" i="8"/>
  <c r="F53" i="8"/>
  <c r="F60" i="8"/>
  <c r="F57" i="8"/>
  <c r="F51" i="8"/>
  <c r="F69" i="8"/>
  <c r="F74" i="8"/>
  <c r="F28" i="8"/>
  <c r="F70" i="8"/>
  <c r="F59" i="8"/>
  <c r="F40" i="8"/>
  <c r="F45" i="8"/>
  <c r="F78" i="8"/>
  <c r="F50" i="8"/>
  <c r="F48" i="8"/>
  <c r="F73" i="8"/>
  <c r="F34" i="8"/>
  <c r="J45" i="11"/>
  <c r="K45" i="11" s="1"/>
  <c r="L111" i="4"/>
  <c r="M111" i="4" s="1"/>
  <c r="J20" i="13"/>
  <c r="K20" i="13" s="1"/>
  <c r="J19" i="13"/>
  <c r="K19" i="13" s="1"/>
  <c r="J16" i="11"/>
  <c r="K16" i="11" s="1"/>
  <c r="J80" i="11"/>
  <c r="K80" i="11" s="1"/>
  <c r="J29" i="11"/>
  <c r="K29" i="11" s="1"/>
  <c r="J49" i="11"/>
  <c r="K49" i="11" s="1"/>
  <c r="J50" i="11"/>
  <c r="K50" i="11" s="1"/>
  <c r="J65" i="11"/>
  <c r="K65" i="11" s="1"/>
  <c r="J14" i="10"/>
  <c r="K14" i="10" s="1"/>
  <c r="J16" i="10"/>
  <c r="K16" i="10" s="1"/>
  <c r="J22" i="10"/>
  <c r="K22" i="10" s="1"/>
  <c r="J187" i="9"/>
  <c r="K187" i="9" s="1"/>
  <c r="L39" i="6"/>
  <c r="M39" i="6" s="1"/>
  <c r="L15" i="5"/>
  <c r="M15" i="5" s="1"/>
  <c r="L15" i="4"/>
  <c r="M15" i="4" s="1"/>
  <c r="L110" i="4"/>
  <c r="M110" i="4" s="1"/>
  <c r="L67" i="4"/>
  <c r="M67" i="4" s="1"/>
  <c r="L101" i="4"/>
  <c r="M101" i="4" s="1"/>
  <c r="L83" i="4"/>
  <c r="M83" i="4" s="1"/>
  <c r="L285" i="4"/>
  <c r="M285" i="4" s="1"/>
  <c r="L210" i="4"/>
  <c r="M210" i="4" s="1"/>
  <c r="L206" i="4"/>
  <c r="M206" i="4" s="1"/>
  <c r="L201" i="4"/>
  <c r="M201" i="4" s="1"/>
  <c r="L132" i="4"/>
  <c r="M132" i="4" s="1"/>
  <c r="L19" i="4"/>
  <c r="M19" i="4" s="1"/>
  <c r="L149" i="4"/>
  <c r="M149" i="4" s="1"/>
  <c r="L44" i="4"/>
  <c r="M44" i="4" s="1"/>
  <c r="L109" i="4"/>
  <c r="M109" i="4" s="1"/>
  <c r="L74" i="4"/>
  <c r="M74" i="4" s="1"/>
  <c r="L20" i="4"/>
  <c r="M20" i="4" s="1"/>
  <c r="L281" i="4"/>
  <c r="M281" i="4" s="1"/>
  <c r="L186" i="4"/>
  <c r="M186" i="4" s="1"/>
  <c r="L45" i="6"/>
  <c r="M45" i="6" s="1"/>
  <c r="L50" i="6"/>
  <c r="M50" i="6" s="1"/>
  <c r="J40" i="8"/>
  <c r="K40" i="8" s="1"/>
  <c r="J44" i="8"/>
  <c r="K44" i="8" s="1"/>
  <c r="J30" i="8"/>
  <c r="K30" i="8" s="1"/>
  <c r="L28" i="4"/>
  <c r="M28" i="4" s="1"/>
  <c r="J45" i="8"/>
  <c r="K45" i="8" s="1"/>
  <c r="J27" i="8"/>
  <c r="K27" i="8" s="1"/>
  <c r="J39" i="8"/>
  <c r="K39" i="8" s="1"/>
  <c r="J104" i="9"/>
  <c r="K104" i="9" s="1"/>
  <c r="J30" i="9"/>
  <c r="K30" i="9" s="1"/>
  <c r="J89" i="9"/>
  <c r="K89" i="9" s="1"/>
  <c r="J189" i="9"/>
  <c r="K189" i="9" s="1"/>
  <c r="J132" i="9"/>
  <c r="K132" i="9" s="1"/>
  <c r="J48" i="9"/>
  <c r="K48" i="9" s="1"/>
  <c r="J41" i="8"/>
  <c r="K41" i="8" s="1"/>
  <c r="J157" i="9"/>
  <c r="K157" i="9" s="1"/>
  <c r="J116" i="9"/>
  <c r="K116" i="9" s="1"/>
  <c r="J71" i="9"/>
  <c r="K71" i="9" s="1"/>
  <c r="J96" i="9"/>
  <c r="K96" i="9" s="1"/>
  <c r="J193" i="9"/>
  <c r="K193" i="9" s="1"/>
  <c r="J80" i="9"/>
  <c r="K80" i="9" s="1"/>
  <c r="J146" i="9"/>
  <c r="K146" i="9" s="1"/>
  <c r="J49" i="9"/>
  <c r="K49" i="9" s="1"/>
  <c r="J28" i="9"/>
  <c r="K28" i="9" s="1"/>
  <c r="J93" i="9"/>
  <c r="K93" i="9" s="1"/>
  <c r="J144" i="9"/>
  <c r="K144" i="9" s="1"/>
  <c r="J64" i="9"/>
  <c r="K64" i="9" s="1"/>
  <c r="J179" i="9"/>
  <c r="K179" i="9" s="1"/>
  <c r="J124" i="9"/>
  <c r="K124" i="9" s="1"/>
  <c r="J59" i="9"/>
  <c r="K59" i="9" s="1"/>
  <c r="J60" i="9"/>
  <c r="K60" i="9" s="1"/>
  <c r="J37" i="9"/>
  <c r="K37" i="9" s="1"/>
  <c r="J42" i="9"/>
  <c r="K42" i="9" s="1"/>
  <c r="J19" i="9"/>
  <c r="K19" i="9" s="1"/>
  <c r="J14" i="9"/>
  <c r="K14" i="9" s="1"/>
  <c r="J21" i="13"/>
  <c r="K21" i="13" s="1"/>
  <c r="J17" i="13"/>
  <c r="K17" i="13" s="1"/>
  <c r="J14" i="14"/>
  <c r="K14" i="14" s="1"/>
  <c r="J15" i="14"/>
  <c r="K15" i="14" s="1"/>
  <c r="J40" i="14"/>
  <c r="K40" i="14" s="1"/>
  <c r="J17" i="14"/>
  <c r="K17" i="14" s="1"/>
  <c r="J31" i="14"/>
  <c r="K31" i="14" s="1"/>
  <c r="J25" i="14"/>
  <c r="K25" i="14" s="1"/>
  <c r="J21" i="14"/>
  <c r="K21" i="14" s="1"/>
  <c r="J20" i="14"/>
  <c r="K20" i="14" s="1"/>
  <c r="J23" i="14"/>
  <c r="K23" i="14" s="1"/>
  <c r="J29" i="14"/>
  <c r="K29" i="14" s="1"/>
  <c r="J26" i="14"/>
  <c r="K26" i="14" s="1"/>
  <c r="J41" i="14"/>
  <c r="K41" i="14" s="1"/>
  <c r="J27" i="14"/>
  <c r="K27" i="14" s="1"/>
  <c r="J28" i="14"/>
  <c r="K28" i="14" s="1"/>
  <c r="J16" i="14"/>
  <c r="K16" i="14" s="1"/>
  <c r="J18" i="14"/>
  <c r="K18" i="14" s="1"/>
  <c r="J39" i="14"/>
  <c r="K39" i="14" s="1"/>
  <c r="J19" i="14"/>
  <c r="K19" i="14" s="1"/>
  <c r="J33" i="14"/>
  <c r="K33" i="14" s="1"/>
  <c r="J149" i="9"/>
  <c r="K149" i="9" s="1"/>
  <c r="J192" i="9"/>
  <c r="K192" i="9" s="1"/>
  <c r="J50" i="9"/>
  <c r="K50" i="9" s="1"/>
  <c r="J52" i="11"/>
  <c r="K52" i="11" s="1"/>
  <c r="J14" i="11"/>
  <c r="K14" i="11" s="1"/>
  <c r="J31" i="11"/>
  <c r="K31" i="11" s="1"/>
  <c r="J48" i="11"/>
  <c r="K48" i="11" s="1"/>
  <c r="J66" i="11"/>
  <c r="K66" i="11" s="1"/>
  <c r="J22" i="13"/>
  <c r="K22" i="13" s="1"/>
  <c r="J17" i="16"/>
  <c r="K17" i="16" s="1"/>
  <c r="J14" i="16"/>
  <c r="K14" i="16" s="1"/>
  <c r="J16" i="16"/>
  <c r="K16" i="16" s="1"/>
  <c r="J15" i="16"/>
  <c r="K15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31" i="12"/>
  <c r="K31" i="12" s="1"/>
  <c r="J26" i="12"/>
  <c r="K26" i="12" s="1"/>
  <c r="J14" i="12"/>
  <c r="K14" i="12" s="1"/>
  <c r="J18" i="12"/>
  <c r="K18" i="12" s="1"/>
  <c r="J17" i="12"/>
  <c r="K17" i="12" s="1"/>
  <c r="J27" i="12"/>
  <c r="K27" i="12" s="1"/>
  <c r="J16" i="12"/>
  <c r="K16" i="12" s="1"/>
  <c r="J21" i="12"/>
  <c r="K21" i="12" s="1"/>
  <c r="J23" i="12"/>
  <c r="K23" i="12" s="1"/>
  <c r="J28" i="12"/>
  <c r="K28" i="12" s="1"/>
  <c r="J25" i="12"/>
  <c r="K25" i="12" s="1"/>
  <c r="J20" i="12"/>
  <c r="K20" i="12" s="1"/>
  <c r="J29" i="12"/>
  <c r="K29" i="12" s="1"/>
  <c r="J22" i="12"/>
  <c r="K22" i="12" s="1"/>
  <c r="J15" i="12"/>
  <c r="K15" i="12" s="1"/>
  <c r="J35" i="12"/>
  <c r="K35" i="12" s="1"/>
  <c r="J36" i="12"/>
  <c r="K36" i="12" s="1"/>
  <c r="J37" i="12"/>
  <c r="K37" i="12" s="1"/>
  <c r="J43" i="12"/>
  <c r="K43" i="12" s="1"/>
  <c r="J40" i="12"/>
  <c r="K40" i="12" s="1"/>
  <c r="J32" i="12"/>
  <c r="K32" i="12" s="1"/>
  <c r="J42" i="12"/>
  <c r="K42" i="12" s="1"/>
  <c r="J19" i="12"/>
  <c r="K19" i="12" s="1"/>
  <c r="J18" i="13"/>
  <c r="K18" i="13" s="1"/>
  <c r="J14" i="13"/>
  <c r="K14" i="13" s="1"/>
  <c r="J21" i="11"/>
  <c r="K21" i="11" s="1"/>
  <c r="J67" i="11"/>
  <c r="K67" i="11" s="1"/>
  <c r="J22" i="11"/>
  <c r="K22" i="11" s="1"/>
  <c r="J35" i="11"/>
  <c r="K35" i="11" s="1"/>
  <c r="J33" i="11"/>
  <c r="K33" i="11" s="1"/>
  <c r="J44" i="11"/>
  <c r="K44" i="11" s="1"/>
  <c r="J38" i="11"/>
  <c r="K38" i="11" s="1"/>
  <c r="J59" i="11"/>
  <c r="K59" i="11" s="1"/>
  <c r="J43" i="11"/>
  <c r="K43" i="11" s="1"/>
  <c r="J15" i="11"/>
  <c r="K15" i="11" s="1"/>
  <c r="J23" i="11"/>
  <c r="K23" i="11" s="1"/>
  <c r="J96" i="11"/>
  <c r="K96" i="11" s="1"/>
  <c r="J27" i="11"/>
  <c r="K27" i="11" s="1"/>
  <c r="J34" i="11"/>
  <c r="K34" i="11" s="1"/>
  <c r="J37" i="11"/>
  <c r="K37" i="11" s="1"/>
  <c r="J41" i="11"/>
  <c r="K41" i="11" s="1"/>
  <c r="J98" i="11"/>
  <c r="K98" i="11" s="1"/>
  <c r="J73" i="11"/>
  <c r="K73" i="11" s="1"/>
  <c r="J58" i="11"/>
  <c r="K58" i="11" s="1"/>
  <c r="J17" i="11"/>
  <c r="K17" i="11" s="1"/>
  <c r="J24" i="11"/>
  <c r="K24" i="11" s="1"/>
  <c r="J30" i="11"/>
  <c r="K30" i="11" s="1"/>
  <c r="J26" i="11"/>
  <c r="K26" i="11" s="1"/>
  <c r="J25" i="11"/>
  <c r="K25" i="11" s="1"/>
  <c r="J51" i="11"/>
  <c r="K51" i="11" s="1"/>
  <c r="J39" i="11"/>
  <c r="K39" i="11" s="1"/>
  <c r="J47" i="11"/>
  <c r="K47" i="11" s="1"/>
  <c r="J18" i="11"/>
  <c r="K18" i="11" s="1"/>
  <c r="J32" i="11"/>
  <c r="K32" i="11" s="1"/>
  <c r="J81" i="11"/>
  <c r="K81" i="11" s="1"/>
  <c r="J77" i="11"/>
  <c r="K77" i="11" s="1"/>
  <c r="J95" i="11"/>
  <c r="K95" i="11" s="1"/>
  <c r="J20" i="11"/>
  <c r="K20" i="11" s="1"/>
  <c r="J85" i="11"/>
  <c r="K85" i="11" s="1"/>
  <c r="J55" i="11"/>
  <c r="K55" i="11" s="1"/>
  <c r="J97" i="11"/>
  <c r="K97" i="11" s="1"/>
  <c r="J90" i="11"/>
  <c r="K90" i="11" s="1"/>
  <c r="J42" i="11"/>
  <c r="K42" i="11" s="1"/>
  <c r="J68" i="11"/>
  <c r="K68" i="11" s="1"/>
  <c r="J79" i="11"/>
  <c r="K79" i="11" s="1"/>
  <c r="J57" i="11"/>
  <c r="K57" i="11" s="1"/>
  <c r="J74" i="11"/>
  <c r="K74" i="11" s="1"/>
  <c r="J56" i="11"/>
  <c r="K56" i="11" s="1"/>
  <c r="J69" i="11"/>
  <c r="K69" i="11" s="1"/>
  <c r="J72" i="11"/>
  <c r="K72" i="11" s="1"/>
  <c r="J92" i="9"/>
  <c r="K92" i="9" s="1"/>
  <c r="J15" i="9"/>
  <c r="K15" i="9" s="1"/>
  <c r="J18" i="9"/>
  <c r="K18" i="9" s="1"/>
  <c r="J180" i="9"/>
  <c r="K180" i="9" s="1"/>
  <c r="J111" i="9"/>
  <c r="K111" i="9" s="1"/>
  <c r="J185" i="9"/>
  <c r="K185" i="9" s="1"/>
  <c r="J134" i="9"/>
  <c r="K134" i="9" s="1"/>
  <c r="J108" i="9"/>
  <c r="K108" i="9" s="1"/>
  <c r="J82" i="9"/>
  <c r="K82" i="9" s="1"/>
  <c r="J128" i="9"/>
  <c r="K128" i="9" s="1"/>
  <c r="J63" i="9"/>
  <c r="K63" i="9" s="1"/>
  <c r="J101" i="9"/>
  <c r="K101" i="9" s="1"/>
  <c r="J27" i="9"/>
  <c r="K27" i="9" s="1"/>
  <c r="J23" i="9"/>
  <c r="K23" i="9" s="1"/>
  <c r="J20" i="9"/>
  <c r="K20" i="9" s="1"/>
  <c r="J16" i="9"/>
  <c r="K16" i="9" s="1"/>
  <c r="J137" i="9"/>
  <c r="K137" i="9" s="1"/>
  <c r="J127" i="9"/>
  <c r="K127" i="9" s="1"/>
  <c r="J40" i="9"/>
  <c r="K40" i="9" s="1"/>
  <c r="J51" i="9"/>
  <c r="K51" i="9" s="1"/>
  <c r="J47" i="9"/>
  <c r="K47" i="9" s="1"/>
  <c r="J69" i="9"/>
  <c r="K69" i="9" s="1"/>
  <c r="J21" i="9"/>
  <c r="K21" i="9" s="1"/>
  <c r="J45" i="9"/>
  <c r="K45" i="9" s="1"/>
  <c r="J87" i="9"/>
  <c r="K87" i="9" s="1"/>
  <c r="J52" i="9"/>
  <c r="K52" i="9" s="1"/>
  <c r="J43" i="9"/>
  <c r="K43" i="9" s="1"/>
  <c r="J35" i="9"/>
  <c r="K35" i="9" s="1"/>
  <c r="J126" i="9"/>
  <c r="K126" i="9" s="1"/>
  <c r="J162" i="9"/>
  <c r="K162" i="9" s="1"/>
  <c r="J36" i="9"/>
  <c r="K36" i="9" s="1"/>
  <c r="J29" i="9"/>
  <c r="K29" i="9" s="1"/>
  <c r="J31" i="9"/>
  <c r="K31" i="9" s="1"/>
  <c r="J38" i="9"/>
  <c r="K38" i="9" s="1"/>
  <c r="J73" i="9"/>
  <c r="K73" i="9" s="1"/>
  <c r="J34" i="9"/>
  <c r="K34" i="9" s="1"/>
  <c r="J33" i="9"/>
  <c r="K33" i="9" s="1"/>
  <c r="J41" i="9"/>
  <c r="K41" i="9" s="1"/>
  <c r="J39" i="9"/>
  <c r="K39" i="9" s="1"/>
  <c r="J184" i="9"/>
  <c r="K184" i="9" s="1"/>
  <c r="J17" i="9"/>
  <c r="K17" i="9" s="1"/>
  <c r="J22" i="9"/>
  <c r="K22" i="9" s="1"/>
  <c r="J105" i="9"/>
  <c r="K105" i="9" s="1"/>
  <c r="J26" i="9"/>
  <c r="K26" i="9" s="1"/>
  <c r="J57" i="8"/>
  <c r="K57" i="8" s="1"/>
  <c r="J78" i="8"/>
  <c r="K78" i="8" s="1"/>
  <c r="J60" i="8"/>
  <c r="K60" i="8" s="1"/>
  <c r="J61" i="8"/>
  <c r="K61" i="8" s="1"/>
  <c r="J59" i="8"/>
  <c r="K59" i="8" s="1"/>
  <c r="J67" i="8"/>
  <c r="K67" i="8" s="1"/>
  <c r="J63" i="8"/>
  <c r="K63" i="8" s="1"/>
  <c r="J47" i="8"/>
  <c r="K47" i="8" s="1"/>
  <c r="J29" i="8"/>
  <c r="K29" i="8" s="1"/>
  <c r="J17" i="8"/>
  <c r="K17" i="8" s="1"/>
  <c r="J70" i="8"/>
  <c r="K70" i="8" s="1"/>
  <c r="J74" i="8"/>
  <c r="K74" i="8" s="1"/>
  <c r="J48" i="8"/>
  <c r="K48" i="8" s="1"/>
  <c r="J51" i="8"/>
  <c r="K51" i="8" s="1"/>
  <c r="J68" i="8"/>
  <c r="K68" i="8" s="1"/>
  <c r="J31" i="8"/>
  <c r="K31" i="8" s="1"/>
  <c r="J19" i="8"/>
  <c r="K19" i="8" s="1"/>
  <c r="J15" i="8"/>
  <c r="K15" i="8" s="1"/>
  <c r="J34" i="8"/>
  <c r="K34" i="8" s="1"/>
  <c r="J50" i="8"/>
  <c r="K50" i="8" s="1"/>
  <c r="J53" i="8"/>
  <c r="K53" i="8" s="1"/>
  <c r="J36" i="8"/>
  <c r="K36" i="8" s="1"/>
  <c r="J37" i="8"/>
  <c r="K37" i="8" s="1"/>
  <c r="J32" i="8"/>
  <c r="K32" i="8" s="1"/>
  <c r="J14" i="8"/>
  <c r="K14" i="8" s="1"/>
  <c r="J42" i="8"/>
  <c r="K42" i="8" s="1"/>
  <c r="J28" i="8"/>
  <c r="K28" i="8" s="1"/>
  <c r="J73" i="8"/>
  <c r="K73" i="8" s="1"/>
  <c r="J69" i="8"/>
  <c r="K69" i="8" s="1"/>
  <c r="J58" i="8"/>
  <c r="K58" i="8" s="1"/>
  <c r="J21" i="8"/>
  <c r="K21" i="8" s="1"/>
  <c r="J43" i="8"/>
  <c r="K43" i="8" s="1"/>
  <c r="J38" i="8"/>
  <c r="K38" i="8" s="1"/>
  <c r="J26" i="8"/>
  <c r="K26" i="8" s="1"/>
  <c r="J23" i="8"/>
  <c r="K23" i="8" s="1"/>
  <c r="J52" i="8"/>
  <c r="K52" i="8" s="1"/>
  <c r="J49" i="8"/>
  <c r="K49" i="8" s="1"/>
  <c r="J25" i="8"/>
  <c r="K25" i="8" s="1"/>
  <c r="J35" i="8"/>
  <c r="K35" i="8" s="1"/>
  <c r="J76" i="8"/>
  <c r="K76" i="8" s="1"/>
  <c r="J24" i="8"/>
  <c r="K24" i="8" s="1"/>
  <c r="J22" i="8"/>
  <c r="K22" i="8" s="1"/>
  <c r="J16" i="8"/>
  <c r="K16" i="8" s="1"/>
  <c r="J56" i="8"/>
  <c r="K56" i="8" s="1"/>
  <c r="L19" i="7"/>
  <c r="M19" i="7" s="1"/>
  <c r="L20" i="7"/>
  <c r="M20" i="7" s="1"/>
  <c r="L22" i="7"/>
  <c r="M22" i="7" s="1"/>
  <c r="L16" i="7"/>
  <c r="M16" i="7" s="1"/>
  <c r="L15" i="7"/>
  <c r="M15" i="7" s="1"/>
  <c r="L21" i="7"/>
  <c r="M21" i="7" s="1"/>
  <c r="L16" i="5"/>
  <c r="M16" i="5" s="1"/>
  <c r="L21" i="5"/>
  <c r="M21" i="5" s="1"/>
  <c r="L20" i="5"/>
  <c r="M20" i="5" s="1"/>
  <c r="L18" i="5"/>
  <c r="M18" i="5" s="1"/>
  <c r="L14" i="5"/>
  <c r="M14" i="5" s="1"/>
  <c r="L27" i="5"/>
  <c r="M27" i="5" s="1"/>
  <c r="L26" i="5"/>
  <c r="M26" i="5" s="1"/>
  <c r="L17" i="5"/>
  <c r="M17" i="5" s="1"/>
  <c r="L29" i="6"/>
  <c r="M29" i="6" s="1"/>
  <c r="L23" i="6"/>
  <c r="M23" i="6" s="1"/>
  <c r="L43" i="6"/>
  <c r="M43" i="6" s="1"/>
  <c r="L31" i="6"/>
  <c r="M31" i="6" s="1"/>
  <c r="L56" i="6"/>
  <c r="M56" i="6" s="1"/>
  <c r="L25" i="6"/>
  <c r="M25" i="6" s="1"/>
  <c r="L66" i="6"/>
  <c r="M66" i="6" s="1"/>
  <c r="L58" i="6"/>
  <c r="M58" i="6" s="1"/>
  <c r="L30" i="6"/>
  <c r="M30" i="6" s="1"/>
  <c r="L14" i="6"/>
  <c r="M14" i="6" s="1"/>
  <c r="L55" i="6"/>
  <c r="M55" i="6" s="1"/>
  <c r="L26" i="6"/>
  <c r="M26" i="6" s="1"/>
  <c r="L33" i="6"/>
  <c r="M33" i="6" s="1"/>
  <c r="L17" i="6"/>
  <c r="M17" i="6" s="1"/>
  <c r="L19" i="6"/>
  <c r="M19" i="6" s="1"/>
  <c r="L41" i="6"/>
  <c r="M41" i="6" s="1"/>
  <c r="L37" i="6"/>
  <c r="M37" i="6" s="1"/>
  <c r="L35" i="6"/>
  <c r="M35" i="6" s="1"/>
  <c r="L46" i="6"/>
  <c r="M46" i="6" s="1"/>
  <c r="L42" i="6"/>
  <c r="M42" i="6" s="1"/>
  <c r="L32" i="6"/>
  <c r="M32" i="6" s="1"/>
  <c r="L49" i="6"/>
  <c r="M49" i="6" s="1"/>
  <c r="L44" i="6"/>
  <c r="M44" i="6" s="1"/>
  <c r="L63" i="6"/>
  <c r="M63" i="6" s="1"/>
  <c r="L34" i="6"/>
  <c r="M34" i="6" s="1"/>
  <c r="L59" i="6"/>
  <c r="M59" i="6" s="1"/>
  <c r="L28" i="6"/>
  <c r="M28" i="6" s="1"/>
  <c r="L15" i="6"/>
  <c r="M15" i="6" s="1"/>
  <c r="L18" i="6"/>
  <c r="M18" i="6" s="1"/>
  <c r="L27" i="6"/>
  <c r="M27" i="6" s="1"/>
  <c r="L20" i="6"/>
  <c r="M20" i="6" s="1"/>
  <c r="L40" i="6"/>
  <c r="M40" i="6" s="1"/>
  <c r="L54" i="6"/>
  <c r="M54" i="6" s="1"/>
  <c r="L48" i="6"/>
  <c r="M48" i="6" s="1"/>
  <c r="L61" i="6"/>
  <c r="M61" i="6" s="1"/>
  <c r="L16" i="6"/>
  <c r="M16" i="6" s="1"/>
  <c r="L38" i="6"/>
  <c r="M38" i="6" s="1"/>
  <c r="L22" i="6"/>
  <c r="M22" i="6" s="1"/>
  <c r="L145" i="4"/>
  <c r="M145" i="4" s="1"/>
  <c r="L42" i="4"/>
  <c r="M42" i="4" s="1"/>
  <c r="L22" i="4"/>
  <c r="M22" i="4" s="1"/>
  <c r="L29" i="4"/>
  <c r="M29" i="4" s="1"/>
  <c r="L38" i="4"/>
  <c r="M38" i="4" s="1"/>
  <c r="L16" i="4"/>
  <c r="M16" i="4" s="1"/>
  <c r="L157" i="4"/>
  <c r="M157" i="4" s="1"/>
  <c r="L30" i="4"/>
  <c r="M30" i="4" s="1"/>
  <c r="L27" i="4"/>
  <c r="M27" i="4" s="1"/>
  <c r="L37" i="4"/>
  <c r="M37" i="4" s="1"/>
  <c r="L32" i="4"/>
  <c r="M32" i="4" s="1"/>
  <c r="L40" i="4"/>
  <c r="M40" i="4" s="1"/>
  <c r="L26" i="4"/>
  <c r="M26" i="4" s="1"/>
  <c r="L36" i="4"/>
  <c r="M36" i="4" s="1"/>
  <c r="L147" i="4"/>
  <c r="M147" i="4" s="1"/>
  <c r="L204" i="4"/>
  <c r="M204" i="4" s="1"/>
  <c r="L116" i="4"/>
  <c r="M116" i="4" s="1"/>
  <c r="L199" i="4"/>
  <c r="M199" i="4" s="1"/>
  <c r="L51" i="4"/>
  <c r="M51" i="4" s="1"/>
  <c r="L73" i="4"/>
  <c r="M73" i="4" s="1"/>
  <c r="L236" i="4"/>
  <c r="M236" i="4" s="1"/>
  <c r="L107" i="4"/>
  <c r="M107" i="4" s="1"/>
  <c r="L24" i="4"/>
  <c r="M24" i="4" s="1"/>
  <c r="L90" i="4"/>
  <c r="M90" i="4" s="1"/>
  <c r="L64" i="4"/>
  <c r="M64" i="4" s="1"/>
  <c r="L50" i="4"/>
  <c r="M50" i="4" s="1"/>
  <c r="L188" i="4"/>
  <c r="M188" i="4" s="1"/>
  <c r="L248" i="4"/>
  <c r="M248" i="4" s="1"/>
  <c r="L79" i="4"/>
  <c r="M79" i="4" s="1"/>
  <c r="L118" i="4"/>
  <c r="M118" i="4" s="1"/>
  <c r="L128" i="4"/>
  <c r="M128" i="4" s="1"/>
  <c r="L87" i="4"/>
  <c r="M87" i="4" s="1"/>
  <c r="L57" i="4"/>
  <c r="M57" i="4" s="1"/>
  <c r="L205" i="4"/>
  <c r="M205" i="4" s="1"/>
  <c r="L117" i="4"/>
  <c r="M117" i="4" s="1"/>
  <c r="L65" i="4"/>
  <c r="M65" i="4" s="1"/>
  <c r="L81" i="4"/>
  <c r="M81" i="4" s="1"/>
  <c r="L76" i="4"/>
  <c r="M76" i="4" s="1"/>
  <c r="L86" i="4"/>
  <c r="M86" i="4" s="1"/>
  <c r="L75" i="4"/>
  <c r="M75" i="4" s="1"/>
  <c r="L192" i="4"/>
  <c r="M192" i="4" s="1"/>
  <c r="L17" i="4"/>
  <c r="M17" i="4" s="1"/>
  <c r="L47" i="4"/>
  <c r="M47" i="4" s="1"/>
  <c r="L173" i="4"/>
  <c r="M173" i="4" s="1"/>
  <c r="L150" i="4"/>
  <c r="M150" i="4" s="1"/>
  <c r="L274" i="4"/>
  <c r="M274" i="4" s="1"/>
  <c r="L195" i="4"/>
  <c r="M195" i="4" s="1"/>
  <c r="L68" i="4"/>
  <c r="M68" i="4" s="1"/>
  <c r="L97" i="4"/>
  <c r="M97" i="4" s="1"/>
  <c r="L96" i="4"/>
  <c r="M96" i="4" s="1"/>
  <c r="L112" i="4"/>
  <c r="M112" i="4" s="1"/>
  <c r="L275" i="4"/>
  <c r="M275" i="4" s="1"/>
  <c r="L120" i="4"/>
  <c r="M120" i="4" s="1"/>
  <c r="L124" i="4"/>
  <c r="M124" i="4" s="1"/>
  <c r="L280" i="4"/>
  <c r="M280" i="4" s="1"/>
  <c r="L41" i="4"/>
  <c r="M41" i="4" s="1"/>
  <c r="L94" i="4"/>
  <c r="M94" i="4" s="1"/>
  <c r="L277" i="4"/>
  <c r="M277" i="4" s="1"/>
  <c r="L139" i="4"/>
  <c r="M139" i="4" s="1"/>
  <c r="L180" i="4"/>
  <c r="M180" i="4" s="1"/>
  <c r="L224" i="4"/>
  <c r="M224" i="4" s="1"/>
  <c r="L263" i="4"/>
  <c r="M263" i="4" s="1"/>
  <c r="L114" i="4"/>
  <c r="M114" i="4" s="1"/>
  <c r="L141" i="4"/>
  <c r="M141" i="4" s="1"/>
  <c r="L125" i="4"/>
  <c r="M125" i="4" s="1"/>
  <c r="L31" i="4"/>
  <c r="M31" i="4" s="1"/>
  <c r="L63" i="4"/>
  <c r="M63" i="4" s="1"/>
  <c r="L54" i="4"/>
  <c r="M54" i="4" s="1"/>
  <c r="L71" i="4"/>
  <c r="M71" i="4" s="1"/>
  <c r="L80" i="4"/>
  <c r="M80" i="4" s="1"/>
  <c r="L69" i="4"/>
  <c r="M69" i="4" s="1"/>
  <c r="L135" i="4"/>
  <c r="M135" i="4" s="1"/>
  <c r="L99" i="4"/>
  <c r="M99" i="4" s="1"/>
  <c r="L130" i="4"/>
  <c r="M130" i="4" s="1"/>
  <c r="L138" i="4"/>
  <c r="M138" i="4" s="1"/>
  <c r="L108" i="4"/>
  <c r="M108" i="4" s="1"/>
  <c r="L156" i="4"/>
  <c r="M156" i="4" s="1"/>
  <c r="L272" i="4"/>
  <c r="M272" i="4" s="1"/>
  <c r="L284" i="4"/>
  <c r="M284" i="4" s="1"/>
  <c r="L115" i="4"/>
  <c r="M115" i="4" s="1"/>
  <c r="L61" i="4"/>
  <c r="M61" i="4" s="1"/>
  <c r="L53" i="4"/>
  <c r="M53" i="4" s="1"/>
  <c r="L133" i="4"/>
  <c r="M133" i="4" s="1"/>
  <c r="L258" i="4"/>
  <c r="M258" i="4" s="1"/>
  <c r="L131" i="4"/>
  <c r="M131" i="4" s="1"/>
  <c r="L104" i="4"/>
  <c r="M104" i="4" s="1"/>
  <c r="L56" i="4"/>
  <c r="M56" i="4" s="1"/>
  <c r="L269" i="4"/>
  <c r="M269" i="4" s="1"/>
  <c r="L18" i="4"/>
  <c r="M18" i="4" s="1"/>
  <c r="L34" i="4"/>
  <c r="M34" i="4" s="1"/>
  <c r="L88" i="4"/>
  <c r="M88" i="4" s="1"/>
  <c r="L46" i="4"/>
  <c r="M46" i="4" s="1"/>
  <c r="L33" i="4"/>
  <c r="M33" i="4" s="1"/>
  <c r="L21" i="4"/>
  <c r="M21" i="4" s="1"/>
  <c r="L35" i="4"/>
  <c r="M35" i="4" s="1"/>
  <c r="L261" i="4"/>
  <c r="M261" i="4" s="1"/>
  <c r="L45" i="4"/>
  <c r="M45" i="4" s="1"/>
  <c r="L55" i="4"/>
  <c r="M55" i="4" s="1"/>
  <c r="L52" i="4"/>
  <c r="M52" i="4" s="1"/>
  <c r="L102" i="4"/>
  <c r="M102" i="4" s="1"/>
  <c r="L48" i="4"/>
  <c r="M48" i="4" s="1"/>
  <c r="L181" i="4"/>
  <c r="M181" i="4" s="1"/>
  <c r="L148" i="4"/>
  <c r="M148" i="4" s="1"/>
  <c r="L198" i="4"/>
  <c r="M198" i="4" s="1"/>
  <c r="L144" i="4"/>
  <c r="M144" i="4" s="1"/>
  <c r="L92" i="4"/>
  <c r="M92" i="4" s="1"/>
  <c r="L154" i="4"/>
  <c r="M154" i="4" s="1"/>
  <c r="L134" i="4"/>
  <c r="M134" i="4" s="1"/>
  <c r="L60" i="4"/>
  <c r="M60" i="4" s="1"/>
  <c r="L123" i="4"/>
  <c r="M123" i="4" s="1"/>
  <c r="L288" i="4"/>
  <c r="M288" i="4" s="1"/>
  <c r="L168" i="4"/>
  <c r="M168" i="4" s="1"/>
  <c r="L171" i="4"/>
  <c r="M171" i="4" s="1"/>
  <c r="L244" i="4"/>
  <c r="M244" i="4" s="1"/>
  <c r="L187" i="4"/>
  <c r="M187" i="4" s="1"/>
  <c r="L197" i="4"/>
  <c r="M197" i="4" s="1"/>
  <c r="L155" i="4"/>
  <c r="M155" i="4" s="1"/>
  <c r="L142" i="4"/>
  <c r="M142" i="4" s="1"/>
  <c r="L231" i="4"/>
  <c r="M231" i="4" s="1"/>
  <c r="L95" i="4"/>
  <c r="M95" i="4" s="1"/>
  <c r="L129" i="4"/>
  <c r="M129" i="4" s="1"/>
  <c r="L78" i="4"/>
  <c r="M78" i="4" s="1"/>
  <c r="L227" i="4"/>
  <c r="M227" i="4" s="1"/>
  <c r="L25" i="4"/>
  <c r="M25" i="4" s="1"/>
  <c r="L237" i="4"/>
  <c r="M237" i="4" s="1"/>
  <c r="L91" i="4"/>
  <c r="M91" i="4" s="1"/>
  <c r="L212" i="4"/>
  <c r="M212" i="4" s="1"/>
  <c r="F133" i="9" l="1"/>
  <c r="F61" i="9"/>
  <c r="F67" i="9"/>
  <c r="F177" i="9"/>
  <c r="F176" i="9"/>
  <c r="F25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78" i="9"/>
  <c r="F181" i="9"/>
  <c r="F88" i="9"/>
  <c r="F91" i="9"/>
  <c r="F186" i="9"/>
  <c r="F109" i="9"/>
  <c r="F113" i="9"/>
  <c r="F83" i="9"/>
  <c r="F156" i="9"/>
  <c r="F72" i="9"/>
  <c r="F29" i="9"/>
  <c r="F184" i="9"/>
  <c r="F106" i="9"/>
  <c r="F76" i="9"/>
  <c r="F115" i="9"/>
  <c r="F32" i="9"/>
  <c r="F169" i="9"/>
  <c r="F165" i="9"/>
  <c r="F103" i="9"/>
  <c r="F122" i="9"/>
  <c r="F99" i="9"/>
  <c r="F182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22" i="9"/>
  <c r="F105" i="9"/>
  <c r="F27" i="9"/>
  <c r="F73" i="9"/>
  <c r="F38" i="9"/>
  <c r="F64" i="9"/>
  <c r="F24" i="9"/>
  <c r="F52" i="9"/>
  <c r="F49" i="9"/>
  <c r="F189" i="9"/>
  <c r="F63" i="9"/>
  <c r="F30" i="9"/>
  <c r="F40" i="9"/>
  <c r="F96" i="9"/>
  <c r="F192" i="9"/>
  <c r="F127" i="9"/>
  <c r="F80" i="9"/>
  <c r="F19" i="9"/>
  <c r="F39" i="9"/>
  <c r="F162" i="9"/>
  <c r="F55" i="9"/>
  <c r="F171" i="9"/>
  <c r="F175" i="9"/>
  <c r="F191" i="9"/>
  <c r="F188" i="9"/>
  <c r="F85" i="9"/>
  <c r="F190" i="9"/>
  <c r="F167" i="9"/>
  <c r="F139" i="9"/>
  <c r="F141" i="9"/>
  <c r="F145" i="9"/>
  <c r="F37" i="9"/>
  <c r="F155" i="9"/>
  <c r="F143" i="9"/>
  <c r="F112" i="9"/>
  <c r="F97" i="9"/>
  <c r="F44" i="9"/>
  <c r="F81" i="9"/>
  <c r="F110" i="9"/>
  <c r="F75" i="9"/>
  <c r="F70" i="9"/>
  <c r="F74" i="9"/>
  <c r="F183" i="9"/>
  <c r="F18" i="9"/>
  <c r="F17" i="9"/>
  <c r="F20" i="9"/>
  <c r="F185" i="9"/>
  <c r="F34" i="9"/>
  <c r="F126" i="9"/>
  <c r="F51" i="9"/>
  <c r="F42" i="9"/>
  <c r="F35" i="9"/>
  <c r="F132" i="9"/>
  <c r="F124" i="9"/>
  <c r="F149" i="9"/>
  <c r="F82" i="9"/>
  <c r="F108" i="9"/>
  <c r="F134" i="9"/>
  <c r="F154" i="9"/>
  <c r="F89" i="9"/>
  <c r="F48" i="9"/>
  <c r="F23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6" i="5"/>
  <c r="F26" i="5"/>
  <c r="F18" i="5"/>
  <c r="F27" i="5"/>
  <c r="F20" i="5"/>
  <c r="F17" i="5"/>
  <c r="F14" i="5"/>
  <c r="F15" i="5"/>
  <c r="F21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65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95" i="11"/>
  <c r="F21" i="11"/>
  <c r="F28" i="12"/>
  <c r="F14" i="12"/>
  <c r="F21" i="12"/>
  <c r="F18" i="12"/>
  <c r="F34" i="12"/>
  <c r="F41" i="12"/>
  <c r="F29" i="12"/>
  <c r="F20" i="12"/>
  <c r="F15" i="12"/>
  <c r="F23" i="12"/>
  <c r="F33" i="12"/>
  <c r="A66" i="17"/>
  <c r="A67" i="17" s="1"/>
  <c r="A68" i="17" s="1"/>
  <c r="A69" i="17" s="1"/>
  <c r="A70" i="17" s="1"/>
  <c r="F37" i="4"/>
  <c r="F52" i="11"/>
  <c r="Q97" i="17" l="1"/>
  <c r="Q98" i="17" s="1"/>
  <c r="Q99" i="17" s="1"/>
  <c r="Q100" i="17" s="1"/>
  <c r="Q101" i="17" s="1"/>
  <c r="Q102" i="17" s="1"/>
  <c r="F23" i="11"/>
  <c r="F67" i="11"/>
  <c r="F17" i="11"/>
  <c r="F66" i="11"/>
  <c r="F16" i="11"/>
  <c r="F15" i="11"/>
  <c r="F30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4" i="10"/>
  <c r="F20" i="10"/>
  <c r="F15" i="10"/>
  <c r="F23" i="10"/>
  <c r="F16" i="10"/>
  <c r="M97" i="17"/>
  <c r="M98" i="17" s="1"/>
  <c r="M99" i="17" s="1"/>
  <c r="M100" i="17" s="1"/>
  <c r="M101" i="17" s="1"/>
  <c r="M102" i="17" s="1"/>
  <c r="F14" i="14"/>
  <c r="F40" i="14"/>
  <c r="F15" i="14"/>
  <c r="F16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31" i="4" s="1"/>
  <c r="F206" i="4"/>
  <c r="F24" i="4"/>
  <c r="F32" i="4"/>
  <c r="F29" i="4"/>
  <c r="F88" i="4"/>
  <c r="F199" i="4"/>
  <c r="F22" i="4"/>
  <c r="F35" i="4"/>
  <c r="F21" i="4"/>
  <c r="F42" i="4"/>
  <c r="F145" i="4"/>
  <c r="F19" i="4"/>
  <c r="F33" i="4" l="1"/>
  <c r="F108" i="4"/>
  <c r="A97" i="17"/>
  <c r="A98" i="17" s="1"/>
  <c r="A99" i="17" s="1"/>
  <c r="A100" i="17" s="1"/>
  <c r="A101" i="17" s="1"/>
  <c r="A102" i="17" s="1"/>
  <c r="F34" i="4"/>
  <c r="F18" i="4"/>
  <c r="F16" i="4"/>
  <c r="F17" i="4"/>
  <c r="F15" i="4"/>
  <c r="F14" i="4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30Jun19
</t>
        </r>
      </text>
    </comment>
  </commentList>
</comments>
</file>

<file path=xl/sharedStrings.xml><?xml version="1.0" encoding="utf-8"?>
<sst xmlns="http://schemas.openxmlformats.org/spreadsheetml/2006/main" count="3632" uniqueCount="678">
  <si>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</si>
  <si>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</si>
  <si>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</si>
  <si>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</si>
  <si>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</si>
  <si>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</si>
  <si>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</si>
  <si>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</si>
  <si>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</si>
  <si>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</si>
  <si>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</si>
  <si>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</si>
  <si>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</si>
  <si>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</si>
  <si>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</si>
  <si>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</si>
  <si>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Regional</t>
  </si>
  <si>
    <t>Nº. Provas</t>
  </si>
  <si>
    <t>Madeira</t>
  </si>
  <si>
    <t>1ª Prova</t>
  </si>
  <si>
    <t>3ª Prova</t>
  </si>
  <si>
    <t>4ª Prova</t>
  </si>
  <si>
    <t>CDCGF</t>
  </si>
  <si>
    <t>2ª Prova</t>
  </si>
  <si>
    <t>Dia Olímpico FPT</t>
  </si>
  <si>
    <t>ARTN</t>
  </si>
  <si>
    <t>ATPD</t>
  </si>
  <si>
    <t>Abertura FPT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</si>
  <si>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</si>
  <si>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</si>
  <si>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</si>
  <si>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</si>
  <si>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</si>
  <si>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</si>
  <si>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</si>
  <si>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</si>
  <si>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</si>
  <si>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</si>
  <si>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</si>
  <si>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</si>
  <si>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</si>
  <si>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</si>
  <si>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</si>
  <si>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</si>
  <si>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</si>
  <si>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</si>
  <si>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</si>
  <si>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RAMOS João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</si>
  <si>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</si>
  <si>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</si>
  <si>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</si>
  <si>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</si>
  <si>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</si>
  <si>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</si>
  <si>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</si>
  <si>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</si>
  <si>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</si>
  <si>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</si>
  <si>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</si>
  <si>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</si>
  <si>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</si>
  <si>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</si>
  <si>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SOUSA Jorge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</si>
  <si>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</si>
  <si>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</si>
  <si>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</si>
  <si>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</si>
  <si>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</si>
  <si>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</si>
  <si>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</si>
  <si>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</si>
  <si>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</si>
  <si>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</si>
  <si>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</si>
  <si>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</si>
  <si>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BFC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</si>
  <si>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</si>
  <si>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</si>
  <si>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</si>
  <si>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</si>
  <si>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</si>
  <si>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</si>
  <si>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</si>
  <si>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</si>
  <si>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</si>
  <si>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</si>
  <si>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</si>
  <si>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</si>
  <si>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</si>
  <si>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</si>
  <si>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</si>
  <si>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</si>
  <si>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</si>
  <si>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</si>
  <si>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</si>
  <si>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</si>
  <si>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</si>
  <si>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SILVA Jose</t>
  </si>
  <si>
    <t>REPOLHO Joao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</si>
  <si>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</si>
  <si>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</si>
  <si>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</si>
  <si>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</si>
  <si>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</si>
  <si>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</si>
  <si>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</si>
  <si>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</si>
  <si>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LIMA João</t>
  </si>
  <si>
    <t>CDTSM</t>
  </si>
  <si>
    <t>BARATA Rui</t>
  </si>
  <si>
    <t>RAPOSO Domingos</t>
  </si>
  <si>
    <t>SANTOS Jorge</t>
  </si>
  <si>
    <t>PEDROSA Moisés</t>
  </si>
  <si>
    <t>CARRIÇO Terencio</t>
  </si>
  <si>
    <t>TEIXEIRA Leonel</t>
  </si>
  <si>
    <t>ALVES Augusto</t>
  </si>
  <si>
    <t>RATO Rui</t>
  </si>
  <si>
    <t>CARVALHO Hercilio</t>
  </si>
  <si>
    <t>ISIDRO Oscar</t>
  </si>
  <si>
    <t>ADCRPJ</t>
  </si>
  <si>
    <t>SOARES Jose</t>
  </si>
  <si>
    <t>CAEIRO Manuel</t>
  </si>
  <si>
    <t>SANTOS Antonio</t>
  </si>
  <si>
    <t>ROCHA Adelino</t>
  </si>
  <si>
    <t>FERNANDES Duarte</t>
  </si>
  <si>
    <t>CSM</t>
  </si>
  <si>
    <t>PEGO Jose</t>
  </si>
  <si>
    <t>AZEVEDO Pedro</t>
  </si>
  <si>
    <t>SSMG</t>
  </si>
  <si>
    <t>DELGADO Rui</t>
  </si>
  <si>
    <t>CUNHA Tiago</t>
  </si>
  <si>
    <t>PACHECO Mario</t>
  </si>
  <si>
    <t>PINTO Donato</t>
  </si>
  <si>
    <t>PENA José</t>
  </si>
  <si>
    <t>CARDOSO Vítor</t>
  </si>
  <si>
    <t>VILAÇA Adriano</t>
  </si>
  <si>
    <t>OLIVEIRA Miguel</t>
  </si>
  <si>
    <t>ESCALEIRA Joaquim</t>
  </si>
  <si>
    <t>MOUTINHO António</t>
  </si>
  <si>
    <t>CRUZ Jose</t>
  </si>
  <si>
    <t>CABRAL Luis</t>
  </si>
  <si>
    <t>COLE John</t>
  </si>
  <si>
    <t>CUNHA Ricardo</t>
  </si>
  <si>
    <t>MENDONÇA Paulo</t>
  </si>
  <si>
    <t>OLIVEIRA Leonardo</t>
  </si>
  <si>
    <t>PEDRO Filipe</t>
  </si>
  <si>
    <t>NEVES Filipe</t>
  </si>
  <si>
    <t>FERNANDES Sergio</t>
  </si>
  <si>
    <t>OLIVEIRA Helder</t>
  </si>
  <si>
    <t>ROBALO Jose</t>
  </si>
  <si>
    <t>SILVA João</t>
  </si>
  <si>
    <t>HILARIO Joao</t>
  </si>
  <si>
    <t>CORREIA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</si>
  <si>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</si>
  <si>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</si>
  <si>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</si>
  <si>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</si>
  <si>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</si>
  <si>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</si>
  <si>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</si>
  <si>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</si>
  <si>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</si>
  <si>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RODRIGUES Juan</t>
  </si>
  <si>
    <t>FILIPE Cristóvão</t>
  </si>
  <si>
    <t>UPVC</t>
  </si>
  <si>
    <t>STB</t>
  </si>
  <si>
    <t>CARREIRA Paulo</t>
  </si>
  <si>
    <t>ALVES Pedro</t>
  </si>
  <si>
    <t>RODRIGUES João</t>
  </si>
  <si>
    <t>ARDBA</t>
  </si>
  <si>
    <t>FERREIRA Nuno</t>
  </si>
  <si>
    <t>MENDAO Antonio</t>
  </si>
  <si>
    <t>SANTOS Victor</t>
  </si>
  <si>
    <t>ANDRE Rodrigo</t>
  </si>
  <si>
    <t>SANTOS Paulo</t>
  </si>
  <si>
    <t>MENDES Mario</t>
  </si>
  <si>
    <t>MELO Ricardo</t>
  </si>
  <si>
    <t>ROCHA Luis</t>
  </si>
  <si>
    <t>VISEU Nuno</t>
  </si>
  <si>
    <t>BRAGA Joao</t>
  </si>
  <si>
    <t>DURAES Antonio</t>
  </si>
  <si>
    <t>BELO Henrique</t>
  </si>
  <si>
    <t>NORA Diogo</t>
  </si>
  <si>
    <t>JOURDAN Luis</t>
  </si>
  <si>
    <t>MOUTAS Filipe</t>
  </si>
  <si>
    <t>MARIA Francisco</t>
  </si>
  <si>
    <t>RCTV</t>
  </si>
  <si>
    <t>HENRIQUES João</t>
  </si>
  <si>
    <t>AGUIAR Bruno</t>
  </si>
  <si>
    <t>CARVALHO Mario</t>
  </si>
  <si>
    <t>PEREIRA António</t>
  </si>
  <si>
    <t>FERREIRA Jose</t>
  </si>
  <si>
    <t>SILVA Paulo</t>
  </si>
  <si>
    <t>OLIVEIRA Rui</t>
  </si>
  <si>
    <t>TEIXEIRA Fernando</t>
  </si>
  <si>
    <t>ACRFM</t>
  </si>
  <si>
    <t>CLARO Pedro</t>
  </si>
  <si>
    <t>DIAS Abel</t>
  </si>
  <si>
    <t>TEIXEIRA Carlos</t>
  </si>
  <si>
    <t>MARTINS Carlos</t>
  </si>
  <si>
    <t>SILVA Rui</t>
  </si>
  <si>
    <t>BORGES Máximo</t>
  </si>
  <si>
    <t>AIDOS Fernando</t>
  </si>
  <si>
    <t>PEREIRA Fernando</t>
  </si>
  <si>
    <t>ARNAUT Manuel</t>
  </si>
  <si>
    <t>ALVES Alcino</t>
  </si>
  <si>
    <t>SOARES Rui</t>
  </si>
  <si>
    <t>MATOS Carlos</t>
  </si>
  <si>
    <t>BPI</t>
  </si>
  <si>
    <t>GOMES Pedro</t>
  </si>
  <si>
    <t>CALVINHO Mario</t>
  </si>
  <si>
    <t>SANTOS José</t>
  </si>
  <si>
    <t>CFE</t>
  </si>
  <si>
    <t>DOMINGUES Pedro</t>
  </si>
  <si>
    <t>TAP</t>
  </si>
  <si>
    <t>BARBOSA José</t>
  </si>
  <si>
    <t>BRAZÃO Carlos</t>
  </si>
  <si>
    <t>CMBCP</t>
  </si>
  <si>
    <t>GOUVEIA Francisco</t>
  </si>
  <si>
    <t>RCT</t>
  </si>
  <si>
    <t>FREITAS Avelino</t>
  </si>
  <si>
    <t>MANE José</t>
  </si>
  <si>
    <t>ARAUJO Duarte</t>
  </si>
  <si>
    <t>PEREIRA José</t>
  </si>
  <si>
    <t>COELHO Oscar</t>
  </si>
  <si>
    <t>FERNANDES Ricardo</t>
  </si>
  <si>
    <t>GRILLO Ricardo</t>
  </si>
  <si>
    <t>MANUEL Joao</t>
  </si>
  <si>
    <t>GRILLO Gonçalo</t>
  </si>
  <si>
    <t>BASTOS Diogo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</si>
  <si>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</si>
  <si>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</si>
  <si>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</si>
  <si>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</si>
  <si>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</si>
  <si>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</si>
  <si>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</si>
  <si>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</si>
  <si>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BRIZIDA Silvia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</si>
  <si>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</si>
  <si>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</si>
  <si>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</si>
  <si>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</si>
  <si>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</si>
  <si>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</si>
  <si>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</si>
  <si>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SOARES Maria</t>
  </si>
  <si>
    <t>RAPOSO Rosa</t>
  </si>
  <si>
    <t>MOREIRA Leonor</t>
  </si>
  <si>
    <t>VIOSSAT Christine</t>
  </si>
  <si>
    <t>AZEVEDO Maria</t>
  </si>
  <si>
    <t>ARAÚJO Francisca</t>
  </si>
  <si>
    <t>PEREIRA Ana</t>
  </si>
  <si>
    <t>MENDES Célia</t>
  </si>
  <si>
    <t>GARCIA Carla</t>
  </si>
  <si>
    <t>SOUSA Joana</t>
  </si>
  <si>
    <t>RIBEIRO Ana</t>
  </si>
  <si>
    <t>NORA Alda</t>
  </si>
  <si>
    <t>RIBEIRO Catarina</t>
  </si>
  <si>
    <t>SERAFIM Mafalda</t>
  </si>
  <si>
    <t>MARQUES Madalena</t>
  </si>
  <si>
    <t>MELO Raquel</t>
  </si>
  <si>
    <t>TELHADO Monica</t>
  </si>
  <si>
    <t xml:space="preserve">DURÃES António </t>
  </si>
  <si>
    <t>FERNANDES Sérgio</t>
  </si>
  <si>
    <t>SANTOS Vitor</t>
  </si>
  <si>
    <t>COELHO Antonio</t>
  </si>
  <si>
    <t>BAIONETA Manuel</t>
  </si>
  <si>
    <t>EVANGELHO António</t>
  </si>
  <si>
    <t>LOURENCO Jorge</t>
  </si>
  <si>
    <t>SANTOS João</t>
  </si>
  <si>
    <t>Prova Preparação</t>
  </si>
  <si>
    <t>FREITAS João</t>
  </si>
  <si>
    <t>CPT</t>
  </si>
  <si>
    <t>MARTINS José</t>
  </si>
  <si>
    <t>FIGUEIRA Luis</t>
  </si>
  <si>
    <t>CONCEICAO Andre</t>
  </si>
  <si>
    <t>VIVEIROS Ricardo</t>
  </si>
  <si>
    <t>RIBEIRO Francisco</t>
  </si>
  <si>
    <t>SANTOS Jose</t>
  </si>
  <si>
    <t>PEREIRA Rui</t>
  </si>
  <si>
    <t>RIBEIRO Ricardo</t>
  </si>
  <si>
    <t>MAGALHAES Manuel</t>
  </si>
  <si>
    <t>REGO Jorge</t>
  </si>
  <si>
    <t>PAZ Fernando</t>
  </si>
  <si>
    <t>ALVES Manuel</t>
  </si>
  <si>
    <t>SERRA Carlos</t>
  </si>
  <si>
    <t>PONTES Alberto</t>
  </si>
  <si>
    <t>SILVA Domingos</t>
  </si>
  <si>
    <t>SOUSA Diogo</t>
  </si>
  <si>
    <t>ROCHETA Pedro</t>
  </si>
  <si>
    <t>FERNANDES Paulo</t>
  </si>
  <si>
    <t>PITEIRA Rui</t>
  </si>
  <si>
    <t>MORAIS Marco</t>
  </si>
  <si>
    <t>FERREIRA António</t>
  </si>
  <si>
    <t>MAIA Vitor</t>
  </si>
  <si>
    <t>VAZ João</t>
  </si>
  <si>
    <t>OLIVEIRA Fernando</t>
  </si>
  <si>
    <t>COSTA Domingos</t>
  </si>
  <si>
    <t>ROBALO José</t>
  </si>
  <si>
    <t>MADAIL António</t>
  </si>
  <si>
    <t>PÊGO José</t>
  </si>
  <si>
    <t>Torneio ARTN</t>
  </si>
  <si>
    <t>Troféu Mestre</t>
  </si>
  <si>
    <t>MOREIRA Bruno</t>
  </si>
  <si>
    <t>COSTA Joao</t>
  </si>
  <si>
    <t>SANTOS Lícinio</t>
  </si>
  <si>
    <t>MONTEIRO Vitor</t>
  </si>
  <si>
    <t>ARAÚJO Armando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</si>
  <si>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</si>
  <si>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</si>
  <si>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</si>
  <si>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</si>
  <si>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</si>
  <si>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CONCEIÇÃO André</t>
  </si>
  <si>
    <t>PEGO José</t>
  </si>
  <si>
    <t>BRAGA João</t>
  </si>
  <si>
    <t>MENDES Mário</t>
  </si>
  <si>
    <t>ARAUJO Francisca</t>
  </si>
  <si>
    <t>AZEVEDO Teresa</t>
  </si>
  <si>
    <t>ARAUJO Luis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</si>
  <si>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</si>
  <si>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</si>
  <si>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</si>
  <si>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</si>
  <si>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</si>
  <si>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</si>
  <si>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</si>
  <si>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</si>
  <si>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</si>
  <si>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</si>
  <si>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</si>
  <si>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</si>
  <si>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</si>
  <si>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</si>
  <si>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</si>
  <si>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</si>
  <si>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</si>
  <si>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</si>
  <si>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</si>
  <si>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</si>
  <si>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MARTINS Marco</t>
  </si>
  <si>
    <t>BERNARDO Fernando</t>
  </si>
  <si>
    <t>SARAIVA Maria</t>
  </si>
  <si>
    <t>CHICHARO João</t>
  </si>
  <si>
    <t>SILVA Vitor</t>
  </si>
  <si>
    <t>ACC</t>
  </si>
  <si>
    <t>TENDER Laura</t>
  </si>
  <si>
    <t>RODRIGUES Ana</t>
  </si>
  <si>
    <t>PEREIRA Magda</t>
  </si>
  <si>
    <t>SCIALPI Davide</t>
  </si>
  <si>
    <t>CASTELO João</t>
  </si>
  <si>
    <t>VALENTE José</t>
  </si>
  <si>
    <t>Torneio FPT</t>
  </si>
  <si>
    <t>Equipas Mistas</t>
  </si>
  <si>
    <t>PEREIRA Tiago</t>
  </si>
  <si>
    <t>P25 SJ - Índices de Referência: "A" 574 - "B" 561 - "C" 556</t>
  </si>
  <si>
    <t>Torneio CTGaia</t>
  </si>
  <si>
    <t>CARRIÇO Terêncio</t>
  </si>
  <si>
    <t>DIAS José</t>
  </si>
  <si>
    <t>COUTO Paulo</t>
  </si>
  <si>
    <t>CARDOSO Miguel</t>
  </si>
  <si>
    <t>SANTOS António</t>
  </si>
  <si>
    <t>Rui Ramalho</t>
  </si>
  <si>
    <t>Torneio Abertura</t>
  </si>
  <si>
    <t>RIBEIRO Nuno</t>
  </si>
  <si>
    <t>FIGUEIREDO Cipriano</t>
  </si>
  <si>
    <t>PALMEIRA Maria</t>
  </si>
  <si>
    <t>PALMEIRA José</t>
  </si>
  <si>
    <t>GANCA Bruno</t>
  </si>
  <si>
    <t>PENA Jose</t>
  </si>
  <si>
    <t>NOVAIS João</t>
  </si>
  <si>
    <t>JARDIM Blake</t>
  </si>
  <si>
    <t>OLIVEIRA Artur</t>
  </si>
  <si>
    <t>ARNONE Robert</t>
  </si>
  <si>
    <t>ANT</t>
  </si>
  <si>
    <t>SOUSA Francisco</t>
  </si>
  <si>
    <t>André Antunes</t>
  </si>
  <si>
    <t>PUGA Rogério</t>
  </si>
  <si>
    <t>FREITAS Miguel</t>
  </si>
  <si>
    <t>Liberdade</t>
  </si>
  <si>
    <t>CTF AC</t>
  </si>
  <si>
    <t>Cidade P. Delgada</t>
  </si>
  <si>
    <t>KATCIPIS Kassandra</t>
  </si>
  <si>
    <t xml:space="preserve">Torneio </t>
  </si>
  <si>
    <t>PONTUAL Flávio</t>
  </si>
  <si>
    <t>Dia Marinha</t>
  </si>
  <si>
    <t>Tavira</t>
  </si>
  <si>
    <t xml:space="preserve">Troféu </t>
  </si>
  <si>
    <t>Internacional</t>
  </si>
  <si>
    <t>FERREIRA Tiago</t>
  </si>
  <si>
    <t>GONÇALVES Daniel</t>
  </si>
  <si>
    <t>PALET Jorge</t>
  </si>
  <si>
    <t>MOREIRA Claudia</t>
  </si>
  <si>
    <t>CORREIA Paulo</t>
  </si>
  <si>
    <t>JERONIMO Ricardo</t>
  </si>
  <si>
    <t>MENDES Celia</t>
  </si>
  <si>
    <t>FARTO Carlos</t>
  </si>
  <si>
    <t>MENDÂO Antonio</t>
  </si>
  <si>
    <t>MONTEIRO Américo</t>
  </si>
  <si>
    <t>Cidade Portalegre</t>
  </si>
  <si>
    <t>GUERREIRO Miguel</t>
  </si>
  <si>
    <t>CONCEIÇÃO Ivo</t>
  </si>
  <si>
    <t>ESTEVES Lucilia</t>
  </si>
  <si>
    <t>5ª Prova</t>
  </si>
  <si>
    <t>FREITAS Juan</t>
  </si>
  <si>
    <t>VENTURA Luis</t>
  </si>
  <si>
    <t>MENDES Pedro</t>
  </si>
  <si>
    <t>CAPELA Manuel</t>
  </si>
  <si>
    <t>BRAGA Manuel</t>
  </si>
  <si>
    <t>SOUSA Pedro</t>
  </si>
  <si>
    <t>ALMIRO Tiago</t>
  </si>
  <si>
    <t>ROCHA Jose</t>
  </si>
  <si>
    <t>MOREIRA Alberto</t>
  </si>
  <si>
    <t>Torneio STP</t>
  </si>
  <si>
    <t>Faial</t>
  </si>
  <si>
    <t>VIANA Nuno</t>
  </si>
  <si>
    <t>CASTRO Rui</t>
  </si>
  <si>
    <t>PINTO João</t>
  </si>
  <si>
    <t>VIANA Armanda</t>
  </si>
  <si>
    <t>SOUSA Sandra</t>
  </si>
  <si>
    <t>CARDOSO Margarida</t>
  </si>
  <si>
    <t>Angra Heroísmo</t>
  </si>
  <si>
    <t>MAGALHAES Elio</t>
  </si>
  <si>
    <t>SAMPAIO David</t>
  </si>
  <si>
    <t>SILVA Carlos</t>
  </si>
  <si>
    <t>HIGGS Christhofer</t>
  </si>
  <si>
    <t>MENDES Manuel</t>
  </si>
  <si>
    <t>P10 HS - Índices de Referência: "A" 572 - "B" 570 - "C" 565</t>
  </si>
  <si>
    <t>P10 HJ - Índices de Referência: "A" 572 - "B" 564 - "C" 558</t>
  </si>
  <si>
    <t>P10 SS - Índices de Referência: "A" 566 - "B" 563 - "C" 556</t>
  </si>
  <si>
    <t>P10M SJ - Índices de Referência: "A" 566 - "B" 557 - "C" 552</t>
  </si>
  <si>
    <t xml:space="preserve">P50 HS - Índices de Referência: "B" 546 - "C" 540 </t>
  </si>
  <si>
    <t xml:space="preserve">P50 HJ - Índices de Referência: "B" 534 - "C" 527 </t>
  </si>
  <si>
    <t>PSTD HS - Índices de Referência: "B" 558 - "C"  551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</si>
  <si>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</si>
  <si>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</si>
  <si>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</si>
  <si>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</si>
  <si>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</si>
  <si>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</si>
  <si>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ALGARVIO Rodrigo</t>
  </si>
  <si>
    <t xml:space="preserve">EVANGELHO Tiago </t>
  </si>
  <si>
    <t>ALMEIDA Pedro</t>
  </si>
  <si>
    <t>PEREIRA Pedro</t>
  </si>
  <si>
    <t>CASTRO Francisco</t>
  </si>
  <si>
    <t>PESSOA Jose</t>
  </si>
  <si>
    <t>Aniversário CSM</t>
  </si>
  <si>
    <t>FREITAS Jose</t>
  </si>
  <si>
    <t>PESTANA Ana</t>
  </si>
  <si>
    <t>PREGO Vitor</t>
  </si>
  <si>
    <t>TAVEIRA Joaquim</t>
  </si>
  <si>
    <t>VAZ Rui</t>
  </si>
  <si>
    <t>ARAUJO Ana</t>
  </si>
  <si>
    <t>6ª Prova</t>
  </si>
  <si>
    <t xml:space="preserve">Taça </t>
  </si>
  <si>
    <t>A. Montez</t>
  </si>
  <si>
    <t>CAMPOS Maria</t>
  </si>
  <si>
    <t>PACHECO Luis</t>
  </si>
  <si>
    <t>ABREU Carla</t>
  </si>
  <si>
    <t>GIL Carla</t>
  </si>
  <si>
    <t>PEREIRA Jorge</t>
  </si>
  <si>
    <t>FRANQUEIRA Hugo</t>
  </si>
  <si>
    <t>FERRÃO Ricardo</t>
  </si>
  <si>
    <t>LINO Alberto</t>
  </si>
  <si>
    <t>SOARES Goji</t>
  </si>
  <si>
    <t>RICARDO Jorge</t>
  </si>
  <si>
    <t>CAETANO João</t>
  </si>
  <si>
    <t>CID Marçal</t>
  </si>
  <si>
    <t>BANDEIRA António</t>
  </si>
  <si>
    <t>ALMEIDA Henrique</t>
  </si>
  <si>
    <t>MELO António</t>
  </si>
  <si>
    <t>7ª Prova</t>
  </si>
  <si>
    <t>FARIA Mario</t>
  </si>
  <si>
    <t>PINTO Antonio</t>
  </si>
  <si>
    <t>Taça Mestre</t>
  </si>
  <si>
    <t>ROSA Francisco</t>
  </si>
  <si>
    <t>D´ALMEIDA Fernando</t>
  </si>
  <si>
    <t>PINTO Andreia</t>
  </si>
  <si>
    <t>Aniversário CTCPM</t>
  </si>
  <si>
    <t>FERNANDES Pedro</t>
  </si>
  <si>
    <t>SILVA Ana</t>
  </si>
  <si>
    <t>AIT</t>
  </si>
  <si>
    <t>CTC</t>
  </si>
  <si>
    <t>DIAS Flávio</t>
  </si>
  <si>
    <t>FERREIRA Leonor</t>
  </si>
  <si>
    <t>SILVA Filipe</t>
  </si>
  <si>
    <t>CARVALHO José</t>
  </si>
  <si>
    <t>CAMPOS Rui</t>
  </si>
  <si>
    <t>RODRIGUES Daniel</t>
  </si>
  <si>
    <t>BRANCO Luis</t>
  </si>
  <si>
    <t xml:space="preserve">II Taça </t>
  </si>
  <si>
    <t>MENESES Jorge</t>
  </si>
  <si>
    <t>SILVA José</t>
  </si>
  <si>
    <t>MOREIRA Tiago</t>
  </si>
  <si>
    <t>DURÃO José</t>
  </si>
  <si>
    <t xml:space="preserve">II Troféu </t>
  </si>
  <si>
    <t>SILVA Manuel</t>
  </si>
  <si>
    <t>Dia Olímpico ARTN</t>
  </si>
  <si>
    <t>Campeonato S. Miguel</t>
  </si>
  <si>
    <t>CUP</t>
  </si>
  <si>
    <t>H&amp;N</t>
  </si>
  <si>
    <t>FARIA Filipe</t>
  </si>
  <si>
    <t>COSTA António</t>
  </si>
  <si>
    <t>FERREIRA Vivaldo</t>
  </si>
  <si>
    <t>7º Aniversário CTGaia</t>
  </si>
  <si>
    <t>Taça do Mundo</t>
  </si>
  <si>
    <t>Nova Deli</t>
  </si>
  <si>
    <t>Dia Olímpico FPT EM</t>
  </si>
  <si>
    <t>CTP</t>
  </si>
  <si>
    <t>ROSADO Rui</t>
  </si>
  <si>
    <t>SARAIVA Ernesto</t>
  </si>
  <si>
    <t>LANCASTRE Luis</t>
  </si>
  <si>
    <t>NUJO Anibal</t>
  </si>
  <si>
    <t>RIBEIRO Joaquim</t>
  </si>
  <si>
    <t>REPOLHO João</t>
  </si>
  <si>
    <t>ASSUNÇÃO Guilherme</t>
  </si>
  <si>
    <t>ROCHA Hugo</t>
  </si>
  <si>
    <t>Torneio Cidade Viseu</t>
  </si>
  <si>
    <t>Honório Santos</t>
  </si>
  <si>
    <t>NASCIMENTO Ana</t>
  </si>
  <si>
    <t>Braga</t>
  </si>
  <si>
    <t>13º Troféu</t>
  </si>
  <si>
    <t>MGen Bras Marcos</t>
  </si>
  <si>
    <t xml:space="preserve">SILVA Ana </t>
  </si>
  <si>
    <t>PAIOES Francisco</t>
  </si>
  <si>
    <t>VIEGAS Joao</t>
  </si>
  <si>
    <t>Cor Barreto Nunes</t>
  </si>
  <si>
    <t>DIAS Luis</t>
  </si>
  <si>
    <t>SEVILHA Faustino</t>
  </si>
  <si>
    <t>GUEDES Mauricio</t>
  </si>
  <si>
    <t>SILVA André</t>
  </si>
  <si>
    <t>SANTOS Joaquim</t>
  </si>
  <si>
    <t>Angra Heroismo</t>
  </si>
  <si>
    <t>SILVA António</t>
  </si>
  <si>
    <t>MARVÃO Nuno</t>
  </si>
  <si>
    <t>MENDES Luis</t>
  </si>
  <si>
    <t>GOMES Jorge</t>
  </si>
  <si>
    <t>RIBEIRO Tiago</t>
  </si>
  <si>
    <t>CARVALHO Mário</t>
  </si>
  <si>
    <t>CORREIA Helder</t>
  </si>
  <si>
    <t>FPT</t>
  </si>
  <si>
    <t>COELHO Pedro</t>
  </si>
  <si>
    <t>CELENTANO Orlando</t>
  </si>
  <si>
    <t>MARQUES Luis</t>
  </si>
  <si>
    <t>FIGUEIRA João</t>
  </si>
  <si>
    <t>ALVES Carla</t>
  </si>
  <si>
    <t>FRADE Ana</t>
  </si>
  <si>
    <t>CONDEÇA Ana</t>
  </si>
  <si>
    <t>Tor Dia Olimpico</t>
  </si>
  <si>
    <t>Norarmas</t>
  </si>
  <si>
    <t>COSTA Luis</t>
  </si>
  <si>
    <t>MELO Ana</t>
  </si>
  <si>
    <t>Dia Olimpico ARTN</t>
  </si>
  <si>
    <t>FERNANDES Henriques</t>
  </si>
  <si>
    <t>MARINHO Eduardo</t>
  </si>
  <si>
    <t>MARTINS Rogério</t>
  </si>
  <si>
    <t>FERNANDES Artur</t>
  </si>
  <si>
    <t>MATOS Henrique</t>
  </si>
  <si>
    <t>VI Torneio</t>
  </si>
  <si>
    <t>Primavera</t>
  </si>
  <si>
    <t>OLIVEIRA Alexandre</t>
  </si>
  <si>
    <t>HILARIO João</t>
  </si>
  <si>
    <t>MATOS Luis</t>
  </si>
  <si>
    <t>Match</t>
  </si>
  <si>
    <t>Iberico</t>
  </si>
  <si>
    <t>II Troféu</t>
  </si>
  <si>
    <t>Dia Olimpico</t>
  </si>
  <si>
    <t>PINTO Teresa</t>
  </si>
  <si>
    <t>SCIALPI David</t>
  </si>
  <si>
    <t>SOUSA Paulo</t>
  </si>
  <si>
    <t>EVTOUCHENKO Vladimir</t>
  </si>
  <si>
    <t>MENDONCA Paulo</t>
  </si>
  <si>
    <t>Olimpico GCP</t>
  </si>
  <si>
    <t>CARVALHO Jose</t>
  </si>
  <si>
    <t>CTGaia</t>
  </si>
  <si>
    <t>HENRIQUES Pedro</t>
  </si>
  <si>
    <t>PEREIRA Sergio</t>
  </si>
  <si>
    <t xml:space="preserve">Jogos </t>
  </si>
  <si>
    <t>Europeus</t>
  </si>
  <si>
    <t>Prova</t>
  </si>
  <si>
    <t>Sanjoaninas</t>
  </si>
  <si>
    <t>PACHECO Mário</t>
  </si>
  <si>
    <t>KETTERL Marcus</t>
  </si>
  <si>
    <t>MOUTINHO Antonio</t>
  </si>
  <si>
    <t>EVANGELHO Tiago</t>
  </si>
  <si>
    <t>NASCIMENTO Tania</t>
  </si>
  <si>
    <t>44º Aniv. ARDBA</t>
  </si>
  <si>
    <t>ASYANIN Sergey</t>
  </si>
  <si>
    <t>GOMES Ana</t>
  </si>
  <si>
    <t>RAMOS José</t>
  </si>
  <si>
    <t>São Bernardino</t>
  </si>
  <si>
    <t>CUNHA Adriano</t>
  </si>
  <si>
    <t>FONSECA Pedro</t>
  </si>
  <si>
    <t>VAQUEIRO Fernando</t>
  </si>
  <si>
    <t>ANAGUA Nelson</t>
  </si>
  <si>
    <t xml:space="preserve">VIII Taça </t>
  </si>
  <si>
    <t>TEIXEIRA Orlando</t>
  </si>
  <si>
    <t>SVYDA Volodymyr</t>
  </si>
  <si>
    <t>Campeonato CTF</t>
  </si>
  <si>
    <t>SENDAS Joel</t>
  </si>
  <si>
    <t>LOUREIRO António</t>
  </si>
  <si>
    <t>MARINHO Samuel</t>
  </si>
  <si>
    <t>RODRIGUES Carlos</t>
  </si>
  <si>
    <t>CARVALHEIRO Joel</t>
  </si>
  <si>
    <t>ALVES Cesário</t>
  </si>
  <si>
    <t>CORREIA Luis</t>
  </si>
  <si>
    <t>III Troféu</t>
  </si>
  <si>
    <t>Cidade de Portalegre</t>
  </si>
  <si>
    <t>126º Aniversário ST2</t>
  </si>
  <si>
    <t>LEAL João</t>
  </si>
  <si>
    <t>CDTT</t>
  </si>
  <si>
    <t>MEDEIROS Rui</t>
  </si>
  <si>
    <t>MARIANTE Paulo</t>
  </si>
  <si>
    <t>APS</t>
  </si>
  <si>
    <t>JACINTO Mário</t>
  </si>
  <si>
    <t xml:space="preserve">ATP </t>
  </si>
  <si>
    <t>RATO Sérgio</t>
  </si>
  <si>
    <t>CARMO André</t>
  </si>
  <si>
    <t>Europa</t>
  </si>
  <si>
    <t xml:space="preserve">Campeonato </t>
  </si>
  <si>
    <t>PIEDADE Alberto</t>
  </si>
  <si>
    <t>X Torneio</t>
  </si>
  <si>
    <t>BORGES Luis</t>
  </si>
  <si>
    <t>COSTA Rui</t>
  </si>
  <si>
    <t>MENDONÇA António</t>
  </si>
  <si>
    <t xml:space="preserve">1ª Prova </t>
  </si>
  <si>
    <t>Torneio de Outono</t>
  </si>
  <si>
    <t>Preparação ATPD</t>
  </si>
  <si>
    <t>MACHADO Luis</t>
  </si>
  <si>
    <t>CARDOSO Luis</t>
  </si>
  <si>
    <t>Leonel Carreiro</t>
  </si>
  <si>
    <t>Taça</t>
  </si>
  <si>
    <t>FARINHA Maria</t>
  </si>
  <si>
    <t>DUARTE Ricardo</t>
  </si>
  <si>
    <t>Angra do Heroismo</t>
  </si>
  <si>
    <t>ALVES Vitor</t>
  </si>
  <si>
    <t xml:space="preserve">Equipas Mistas </t>
  </si>
  <si>
    <t>II Torneio FPT</t>
  </si>
  <si>
    <t>ARTN AC</t>
  </si>
  <si>
    <t>CORREIA Miguel</t>
  </si>
  <si>
    <t>CORREIA Hildeberto</t>
  </si>
  <si>
    <t>MACEDO Eduardo</t>
  </si>
  <si>
    <t>8ª Prova</t>
  </si>
  <si>
    <t xml:space="preserve">Regional </t>
  </si>
  <si>
    <t xml:space="preserve">SILVA Luis </t>
  </si>
  <si>
    <t>COSTA Nuno</t>
  </si>
  <si>
    <t>FONSECA Paulo</t>
  </si>
  <si>
    <t>LIMONIER Sylvain</t>
  </si>
  <si>
    <t>CARDOSO Mário</t>
  </si>
  <si>
    <t>CASTRO Rodrigo</t>
  </si>
  <si>
    <t>SOUSA Carla</t>
  </si>
  <si>
    <t>CDA</t>
  </si>
  <si>
    <t>Luis Vasconcelos</t>
  </si>
  <si>
    <t>COELHO Luis</t>
  </si>
  <si>
    <t>VIEIRA João</t>
  </si>
  <si>
    <t>FIGUEIREDO José</t>
  </si>
  <si>
    <t>GONÇALVES Nuno</t>
  </si>
  <si>
    <t>OSORIO Helio</t>
  </si>
  <si>
    <t>JACQUES Aygalenq</t>
  </si>
  <si>
    <t>MARTINS Rui</t>
  </si>
  <si>
    <t>CR</t>
  </si>
  <si>
    <t>NORA Pedro</t>
  </si>
  <si>
    <t>SOARES Carla</t>
  </si>
  <si>
    <t xml:space="preserve">2ª Prova </t>
  </si>
  <si>
    <t>NUNES Carlos</t>
  </si>
  <si>
    <t>Aniversário CAPPSP</t>
  </si>
  <si>
    <t>TREPADO Nelson</t>
  </si>
  <si>
    <t>MACHADO Emidio</t>
  </si>
  <si>
    <t>SILVA Fernando</t>
  </si>
  <si>
    <t>GUSMÃO Carolina</t>
  </si>
  <si>
    <t>AMORIM Eurico</t>
  </si>
  <si>
    <t>HENRIQUES Carlos</t>
  </si>
  <si>
    <t>GONÇALVES Simão</t>
  </si>
  <si>
    <t>ANTUNES Francisco</t>
  </si>
  <si>
    <t>LOUREIRO Simão</t>
  </si>
  <si>
    <t>MARTINS Nuno</t>
  </si>
  <si>
    <t>Natal ATPD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</si>
</sst>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4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 applyProtection="1">
      <alignment horizontal="center"/>
      <protection locked="0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14" fontId="1" fillId="0" borderId="23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4" xfId="1" applyFont="1" applyFill="1" applyBorder="1" applyAlignment="1" applyProtection="1">
      <alignment horizontal="center"/>
      <protection locked="0"/>
    </xf>
    <xf numFmtId="0" fontId="0" fillId="0" borderId="26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5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8" xfId="1" applyFont="1" applyFill="1" applyBorder="1" applyAlignment="1" applyProtection="1">
      <alignment horizontal="center"/>
      <protection locked="0"/>
    </xf>
    <xf numFmtId="49" fontId="1" fillId="0" borderId="29" xfId="1" applyNumberFormat="1" applyFont="1" applyFill="1" applyBorder="1" applyAlignment="1">
      <alignment vertical="center"/>
    </xf>
    <xf numFmtId="0" fontId="0" fillId="0" borderId="23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29" xfId="1" applyNumberFormat="1" applyFont="1" applyBorder="1" applyAlignment="1">
      <alignment horizontal="center" vertical="center"/>
    </xf>
    <xf numFmtId="0" fontId="0" fillId="0" borderId="28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4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49" fontId="0" fillId="0" borderId="22" xfId="1" applyNumberFormat="1" applyFont="1" applyFill="1" applyBorder="1" applyAlignment="1">
      <alignment horizontal="center" vertical="center"/>
    </xf>
    <xf numFmtId="164" fontId="1" fillId="0" borderId="33" xfId="2" applyNumberFormat="1" applyFont="1" applyFill="1" applyBorder="1" applyAlignment="1" applyProtection="1">
      <alignment horizontal="center"/>
      <protection locked="0"/>
    </xf>
    <xf numFmtId="49" fontId="1" fillId="0" borderId="25" xfId="1" applyNumberFormat="1" applyFont="1" applyBorder="1" applyAlignment="1">
      <alignment vertical="center"/>
    </xf>
    <xf numFmtId="0" fontId="1" fillId="0" borderId="34" xfId="1" applyFont="1" applyFill="1" applyBorder="1" applyAlignment="1" applyProtection="1">
      <alignment horizontal="center"/>
      <protection locked="0"/>
    </xf>
    <xf numFmtId="0" fontId="1" fillId="0" borderId="1" xfId="1" applyNumberFormat="1" applyFont="1" applyBorder="1" applyAlignment="1">
      <alignment horizontal="right" vertical="center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5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29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5" xfId="1" applyFont="1" applyFill="1" applyBorder="1" applyAlignment="1">
      <alignment horizontal="center" vertical="center"/>
    </xf>
    <xf numFmtId="0" fontId="0" fillId="0" borderId="36" xfId="1" applyFont="1" applyFill="1" applyBorder="1" applyAlignment="1">
      <alignment horizontal="center" vertical="center"/>
    </xf>
    <xf numFmtId="49" fontId="0" fillId="0" borderId="37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0" fontId="0" fillId="0" borderId="27" xfId="1" applyFont="1" applyFill="1" applyBorder="1" applyAlignment="1" applyProtection="1">
      <alignment horizontal="center"/>
      <protection locked="0"/>
    </xf>
    <xf numFmtId="49" fontId="1" fillId="0" borderId="18" xfId="2" applyNumberFormat="1" applyFill="1" applyBorder="1" applyAlignment="1">
      <alignment horizontal="center"/>
    </xf>
    <xf numFmtId="14" fontId="1" fillId="0" borderId="32" xfId="2" applyNumberFormat="1" applyFill="1" applyBorder="1" applyAlignment="1">
      <alignment horizontal="center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1" fillId="0" borderId="27" xfId="1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>
      <alignment horizontal="center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0" fontId="1" fillId="0" borderId="30" xfId="2" applyFont="1" applyBorder="1" applyAlignment="1">
      <alignment horizontal="center"/>
    </xf>
    <xf numFmtId="49" fontId="0" fillId="0" borderId="29" xfId="1" applyNumberFormat="1" applyFont="1" applyBorder="1" applyAlignment="1">
      <alignment vertical="center"/>
    </xf>
    <xf numFmtId="0" fontId="13" fillId="0" borderId="1" xfId="0" applyFont="1" applyBorder="1"/>
    <xf numFmtId="0" fontId="1" fillId="0" borderId="30" xfId="2" applyFont="1" applyFill="1" applyBorder="1" applyAlignment="1">
      <alignment horizontal="left"/>
    </xf>
    <xf numFmtId="0" fontId="1" fillId="0" borderId="30" xfId="2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" fillId="0" borderId="30" xfId="2" applyFont="1" applyFill="1" applyBorder="1" applyAlignment="1">
      <alignment horizontal="center"/>
    </xf>
    <xf numFmtId="0" fontId="1" fillId="0" borderId="10" xfId="2" applyFont="1" applyFill="1" applyBorder="1" applyAlignment="1">
      <alignment horizontal="left"/>
    </xf>
    <xf numFmtId="0" fontId="1" fillId="0" borderId="10" xfId="2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right"/>
    </xf>
    <xf numFmtId="49" fontId="0" fillId="0" borderId="22" xfId="1" applyNumberFormat="1" applyFont="1" applyBorder="1" applyAlignment="1">
      <alignment vertical="center"/>
    </xf>
    <xf numFmtId="0" fontId="1" fillId="0" borderId="30" xfId="2" applyFont="1" applyBorder="1" applyAlignment="1">
      <alignment horizontal="left"/>
    </xf>
    <xf numFmtId="0" fontId="1" fillId="0" borderId="30" xfId="2" applyFont="1" applyBorder="1" applyAlignment="1">
      <alignment horizontal="right"/>
    </xf>
    <xf numFmtId="164" fontId="1" fillId="0" borderId="35" xfId="2" applyNumberFormat="1" applyFont="1" applyFill="1" applyBorder="1" applyAlignment="1" applyProtection="1">
      <alignment horizontal="center"/>
      <protection locked="0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1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Alignment="1" applyProtection="1">
      <alignment horizontal="center"/>
      <protection locked="0"/>
    </xf>
    <xf numFmtId="14" fontId="1" fillId="0" borderId="21" xfId="2" applyNumberFormat="1" applyFill="1" applyBorder="1" applyAlignment="1">
      <alignment horizontal="center"/>
    </xf>
    <xf numFmtId="0" fontId="1" fillId="0" borderId="38" xfId="1" applyFont="1" applyFill="1" applyBorder="1" applyAlignment="1" applyProtection="1">
      <alignment horizontal="center"/>
      <protection locked="0"/>
    </xf>
    <xf numFmtId="14" fontId="0" fillId="0" borderId="39" xfId="0" applyNumberFormat="1" applyFill="1" applyBorder="1" applyAlignment="1">
      <alignment horizontal="center"/>
    </xf>
    <xf numFmtId="164" fontId="0" fillId="0" borderId="40" xfId="0" applyNumberFormat="1" applyFont="1" applyFill="1" applyBorder="1" applyAlignment="1" applyProtection="1">
      <alignment horizontal="center"/>
      <protection locked="0"/>
    </xf>
    <xf numFmtId="14" fontId="0" fillId="0" borderId="4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24" xfId="2" applyFont="1" applyFill="1" applyBorder="1" applyAlignment="1">
      <alignment horizontal="right"/>
    </xf>
    <xf numFmtId="0" fontId="1" fillId="0" borderId="10" xfId="2" applyFont="1" applyBorder="1" applyAlignment="1">
      <alignment horizontal="center"/>
    </xf>
    <xf numFmtId="0" fontId="1" fillId="0" borderId="26" xfId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0" fillId="0" borderId="24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0" fontId="0" fillId="0" borderId="31" xfId="1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Border="1" applyAlignment="1">
      <alignment horizontal="center"/>
    </xf>
    <xf numFmtId="49" fontId="1" fillId="0" borderId="16" xfId="2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14" fontId="1" fillId="0" borderId="23" xfId="2" applyNumberFormat="1" applyFill="1" applyBorder="1" applyAlignment="1">
      <alignment horizontal="center"/>
    </xf>
  </cellXfs>
  <cellStyles count="4">
    <cellStyle name="Normal" xfId="0" builtinId="0"/>
    <cellStyle name="Normal 2" xfId="2"/>
    <cellStyle name="Normal_NOVO_RKG_CARABINA" xfId="1"/>
    <cellStyle name="Normal_NOVO_RKG_PISTOLA" xfId="3"/>
  </cellStyles>
  <dxfs count="118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90500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</xdr:rowOff>
    </xdr:from>
    <xdr:to>
      <xdr:col>10</xdr:col>
      <xdr:colOff>619125</xdr:colOff>
      <xdr:row>5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90501"/>
          <a:ext cx="8667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93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1.85546875" style="4" customWidth="1"/>
    <col min="15" max="26" width="21.140625" style="5" customWidth="1"/>
    <col min="27" max="27" width="21.140625" style="5" hidden="1" customWidth="1"/>
    <col min="28" max="50" width="21.140625" style="5" customWidth="1"/>
    <col min="51" max="68" width="20.140625" style="5" customWidth="1"/>
    <col min="69" max="70" width="18.85546875" style="5" customWidth="1"/>
    <col min="71" max="71" width="20.140625" style="5" customWidth="1"/>
    <col min="72" max="81" width="18.85546875" style="5" customWidth="1"/>
    <col min="82" max="82" width="21.140625" style="5" bestFit="1" customWidth="1"/>
    <col min="83" max="93" width="9.140625" style="4"/>
    <col min="94" max="94" width="4" style="4" bestFit="1" customWidth="1"/>
    <col min="95" max="95" width="23.85546875" style="4" bestFit="1" customWidth="1"/>
    <col min="96" max="96" width="7.28515625" style="4" customWidth="1"/>
    <col min="97" max="97" width="10.5703125" style="4" customWidth="1"/>
    <col min="98" max="99" width="9.28515625" style="4" customWidth="1"/>
    <col min="100" max="101" width="8.140625" style="4" customWidth="1"/>
    <col min="102" max="104" width="8.28515625" style="4" customWidth="1"/>
    <col min="105" max="105" width="9.5703125" style="4" customWidth="1"/>
    <col min="106" max="106" width="10" style="4" customWidth="1"/>
    <col min="107" max="107" width="1.85546875" style="4" customWidth="1"/>
    <col min="108" max="130" width="18" style="4" customWidth="1"/>
    <col min="131" max="132" width="10.7109375" style="4" customWidth="1"/>
    <col min="133" max="138" width="18" style="4" customWidth="1"/>
    <col min="139" max="139" width="16.42578125" style="4" bestFit="1" customWidth="1"/>
    <col min="140" max="163" width="18" style="4" customWidth="1"/>
    <col min="164" max="165" width="15.7109375" style="4" customWidth="1"/>
    <col min="166" max="166" width="17" style="4" customWidth="1"/>
    <col min="167" max="167" width="9" style="4" customWidth="1"/>
    <col min="168" max="173" width="9.140625" style="4"/>
    <col min="174" max="175" width="9.7109375" style="4" customWidth="1"/>
    <col min="176" max="176" width="8.140625" style="4" customWidth="1"/>
    <col min="177" max="178" width="9.7109375" style="4" customWidth="1"/>
    <col min="179" max="179" width="8.140625" style="4" customWidth="1"/>
    <col min="180" max="180" width="9.28515625" style="4" bestFit="1" customWidth="1"/>
    <col min="181" max="349" width="9.140625" style="4"/>
    <col min="350" max="350" width="4" style="4" bestFit="1" customWidth="1"/>
    <col min="351" max="351" width="23.85546875" style="4" bestFit="1" customWidth="1"/>
    <col min="352" max="352" width="7.28515625" style="4" customWidth="1"/>
    <col min="353" max="353" width="10.5703125" style="4" customWidth="1"/>
    <col min="354" max="355" width="9.28515625" style="4" customWidth="1"/>
    <col min="356" max="357" width="8.140625" style="4" customWidth="1"/>
    <col min="358" max="360" width="8.28515625" style="4" customWidth="1"/>
    <col min="361" max="361" width="9.5703125" style="4" customWidth="1"/>
    <col min="362" max="362" width="10" style="4" customWidth="1"/>
    <col min="363" max="363" width="1.85546875" style="4" customWidth="1"/>
    <col min="364" max="386" width="18" style="4" customWidth="1"/>
    <col min="387" max="388" width="10.7109375" style="4" customWidth="1"/>
    <col min="389" max="394" width="18" style="4" customWidth="1"/>
    <col min="395" max="395" width="16.42578125" style="4" bestFit="1" customWidth="1"/>
    <col min="396" max="419" width="18" style="4" customWidth="1"/>
    <col min="420" max="421" width="15.7109375" style="4" customWidth="1"/>
    <col min="422" max="422" width="17" style="4" customWidth="1"/>
    <col min="423" max="423" width="9" style="4" customWidth="1"/>
    <col min="424" max="429" width="9.140625" style="4"/>
    <col min="430" max="431" width="9.7109375" style="4" customWidth="1"/>
    <col min="432" max="432" width="8.140625" style="4" customWidth="1"/>
    <col min="433" max="434" width="9.7109375" style="4" customWidth="1"/>
    <col min="435" max="435" width="8.140625" style="4" customWidth="1"/>
    <col min="436" max="436" width="9.28515625" style="4" bestFit="1" customWidth="1"/>
    <col min="437" max="605" width="9.140625" style="4"/>
    <col min="606" max="606" width="4" style="4" bestFit="1" customWidth="1"/>
    <col min="607" max="607" width="23.85546875" style="4" bestFit="1" customWidth="1"/>
    <col min="608" max="608" width="7.28515625" style="4" customWidth="1"/>
    <col min="609" max="609" width="10.5703125" style="4" customWidth="1"/>
    <col min="610" max="611" width="9.28515625" style="4" customWidth="1"/>
    <col min="612" max="613" width="8.140625" style="4" customWidth="1"/>
    <col min="614" max="616" width="8.28515625" style="4" customWidth="1"/>
    <col min="617" max="617" width="9.5703125" style="4" customWidth="1"/>
    <col min="618" max="618" width="10" style="4" customWidth="1"/>
    <col min="619" max="619" width="1.85546875" style="4" customWidth="1"/>
    <col min="620" max="642" width="18" style="4" customWidth="1"/>
    <col min="643" max="644" width="10.7109375" style="4" customWidth="1"/>
    <col min="645" max="650" width="18" style="4" customWidth="1"/>
    <col min="651" max="651" width="16.42578125" style="4" bestFit="1" customWidth="1"/>
    <col min="652" max="675" width="18" style="4" customWidth="1"/>
    <col min="676" max="677" width="15.7109375" style="4" customWidth="1"/>
    <col min="678" max="678" width="17" style="4" customWidth="1"/>
    <col min="679" max="679" width="9" style="4" customWidth="1"/>
    <col min="680" max="685" width="9.140625" style="4"/>
    <col min="686" max="687" width="9.7109375" style="4" customWidth="1"/>
    <col min="688" max="688" width="8.140625" style="4" customWidth="1"/>
    <col min="689" max="690" width="9.7109375" style="4" customWidth="1"/>
    <col min="691" max="691" width="8.140625" style="4" customWidth="1"/>
    <col min="692" max="692" width="9.28515625" style="4" bestFit="1" customWidth="1"/>
    <col min="693" max="861" width="9.140625" style="4"/>
    <col min="862" max="862" width="4" style="4" bestFit="1" customWidth="1"/>
    <col min="863" max="863" width="23.85546875" style="4" bestFit="1" customWidth="1"/>
    <col min="864" max="864" width="7.28515625" style="4" customWidth="1"/>
    <col min="865" max="865" width="10.5703125" style="4" customWidth="1"/>
    <col min="866" max="867" width="9.28515625" style="4" customWidth="1"/>
    <col min="868" max="869" width="8.140625" style="4" customWidth="1"/>
    <col min="870" max="872" width="8.28515625" style="4" customWidth="1"/>
    <col min="873" max="873" width="9.5703125" style="4" customWidth="1"/>
    <col min="874" max="874" width="10" style="4" customWidth="1"/>
    <col min="875" max="875" width="1.85546875" style="4" customWidth="1"/>
    <col min="876" max="898" width="18" style="4" customWidth="1"/>
    <col min="899" max="900" width="10.7109375" style="4" customWidth="1"/>
    <col min="901" max="906" width="18" style="4" customWidth="1"/>
    <col min="907" max="907" width="16.42578125" style="4" bestFit="1" customWidth="1"/>
    <col min="908" max="931" width="18" style="4" customWidth="1"/>
    <col min="932" max="933" width="15.7109375" style="4" customWidth="1"/>
    <col min="934" max="934" width="17" style="4" customWidth="1"/>
    <col min="935" max="935" width="9" style="4" customWidth="1"/>
    <col min="936" max="941" width="9.140625" style="4"/>
    <col min="942" max="943" width="9.7109375" style="4" customWidth="1"/>
    <col min="944" max="944" width="8.140625" style="4" customWidth="1"/>
    <col min="945" max="946" width="9.7109375" style="4" customWidth="1"/>
    <col min="947" max="947" width="8.140625" style="4" customWidth="1"/>
    <col min="948" max="948" width="9.28515625" style="4" bestFit="1" customWidth="1"/>
    <col min="949" max="1117" width="9.140625" style="4"/>
    <col min="1118" max="1118" width="4" style="4" bestFit="1" customWidth="1"/>
    <col min="1119" max="1119" width="23.85546875" style="4" bestFit="1" customWidth="1"/>
    <col min="1120" max="1120" width="7.28515625" style="4" customWidth="1"/>
    <col min="1121" max="1121" width="10.5703125" style="4" customWidth="1"/>
    <col min="1122" max="1123" width="9.28515625" style="4" customWidth="1"/>
    <col min="1124" max="1125" width="8.140625" style="4" customWidth="1"/>
    <col min="1126" max="1128" width="8.28515625" style="4" customWidth="1"/>
    <col min="1129" max="1129" width="9.5703125" style="4" customWidth="1"/>
    <col min="1130" max="1130" width="10" style="4" customWidth="1"/>
    <col min="1131" max="1131" width="1.85546875" style="4" customWidth="1"/>
    <col min="1132" max="1154" width="18" style="4" customWidth="1"/>
    <col min="1155" max="1156" width="10.7109375" style="4" customWidth="1"/>
    <col min="1157" max="1162" width="18" style="4" customWidth="1"/>
    <col min="1163" max="1163" width="16.42578125" style="4" bestFit="1" customWidth="1"/>
    <col min="1164" max="1187" width="18" style="4" customWidth="1"/>
    <col min="1188" max="1189" width="15.7109375" style="4" customWidth="1"/>
    <col min="1190" max="1190" width="17" style="4" customWidth="1"/>
    <col min="1191" max="1191" width="9" style="4" customWidth="1"/>
    <col min="1192" max="1197" width="9.140625" style="4"/>
    <col min="1198" max="1199" width="9.7109375" style="4" customWidth="1"/>
    <col min="1200" max="1200" width="8.140625" style="4" customWidth="1"/>
    <col min="1201" max="1202" width="9.7109375" style="4" customWidth="1"/>
    <col min="1203" max="1203" width="8.140625" style="4" customWidth="1"/>
    <col min="1204" max="1204" width="9.28515625" style="4" bestFit="1" customWidth="1"/>
    <col min="1205" max="1373" width="9.140625" style="4"/>
    <col min="1374" max="1374" width="4" style="4" bestFit="1" customWidth="1"/>
    <col min="1375" max="1375" width="23.85546875" style="4" bestFit="1" customWidth="1"/>
    <col min="1376" max="1376" width="7.28515625" style="4" customWidth="1"/>
    <col min="1377" max="1377" width="10.5703125" style="4" customWidth="1"/>
    <col min="1378" max="1379" width="9.28515625" style="4" customWidth="1"/>
    <col min="1380" max="1381" width="8.140625" style="4" customWidth="1"/>
    <col min="1382" max="1384" width="8.28515625" style="4" customWidth="1"/>
    <col min="1385" max="1385" width="9.5703125" style="4" customWidth="1"/>
    <col min="1386" max="1386" width="10" style="4" customWidth="1"/>
    <col min="1387" max="1387" width="1.85546875" style="4" customWidth="1"/>
    <col min="1388" max="1410" width="18" style="4" customWidth="1"/>
    <col min="1411" max="1412" width="10.7109375" style="4" customWidth="1"/>
    <col min="1413" max="1418" width="18" style="4" customWidth="1"/>
    <col min="1419" max="1419" width="16.42578125" style="4" bestFit="1" customWidth="1"/>
    <col min="1420" max="1443" width="18" style="4" customWidth="1"/>
    <col min="1444" max="1445" width="15.7109375" style="4" customWidth="1"/>
    <col min="1446" max="1446" width="17" style="4" customWidth="1"/>
    <col min="1447" max="1447" width="9" style="4" customWidth="1"/>
    <col min="1448" max="1453" width="9.140625" style="4"/>
    <col min="1454" max="1455" width="9.7109375" style="4" customWidth="1"/>
    <col min="1456" max="1456" width="8.140625" style="4" customWidth="1"/>
    <col min="1457" max="1458" width="9.7109375" style="4" customWidth="1"/>
    <col min="1459" max="1459" width="8.140625" style="4" customWidth="1"/>
    <col min="1460" max="1460" width="9.28515625" style="4" bestFit="1" customWidth="1"/>
    <col min="1461" max="1629" width="9.140625" style="4"/>
    <col min="1630" max="1630" width="4" style="4" bestFit="1" customWidth="1"/>
    <col min="1631" max="1631" width="23.85546875" style="4" bestFit="1" customWidth="1"/>
    <col min="1632" max="1632" width="7.28515625" style="4" customWidth="1"/>
    <col min="1633" max="1633" width="10.5703125" style="4" customWidth="1"/>
    <col min="1634" max="1635" width="9.28515625" style="4" customWidth="1"/>
    <col min="1636" max="1637" width="8.140625" style="4" customWidth="1"/>
    <col min="1638" max="1640" width="8.28515625" style="4" customWidth="1"/>
    <col min="1641" max="1641" width="9.5703125" style="4" customWidth="1"/>
    <col min="1642" max="1642" width="10" style="4" customWidth="1"/>
    <col min="1643" max="1643" width="1.85546875" style="4" customWidth="1"/>
    <col min="1644" max="1666" width="18" style="4" customWidth="1"/>
    <col min="1667" max="1668" width="10.7109375" style="4" customWidth="1"/>
    <col min="1669" max="1674" width="18" style="4" customWidth="1"/>
    <col min="1675" max="1675" width="16.42578125" style="4" bestFit="1" customWidth="1"/>
    <col min="1676" max="1699" width="18" style="4" customWidth="1"/>
    <col min="1700" max="1701" width="15.7109375" style="4" customWidth="1"/>
    <col min="1702" max="1702" width="17" style="4" customWidth="1"/>
    <col min="1703" max="1703" width="9" style="4" customWidth="1"/>
    <col min="1704" max="1709" width="9.140625" style="4"/>
    <col min="1710" max="1711" width="9.7109375" style="4" customWidth="1"/>
    <col min="1712" max="1712" width="8.140625" style="4" customWidth="1"/>
    <col min="1713" max="1714" width="9.7109375" style="4" customWidth="1"/>
    <col min="1715" max="1715" width="8.140625" style="4" customWidth="1"/>
    <col min="1716" max="1716" width="9.28515625" style="4" bestFit="1" customWidth="1"/>
    <col min="1717" max="1885" width="9.140625" style="4"/>
    <col min="1886" max="1886" width="4" style="4" bestFit="1" customWidth="1"/>
    <col min="1887" max="1887" width="23.85546875" style="4" bestFit="1" customWidth="1"/>
    <col min="1888" max="1888" width="7.28515625" style="4" customWidth="1"/>
    <col min="1889" max="1889" width="10.5703125" style="4" customWidth="1"/>
    <col min="1890" max="1891" width="9.28515625" style="4" customWidth="1"/>
    <col min="1892" max="1893" width="8.140625" style="4" customWidth="1"/>
    <col min="1894" max="1896" width="8.28515625" style="4" customWidth="1"/>
    <col min="1897" max="1897" width="9.5703125" style="4" customWidth="1"/>
    <col min="1898" max="1898" width="10" style="4" customWidth="1"/>
    <col min="1899" max="1899" width="1.85546875" style="4" customWidth="1"/>
    <col min="1900" max="1922" width="18" style="4" customWidth="1"/>
    <col min="1923" max="1924" width="10.7109375" style="4" customWidth="1"/>
    <col min="1925" max="1930" width="18" style="4" customWidth="1"/>
    <col min="1931" max="1931" width="16.42578125" style="4" bestFit="1" customWidth="1"/>
    <col min="1932" max="1955" width="18" style="4" customWidth="1"/>
    <col min="1956" max="1957" width="15.7109375" style="4" customWidth="1"/>
    <col min="1958" max="1958" width="17" style="4" customWidth="1"/>
    <col min="1959" max="1959" width="9" style="4" customWidth="1"/>
    <col min="1960" max="1965" width="9.140625" style="4"/>
    <col min="1966" max="1967" width="9.7109375" style="4" customWidth="1"/>
    <col min="1968" max="1968" width="8.140625" style="4" customWidth="1"/>
    <col min="1969" max="1970" width="9.7109375" style="4" customWidth="1"/>
    <col min="1971" max="1971" width="8.140625" style="4" customWidth="1"/>
    <col min="1972" max="1972" width="9.28515625" style="4" bestFit="1" customWidth="1"/>
    <col min="1973" max="2141" width="9.140625" style="4"/>
    <col min="2142" max="2142" width="4" style="4" bestFit="1" customWidth="1"/>
    <col min="2143" max="2143" width="23.85546875" style="4" bestFit="1" customWidth="1"/>
    <col min="2144" max="2144" width="7.28515625" style="4" customWidth="1"/>
    <col min="2145" max="2145" width="10.5703125" style="4" customWidth="1"/>
    <col min="2146" max="2147" width="9.28515625" style="4" customWidth="1"/>
    <col min="2148" max="2149" width="8.140625" style="4" customWidth="1"/>
    <col min="2150" max="2152" width="8.28515625" style="4" customWidth="1"/>
    <col min="2153" max="2153" width="9.5703125" style="4" customWidth="1"/>
    <col min="2154" max="2154" width="10" style="4" customWidth="1"/>
    <col min="2155" max="2155" width="1.85546875" style="4" customWidth="1"/>
    <col min="2156" max="2178" width="18" style="4" customWidth="1"/>
    <col min="2179" max="2180" width="10.7109375" style="4" customWidth="1"/>
    <col min="2181" max="2186" width="18" style="4" customWidth="1"/>
    <col min="2187" max="2187" width="16.42578125" style="4" bestFit="1" customWidth="1"/>
    <col min="2188" max="2211" width="18" style="4" customWidth="1"/>
    <col min="2212" max="2213" width="15.7109375" style="4" customWidth="1"/>
    <col min="2214" max="2214" width="17" style="4" customWidth="1"/>
    <col min="2215" max="2215" width="9" style="4" customWidth="1"/>
    <col min="2216" max="2221" width="9.140625" style="4"/>
    <col min="2222" max="2223" width="9.7109375" style="4" customWidth="1"/>
    <col min="2224" max="2224" width="8.140625" style="4" customWidth="1"/>
    <col min="2225" max="2226" width="9.7109375" style="4" customWidth="1"/>
    <col min="2227" max="2227" width="8.140625" style="4" customWidth="1"/>
    <col min="2228" max="2228" width="9.28515625" style="4" bestFit="1" customWidth="1"/>
    <col min="2229" max="2397" width="9.140625" style="4"/>
    <col min="2398" max="2398" width="4" style="4" bestFit="1" customWidth="1"/>
    <col min="2399" max="2399" width="23.85546875" style="4" bestFit="1" customWidth="1"/>
    <col min="2400" max="2400" width="7.28515625" style="4" customWidth="1"/>
    <col min="2401" max="2401" width="10.5703125" style="4" customWidth="1"/>
    <col min="2402" max="2403" width="9.28515625" style="4" customWidth="1"/>
    <col min="2404" max="2405" width="8.140625" style="4" customWidth="1"/>
    <col min="2406" max="2408" width="8.28515625" style="4" customWidth="1"/>
    <col min="2409" max="2409" width="9.5703125" style="4" customWidth="1"/>
    <col min="2410" max="2410" width="10" style="4" customWidth="1"/>
    <col min="2411" max="2411" width="1.85546875" style="4" customWidth="1"/>
    <col min="2412" max="2434" width="18" style="4" customWidth="1"/>
    <col min="2435" max="2436" width="10.7109375" style="4" customWidth="1"/>
    <col min="2437" max="2442" width="18" style="4" customWidth="1"/>
    <col min="2443" max="2443" width="16.42578125" style="4" bestFit="1" customWidth="1"/>
    <col min="2444" max="2467" width="18" style="4" customWidth="1"/>
    <col min="2468" max="2469" width="15.7109375" style="4" customWidth="1"/>
    <col min="2470" max="2470" width="17" style="4" customWidth="1"/>
    <col min="2471" max="2471" width="9" style="4" customWidth="1"/>
    <col min="2472" max="2477" width="9.140625" style="4"/>
    <col min="2478" max="2479" width="9.7109375" style="4" customWidth="1"/>
    <col min="2480" max="2480" width="8.140625" style="4" customWidth="1"/>
    <col min="2481" max="2482" width="9.7109375" style="4" customWidth="1"/>
    <col min="2483" max="2483" width="8.140625" style="4" customWidth="1"/>
    <col min="2484" max="2484" width="9.28515625" style="4" bestFit="1" customWidth="1"/>
    <col min="2485" max="2653" width="9.140625" style="4"/>
    <col min="2654" max="2654" width="4" style="4" bestFit="1" customWidth="1"/>
    <col min="2655" max="2655" width="23.85546875" style="4" bestFit="1" customWidth="1"/>
    <col min="2656" max="2656" width="7.28515625" style="4" customWidth="1"/>
    <col min="2657" max="2657" width="10.5703125" style="4" customWidth="1"/>
    <col min="2658" max="2659" width="9.28515625" style="4" customWidth="1"/>
    <col min="2660" max="2661" width="8.140625" style="4" customWidth="1"/>
    <col min="2662" max="2664" width="8.28515625" style="4" customWidth="1"/>
    <col min="2665" max="2665" width="9.5703125" style="4" customWidth="1"/>
    <col min="2666" max="2666" width="10" style="4" customWidth="1"/>
    <col min="2667" max="2667" width="1.85546875" style="4" customWidth="1"/>
    <col min="2668" max="2690" width="18" style="4" customWidth="1"/>
    <col min="2691" max="2692" width="10.7109375" style="4" customWidth="1"/>
    <col min="2693" max="2698" width="18" style="4" customWidth="1"/>
    <col min="2699" max="2699" width="16.42578125" style="4" bestFit="1" customWidth="1"/>
    <col min="2700" max="2723" width="18" style="4" customWidth="1"/>
    <col min="2724" max="2725" width="15.7109375" style="4" customWidth="1"/>
    <col min="2726" max="2726" width="17" style="4" customWidth="1"/>
    <col min="2727" max="2727" width="9" style="4" customWidth="1"/>
    <col min="2728" max="2733" width="9.140625" style="4"/>
    <col min="2734" max="2735" width="9.7109375" style="4" customWidth="1"/>
    <col min="2736" max="2736" width="8.140625" style="4" customWidth="1"/>
    <col min="2737" max="2738" width="9.7109375" style="4" customWidth="1"/>
    <col min="2739" max="2739" width="8.140625" style="4" customWidth="1"/>
    <col min="2740" max="2740" width="9.28515625" style="4" bestFit="1" customWidth="1"/>
    <col min="2741" max="2909" width="9.140625" style="4"/>
    <col min="2910" max="2910" width="4" style="4" bestFit="1" customWidth="1"/>
    <col min="2911" max="2911" width="23.85546875" style="4" bestFit="1" customWidth="1"/>
    <col min="2912" max="2912" width="7.28515625" style="4" customWidth="1"/>
    <col min="2913" max="2913" width="10.5703125" style="4" customWidth="1"/>
    <col min="2914" max="2915" width="9.28515625" style="4" customWidth="1"/>
    <col min="2916" max="2917" width="8.140625" style="4" customWidth="1"/>
    <col min="2918" max="2920" width="8.28515625" style="4" customWidth="1"/>
    <col min="2921" max="2921" width="9.5703125" style="4" customWidth="1"/>
    <col min="2922" max="2922" width="10" style="4" customWidth="1"/>
    <col min="2923" max="2923" width="1.85546875" style="4" customWidth="1"/>
    <col min="2924" max="2946" width="18" style="4" customWidth="1"/>
    <col min="2947" max="2948" width="10.7109375" style="4" customWidth="1"/>
    <col min="2949" max="2954" width="18" style="4" customWidth="1"/>
    <col min="2955" max="2955" width="16.42578125" style="4" bestFit="1" customWidth="1"/>
    <col min="2956" max="2979" width="18" style="4" customWidth="1"/>
    <col min="2980" max="2981" width="15.7109375" style="4" customWidth="1"/>
    <col min="2982" max="2982" width="17" style="4" customWidth="1"/>
    <col min="2983" max="2983" width="9" style="4" customWidth="1"/>
    <col min="2984" max="2989" width="9.140625" style="4"/>
    <col min="2990" max="2991" width="9.7109375" style="4" customWidth="1"/>
    <col min="2992" max="2992" width="8.140625" style="4" customWidth="1"/>
    <col min="2993" max="2994" width="9.7109375" style="4" customWidth="1"/>
    <col min="2995" max="2995" width="8.140625" style="4" customWidth="1"/>
    <col min="2996" max="2996" width="9.28515625" style="4" bestFit="1" customWidth="1"/>
    <col min="2997" max="3165" width="9.140625" style="4"/>
    <col min="3166" max="3166" width="4" style="4" bestFit="1" customWidth="1"/>
    <col min="3167" max="3167" width="23.85546875" style="4" bestFit="1" customWidth="1"/>
    <col min="3168" max="3168" width="7.28515625" style="4" customWidth="1"/>
    <col min="3169" max="3169" width="10.5703125" style="4" customWidth="1"/>
    <col min="3170" max="3171" width="9.28515625" style="4" customWidth="1"/>
    <col min="3172" max="3173" width="8.140625" style="4" customWidth="1"/>
    <col min="3174" max="3176" width="8.28515625" style="4" customWidth="1"/>
    <col min="3177" max="3177" width="9.5703125" style="4" customWidth="1"/>
    <col min="3178" max="3178" width="10" style="4" customWidth="1"/>
    <col min="3179" max="3179" width="1.85546875" style="4" customWidth="1"/>
    <col min="3180" max="3202" width="18" style="4" customWidth="1"/>
    <col min="3203" max="3204" width="10.7109375" style="4" customWidth="1"/>
    <col min="3205" max="3210" width="18" style="4" customWidth="1"/>
    <col min="3211" max="3211" width="16.42578125" style="4" bestFit="1" customWidth="1"/>
    <col min="3212" max="3235" width="18" style="4" customWidth="1"/>
    <col min="3236" max="3237" width="15.7109375" style="4" customWidth="1"/>
    <col min="3238" max="3238" width="17" style="4" customWidth="1"/>
    <col min="3239" max="3239" width="9" style="4" customWidth="1"/>
    <col min="3240" max="3245" width="9.140625" style="4"/>
    <col min="3246" max="3247" width="9.7109375" style="4" customWidth="1"/>
    <col min="3248" max="3248" width="8.140625" style="4" customWidth="1"/>
    <col min="3249" max="3250" width="9.7109375" style="4" customWidth="1"/>
    <col min="3251" max="3251" width="8.140625" style="4" customWidth="1"/>
    <col min="3252" max="3252" width="9.28515625" style="4" bestFit="1" customWidth="1"/>
    <col min="3253" max="3421" width="9.140625" style="4"/>
    <col min="3422" max="3422" width="4" style="4" bestFit="1" customWidth="1"/>
    <col min="3423" max="3423" width="23.85546875" style="4" bestFit="1" customWidth="1"/>
    <col min="3424" max="3424" width="7.28515625" style="4" customWidth="1"/>
    <col min="3425" max="3425" width="10.5703125" style="4" customWidth="1"/>
    <col min="3426" max="3427" width="9.28515625" style="4" customWidth="1"/>
    <col min="3428" max="3429" width="8.140625" style="4" customWidth="1"/>
    <col min="3430" max="3432" width="8.28515625" style="4" customWidth="1"/>
    <col min="3433" max="3433" width="9.5703125" style="4" customWidth="1"/>
    <col min="3434" max="3434" width="10" style="4" customWidth="1"/>
    <col min="3435" max="3435" width="1.85546875" style="4" customWidth="1"/>
    <col min="3436" max="3458" width="18" style="4" customWidth="1"/>
    <col min="3459" max="3460" width="10.7109375" style="4" customWidth="1"/>
    <col min="3461" max="3466" width="18" style="4" customWidth="1"/>
    <col min="3467" max="3467" width="16.42578125" style="4" bestFit="1" customWidth="1"/>
    <col min="3468" max="3491" width="18" style="4" customWidth="1"/>
    <col min="3492" max="3493" width="15.7109375" style="4" customWidth="1"/>
    <col min="3494" max="3494" width="17" style="4" customWidth="1"/>
    <col min="3495" max="3495" width="9" style="4" customWidth="1"/>
    <col min="3496" max="3501" width="9.140625" style="4"/>
    <col min="3502" max="3503" width="9.7109375" style="4" customWidth="1"/>
    <col min="3504" max="3504" width="8.140625" style="4" customWidth="1"/>
    <col min="3505" max="3506" width="9.7109375" style="4" customWidth="1"/>
    <col min="3507" max="3507" width="8.140625" style="4" customWidth="1"/>
    <col min="3508" max="3508" width="9.28515625" style="4" bestFit="1" customWidth="1"/>
    <col min="3509" max="3677" width="9.140625" style="4"/>
    <col min="3678" max="3678" width="4" style="4" bestFit="1" customWidth="1"/>
    <col min="3679" max="3679" width="23.85546875" style="4" bestFit="1" customWidth="1"/>
    <col min="3680" max="3680" width="7.28515625" style="4" customWidth="1"/>
    <col min="3681" max="3681" width="10.5703125" style="4" customWidth="1"/>
    <col min="3682" max="3683" width="9.28515625" style="4" customWidth="1"/>
    <col min="3684" max="3685" width="8.140625" style="4" customWidth="1"/>
    <col min="3686" max="3688" width="8.28515625" style="4" customWidth="1"/>
    <col min="3689" max="3689" width="9.5703125" style="4" customWidth="1"/>
    <col min="3690" max="3690" width="10" style="4" customWidth="1"/>
    <col min="3691" max="3691" width="1.85546875" style="4" customWidth="1"/>
    <col min="3692" max="3714" width="18" style="4" customWidth="1"/>
    <col min="3715" max="3716" width="10.7109375" style="4" customWidth="1"/>
    <col min="3717" max="3722" width="18" style="4" customWidth="1"/>
    <col min="3723" max="3723" width="16.42578125" style="4" bestFit="1" customWidth="1"/>
    <col min="3724" max="3747" width="18" style="4" customWidth="1"/>
    <col min="3748" max="3749" width="15.7109375" style="4" customWidth="1"/>
    <col min="3750" max="3750" width="17" style="4" customWidth="1"/>
    <col min="3751" max="3751" width="9" style="4" customWidth="1"/>
    <col min="3752" max="3757" width="9.140625" style="4"/>
    <col min="3758" max="3759" width="9.7109375" style="4" customWidth="1"/>
    <col min="3760" max="3760" width="8.140625" style="4" customWidth="1"/>
    <col min="3761" max="3762" width="9.7109375" style="4" customWidth="1"/>
    <col min="3763" max="3763" width="8.140625" style="4" customWidth="1"/>
    <col min="3764" max="3764" width="9.28515625" style="4" bestFit="1" customWidth="1"/>
    <col min="3765" max="3933" width="9.140625" style="4"/>
    <col min="3934" max="3934" width="4" style="4" bestFit="1" customWidth="1"/>
    <col min="3935" max="3935" width="23.85546875" style="4" bestFit="1" customWidth="1"/>
    <col min="3936" max="3936" width="7.28515625" style="4" customWidth="1"/>
    <col min="3937" max="3937" width="10.5703125" style="4" customWidth="1"/>
    <col min="3938" max="3939" width="9.28515625" style="4" customWidth="1"/>
    <col min="3940" max="3941" width="8.140625" style="4" customWidth="1"/>
    <col min="3942" max="3944" width="8.28515625" style="4" customWidth="1"/>
    <col min="3945" max="3945" width="9.5703125" style="4" customWidth="1"/>
    <col min="3946" max="3946" width="10" style="4" customWidth="1"/>
    <col min="3947" max="3947" width="1.85546875" style="4" customWidth="1"/>
    <col min="3948" max="3970" width="18" style="4" customWidth="1"/>
    <col min="3971" max="3972" width="10.7109375" style="4" customWidth="1"/>
    <col min="3973" max="3978" width="18" style="4" customWidth="1"/>
    <col min="3979" max="3979" width="16.42578125" style="4" bestFit="1" customWidth="1"/>
    <col min="3980" max="4003" width="18" style="4" customWidth="1"/>
    <col min="4004" max="4005" width="15.7109375" style="4" customWidth="1"/>
    <col min="4006" max="4006" width="17" style="4" customWidth="1"/>
    <col min="4007" max="4007" width="9" style="4" customWidth="1"/>
    <col min="4008" max="4013" width="9.140625" style="4"/>
    <col min="4014" max="4015" width="9.7109375" style="4" customWidth="1"/>
    <col min="4016" max="4016" width="8.140625" style="4" customWidth="1"/>
    <col min="4017" max="4018" width="9.7109375" style="4" customWidth="1"/>
    <col min="4019" max="4019" width="8.140625" style="4" customWidth="1"/>
    <col min="4020" max="4020" width="9.28515625" style="4" bestFit="1" customWidth="1"/>
    <col min="4021" max="4189" width="9.140625" style="4"/>
    <col min="4190" max="4190" width="4" style="4" bestFit="1" customWidth="1"/>
    <col min="4191" max="4191" width="23.85546875" style="4" bestFit="1" customWidth="1"/>
    <col min="4192" max="4192" width="7.28515625" style="4" customWidth="1"/>
    <col min="4193" max="4193" width="10.5703125" style="4" customWidth="1"/>
    <col min="4194" max="4195" width="9.28515625" style="4" customWidth="1"/>
    <col min="4196" max="4197" width="8.140625" style="4" customWidth="1"/>
    <col min="4198" max="4200" width="8.28515625" style="4" customWidth="1"/>
    <col min="4201" max="4201" width="9.5703125" style="4" customWidth="1"/>
    <col min="4202" max="4202" width="10" style="4" customWidth="1"/>
    <col min="4203" max="4203" width="1.85546875" style="4" customWidth="1"/>
    <col min="4204" max="4226" width="18" style="4" customWidth="1"/>
    <col min="4227" max="4228" width="10.7109375" style="4" customWidth="1"/>
    <col min="4229" max="4234" width="18" style="4" customWidth="1"/>
    <col min="4235" max="4235" width="16.42578125" style="4" bestFit="1" customWidth="1"/>
    <col min="4236" max="4259" width="18" style="4" customWidth="1"/>
    <col min="4260" max="4261" width="15.7109375" style="4" customWidth="1"/>
    <col min="4262" max="4262" width="17" style="4" customWidth="1"/>
    <col min="4263" max="4263" width="9" style="4" customWidth="1"/>
    <col min="4264" max="4269" width="9.140625" style="4"/>
    <col min="4270" max="4271" width="9.7109375" style="4" customWidth="1"/>
    <col min="4272" max="4272" width="8.140625" style="4" customWidth="1"/>
    <col min="4273" max="4274" width="9.7109375" style="4" customWidth="1"/>
    <col min="4275" max="4275" width="8.140625" style="4" customWidth="1"/>
    <col min="4276" max="4276" width="9.28515625" style="4" bestFit="1" customWidth="1"/>
    <col min="4277" max="4445" width="9.140625" style="4"/>
    <col min="4446" max="4446" width="4" style="4" bestFit="1" customWidth="1"/>
    <col min="4447" max="4447" width="23.85546875" style="4" bestFit="1" customWidth="1"/>
    <col min="4448" max="4448" width="7.28515625" style="4" customWidth="1"/>
    <col min="4449" max="4449" width="10.5703125" style="4" customWidth="1"/>
    <col min="4450" max="4451" width="9.28515625" style="4" customWidth="1"/>
    <col min="4452" max="4453" width="8.140625" style="4" customWidth="1"/>
    <col min="4454" max="4456" width="8.28515625" style="4" customWidth="1"/>
    <col min="4457" max="4457" width="9.5703125" style="4" customWidth="1"/>
    <col min="4458" max="4458" width="10" style="4" customWidth="1"/>
    <col min="4459" max="4459" width="1.85546875" style="4" customWidth="1"/>
    <col min="4460" max="4482" width="18" style="4" customWidth="1"/>
    <col min="4483" max="4484" width="10.7109375" style="4" customWidth="1"/>
    <col min="4485" max="4490" width="18" style="4" customWidth="1"/>
    <col min="4491" max="4491" width="16.42578125" style="4" bestFit="1" customWidth="1"/>
    <col min="4492" max="4515" width="18" style="4" customWidth="1"/>
    <col min="4516" max="4517" width="15.7109375" style="4" customWidth="1"/>
    <col min="4518" max="4518" width="17" style="4" customWidth="1"/>
    <col min="4519" max="4519" width="9" style="4" customWidth="1"/>
    <col min="4520" max="4525" width="9.140625" style="4"/>
    <col min="4526" max="4527" width="9.7109375" style="4" customWidth="1"/>
    <col min="4528" max="4528" width="8.140625" style="4" customWidth="1"/>
    <col min="4529" max="4530" width="9.7109375" style="4" customWidth="1"/>
    <col min="4531" max="4531" width="8.140625" style="4" customWidth="1"/>
    <col min="4532" max="4532" width="9.28515625" style="4" bestFit="1" customWidth="1"/>
    <col min="4533" max="4701" width="9.140625" style="4"/>
    <col min="4702" max="4702" width="4" style="4" bestFit="1" customWidth="1"/>
    <col min="4703" max="4703" width="23.85546875" style="4" bestFit="1" customWidth="1"/>
    <col min="4704" max="4704" width="7.28515625" style="4" customWidth="1"/>
    <col min="4705" max="4705" width="10.5703125" style="4" customWidth="1"/>
    <col min="4706" max="4707" width="9.28515625" style="4" customWidth="1"/>
    <col min="4708" max="4709" width="8.140625" style="4" customWidth="1"/>
    <col min="4710" max="4712" width="8.28515625" style="4" customWidth="1"/>
    <col min="4713" max="4713" width="9.5703125" style="4" customWidth="1"/>
    <col min="4714" max="4714" width="10" style="4" customWidth="1"/>
    <col min="4715" max="4715" width="1.85546875" style="4" customWidth="1"/>
    <col min="4716" max="4738" width="18" style="4" customWidth="1"/>
    <col min="4739" max="4740" width="10.7109375" style="4" customWidth="1"/>
    <col min="4741" max="4746" width="18" style="4" customWidth="1"/>
    <col min="4747" max="4747" width="16.42578125" style="4" bestFit="1" customWidth="1"/>
    <col min="4748" max="4771" width="18" style="4" customWidth="1"/>
    <col min="4772" max="4773" width="15.7109375" style="4" customWidth="1"/>
    <col min="4774" max="4774" width="17" style="4" customWidth="1"/>
    <col min="4775" max="4775" width="9" style="4" customWidth="1"/>
    <col min="4776" max="4781" width="9.140625" style="4"/>
    <col min="4782" max="4783" width="9.7109375" style="4" customWidth="1"/>
    <col min="4784" max="4784" width="8.140625" style="4" customWidth="1"/>
    <col min="4785" max="4786" width="9.7109375" style="4" customWidth="1"/>
    <col min="4787" max="4787" width="8.140625" style="4" customWidth="1"/>
    <col min="4788" max="4788" width="9.28515625" style="4" bestFit="1" customWidth="1"/>
    <col min="4789" max="4957" width="9.140625" style="4"/>
    <col min="4958" max="4958" width="4" style="4" bestFit="1" customWidth="1"/>
    <col min="4959" max="4959" width="23.85546875" style="4" bestFit="1" customWidth="1"/>
    <col min="4960" max="4960" width="7.28515625" style="4" customWidth="1"/>
    <col min="4961" max="4961" width="10.5703125" style="4" customWidth="1"/>
    <col min="4962" max="4963" width="9.28515625" style="4" customWidth="1"/>
    <col min="4964" max="4965" width="8.140625" style="4" customWidth="1"/>
    <col min="4966" max="4968" width="8.28515625" style="4" customWidth="1"/>
    <col min="4969" max="4969" width="9.5703125" style="4" customWidth="1"/>
    <col min="4970" max="4970" width="10" style="4" customWidth="1"/>
    <col min="4971" max="4971" width="1.85546875" style="4" customWidth="1"/>
    <col min="4972" max="4994" width="18" style="4" customWidth="1"/>
    <col min="4995" max="4996" width="10.7109375" style="4" customWidth="1"/>
    <col min="4997" max="5002" width="18" style="4" customWidth="1"/>
    <col min="5003" max="5003" width="16.42578125" style="4" bestFit="1" customWidth="1"/>
    <col min="5004" max="5027" width="18" style="4" customWidth="1"/>
    <col min="5028" max="5029" width="15.7109375" style="4" customWidth="1"/>
    <col min="5030" max="5030" width="17" style="4" customWidth="1"/>
    <col min="5031" max="5031" width="9" style="4" customWidth="1"/>
    <col min="5032" max="5037" width="9.140625" style="4"/>
    <col min="5038" max="5039" width="9.7109375" style="4" customWidth="1"/>
    <col min="5040" max="5040" width="8.140625" style="4" customWidth="1"/>
    <col min="5041" max="5042" width="9.7109375" style="4" customWidth="1"/>
    <col min="5043" max="5043" width="8.140625" style="4" customWidth="1"/>
    <col min="5044" max="5044" width="9.28515625" style="4" bestFit="1" customWidth="1"/>
    <col min="5045" max="5213" width="9.140625" style="4"/>
    <col min="5214" max="5214" width="4" style="4" bestFit="1" customWidth="1"/>
    <col min="5215" max="5215" width="23.85546875" style="4" bestFit="1" customWidth="1"/>
    <col min="5216" max="5216" width="7.28515625" style="4" customWidth="1"/>
    <col min="5217" max="5217" width="10.5703125" style="4" customWidth="1"/>
    <col min="5218" max="5219" width="9.28515625" style="4" customWidth="1"/>
    <col min="5220" max="5221" width="8.140625" style="4" customWidth="1"/>
    <col min="5222" max="5224" width="8.28515625" style="4" customWidth="1"/>
    <col min="5225" max="5225" width="9.5703125" style="4" customWidth="1"/>
    <col min="5226" max="5226" width="10" style="4" customWidth="1"/>
    <col min="5227" max="5227" width="1.85546875" style="4" customWidth="1"/>
    <col min="5228" max="5250" width="18" style="4" customWidth="1"/>
    <col min="5251" max="5252" width="10.7109375" style="4" customWidth="1"/>
    <col min="5253" max="5258" width="18" style="4" customWidth="1"/>
    <col min="5259" max="5259" width="16.42578125" style="4" bestFit="1" customWidth="1"/>
    <col min="5260" max="5283" width="18" style="4" customWidth="1"/>
    <col min="5284" max="5285" width="15.7109375" style="4" customWidth="1"/>
    <col min="5286" max="5286" width="17" style="4" customWidth="1"/>
    <col min="5287" max="5287" width="9" style="4" customWidth="1"/>
    <col min="5288" max="5293" width="9.140625" style="4"/>
    <col min="5294" max="5295" width="9.7109375" style="4" customWidth="1"/>
    <col min="5296" max="5296" width="8.140625" style="4" customWidth="1"/>
    <col min="5297" max="5298" width="9.7109375" style="4" customWidth="1"/>
    <col min="5299" max="5299" width="8.140625" style="4" customWidth="1"/>
    <col min="5300" max="5300" width="9.28515625" style="4" bestFit="1" customWidth="1"/>
    <col min="5301" max="5469" width="9.140625" style="4"/>
    <col min="5470" max="5470" width="4" style="4" bestFit="1" customWidth="1"/>
    <col min="5471" max="5471" width="23.85546875" style="4" bestFit="1" customWidth="1"/>
    <col min="5472" max="5472" width="7.28515625" style="4" customWidth="1"/>
    <col min="5473" max="5473" width="10.5703125" style="4" customWidth="1"/>
    <col min="5474" max="5475" width="9.28515625" style="4" customWidth="1"/>
    <col min="5476" max="5477" width="8.140625" style="4" customWidth="1"/>
    <col min="5478" max="5480" width="8.28515625" style="4" customWidth="1"/>
    <col min="5481" max="5481" width="9.5703125" style="4" customWidth="1"/>
    <col min="5482" max="5482" width="10" style="4" customWidth="1"/>
    <col min="5483" max="5483" width="1.85546875" style="4" customWidth="1"/>
    <col min="5484" max="5506" width="18" style="4" customWidth="1"/>
    <col min="5507" max="5508" width="10.7109375" style="4" customWidth="1"/>
    <col min="5509" max="5514" width="18" style="4" customWidth="1"/>
    <col min="5515" max="5515" width="16.42578125" style="4" bestFit="1" customWidth="1"/>
    <col min="5516" max="5539" width="18" style="4" customWidth="1"/>
    <col min="5540" max="5541" width="15.7109375" style="4" customWidth="1"/>
    <col min="5542" max="5542" width="17" style="4" customWidth="1"/>
    <col min="5543" max="5543" width="9" style="4" customWidth="1"/>
    <col min="5544" max="5549" width="9.140625" style="4"/>
    <col min="5550" max="5551" width="9.7109375" style="4" customWidth="1"/>
    <col min="5552" max="5552" width="8.140625" style="4" customWidth="1"/>
    <col min="5553" max="5554" width="9.7109375" style="4" customWidth="1"/>
    <col min="5555" max="5555" width="8.140625" style="4" customWidth="1"/>
    <col min="5556" max="5556" width="9.28515625" style="4" bestFit="1" customWidth="1"/>
    <col min="5557" max="5725" width="9.140625" style="4"/>
    <col min="5726" max="5726" width="4" style="4" bestFit="1" customWidth="1"/>
    <col min="5727" max="5727" width="23.85546875" style="4" bestFit="1" customWidth="1"/>
    <col min="5728" max="5728" width="7.28515625" style="4" customWidth="1"/>
    <col min="5729" max="5729" width="10.5703125" style="4" customWidth="1"/>
    <col min="5730" max="5731" width="9.28515625" style="4" customWidth="1"/>
    <col min="5732" max="5733" width="8.140625" style="4" customWidth="1"/>
    <col min="5734" max="5736" width="8.28515625" style="4" customWidth="1"/>
    <col min="5737" max="5737" width="9.5703125" style="4" customWidth="1"/>
    <col min="5738" max="5738" width="10" style="4" customWidth="1"/>
    <col min="5739" max="5739" width="1.85546875" style="4" customWidth="1"/>
    <col min="5740" max="5762" width="18" style="4" customWidth="1"/>
    <col min="5763" max="5764" width="10.7109375" style="4" customWidth="1"/>
    <col min="5765" max="5770" width="18" style="4" customWidth="1"/>
    <col min="5771" max="5771" width="16.42578125" style="4" bestFit="1" customWidth="1"/>
    <col min="5772" max="5795" width="18" style="4" customWidth="1"/>
    <col min="5796" max="5797" width="15.7109375" style="4" customWidth="1"/>
    <col min="5798" max="5798" width="17" style="4" customWidth="1"/>
    <col min="5799" max="5799" width="9" style="4" customWidth="1"/>
    <col min="5800" max="5805" width="9.140625" style="4"/>
    <col min="5806" max="5807" width="9.7109375" style="4" customWidth="1"/>
    <col min="5808" max="5808" width="8.140625" style="4" customWidth="1"/>
    <col min="5809" max="5810" width="9.7109375" style="4" customWidth="1"/>
    <col min="5811" max="5811" width="8.140625" style="4" customWidth="1"/>
    <col min="5812" max="5812" width="9.28515625" style="4" bestFit="1" customWidth="1"/>
    <col min="5813" max="5981" width="9.140625" style="4"/>
    <col min="5982" max="5982" width="4" style="4" bestFit="1" customWidth="1"/>
    <col min="5983" max="5983" width="23.85546875" style="4" bestFit="1" customWidth="1"/>
    <col min="5984" max="5984" width="7.28515625" style="4" customWidth="1"/>
    <col min="5985" max="5985" width="10.5703125" style="4" customWidth="1"/>
    <col min="5986" max="5987" width="9.28515625" style="4" customWidth="1"/>
    <col min="5988" max="5989" width="8.140625" style="4" customWidth="1"/>
    <col min="5990" max="5992" width="8.28515625" style="4" customWidth="1"/>
    <col min="5993" max="5993" width="9.5703125" style="4" customWidth="1"/>
    <col min="5994" max="5994" width="10" style="4" customWidth="1"/>
    <col min="5995" max="5995" width="1.85546875" style="4" customWidth="1"/>
    <col min="5996" max="6018" width="18" style="4" customWidth="1"/>
    <col min="6019" max="6020" width="10.7109375" style="4" customWidth="1"/>
    <col min="6021" max="6026" width="18" style="4" customWidth="1"/>
    <col min="6027" max="6027" width="16.42578125" style="4" bestFit="1" customWidth="1"/>
    <col min="6028" max="6051" width="18" style="4" customWidth="1"/>
    <col min="6052" max="6053" width="15.7109375" style="4" customWidth="1"/>
    <col min="6054" max="6054" width="17" style="4" customWidth="1"/>
    <col min="6055" max="6055" width="9" style="4" customWidth="1"/>
    <col min="6056" max="6061" width="9.140625" style="4"/>
    <col min="6062" max="6063" width="9.7109375" style="4" customWidth="1"/>
    <col min="6064" max="6064" width="8.140625" style="4" customWidth="1"/>
    <col min="6065" max="6066" width="9.7109375" style="4" customWidth="1"/>
    <col min="6067" max="6067" width="8.140625" style="4" customWidth="1"/>
    <col min="6068" max="6068" width="9.28515625" style="4" bestFit="1" customWidth="1"/>
    <col min="6069" max="6237" width="9.140625" style="4"/>
    <col min="6238" max="6238" width="4" style="4" bestFit="1" customWidth="1"/>
    <col min="6239" max="6239" width="23.85546875" style="4" bestFit="1" customWidth="1"/>
    <col min="6240" max="6240" width="7.28515625" style="4" customWidth="1"/>
    <col min="6241" max="6241" width="10.5703125" style="4" customWidth="1"/>
    <col min="6242" max="6243" width="9.28515625" style="4" customWidth="1"/>
    <col min="6244" max="6245" width="8.140625" style="4" customWidth="1"/>
    <col min="6246" max="6248" width="8.28515625" style="4" customWidth="1"/>
    <col min="6249" max="6249" width="9.5703125" style="4" customWidth="1"/>
    <col min="6250" max="6250" width="10" style="4" customWidth="1"/>
    <col min="6251" max="6251" width="1.85546875" style="4" customWidth="1"/>
    <col min="6252" max="6274" width="18" style="4" customWidth="1"/>
    <col min="6275" max="6276" width="10.7109375" style="4" customWidth="1"/>
    <col min="6277" max="6282" width="18" style="4" customWidth="1"/>
    <col min="6283" max="6283" width="16.42578125" style="4" bestFit="1" customWidth="1"/>
    <col min="6284" max="6307" width="18" style="4" customWidth="1"/>
    <col min="6308" max="6309" width="15.7109375" style="4" customWidth="1"/>
    <col min="6310" max="6310" width="17" style="4" customWidth="1"/>
    <col min="6311" max="6311" width="9" style="4" customWidth="1"/>
    <col min="6312" max="6317" width="9.140625" style="4"/>
    <col min="6318" max="6319" width="9.7109375" style="4" customWidth="1"/>
    <col min="6320" max="6320" width="8.140625" style="4" customWidth="1"/>
    <col min="6321" max="6322" width="9.7109375" style="4" customWidth="1"/>
    <col min="6323" max="6323" width="8.140625" style="4" customWidth="1"/>
    <col min="6324" max="6324" width="9.28515625" style="4" bestFit="1" customWidth="1"/>
    <col min="6325" max="6493" width="9.140625" style="4"/>
    <col min="6494" max="6494" width="4" style="4" bestFit="1" customWidth="1"/>
    <col min="6495" max="6495" width="23.85546875" style="4" bestFit="1" customWidth="1"/>
    <col min="6496" max="6496" width="7.28515625" style="4" customWidth="1"/>
    <col min="6497" max="6497" width="10.5703125" style="4" customWidth="1"/>
    <col min="6498" max="6499" width="9.28515625" style="4" customWidth="1"/>
    <col min="6500" max="6501" width="8.140625" style="4" customWidth="1"/>
    <col min="6502" max="6504" width="8.28515625" style="4" customWidth="1"/>
    <col min="6505" max="6505" width="9.5703125" style="4" customWidth="1"/>
    <col min="6506" max="6506" width="10" style="4" customWidth="1"/>
    <col min="6507" max="6507" width="1.85546875" style="4" customWidth="1"/>
    <col min="6508" max="6530" width="18" style="4" customWidth="1"/>
    <col min="6531" max="6532" width="10.7109375" style="4" customWidth="1"/>
    <col min="6533" max="6538" width="18" style="4" customWidth="1"/>
    <col min="6539" max="6539" width="16.42578125" style="4" bestFit="1" customWidth="1"/>
    <col min="6540" max="6563" width="18" style="4" customWidth="1"/>
    <col min="6564" max="6565" width="15.7109375" style="4" customWidth="1"/>
    <col min="6566" max="6566" width="17" style="4" customWidth="1"/>
    <col min="6567" max="6567" width="9" style="4" customWidth="1"/>
    <col min="6568" max="6573" width="9.140625" style="4"/>
    <col min="6574" max="6575" width="9.7109375" style="4" customWidth="1"/>
    <col min="6576" max="6576" width="8.140625" style="4" customWidth="1"/>
    <col min="6577" max="6578" width="9.7109375" style="4" customWidth="1"/>
    <col min="6579" max="6579" width="8.140625" style="4" customWidth="1"/>
    <col min="6580" max="6580" width="9.28515625" style="4" bestFit="1" customWidth="1"/>
    <col min="6581" max="6749" width="9.140625" style="4"/>
    <col min="6750" max="6750" width="4" style="4" bestFit="1" customWidth="1"/>
    <col min="6751" max="6751" width="23.85546875" style="4" bestFit="1" customWidth="1"/>
    <col min="6752" max="6752" width="7.28515625" style="4" customWidth="1"/>
    <col min="6753" max="6753" width="10.5703125" style="4" customWidth="1"/>
    <col min="6754" max="6755" width="9.28515625" style="4" customWidth="1"/>
    <col min="6756" max="6757" width="8.140625" style="4" customWidth="1"/>
    <col min="6758" max="6760" width="8.28515625" style="4" customWidth="1"/>
    <col min="6761" max="6761" width="9.5703125" style="4" customWidth="1"/>
    <col min="6762" max="6762" width="10" style="4" customWidth="1"/>
    <col min="6763" max="6763" width="1.85546875" style="4" customWidth="1"/>
    <col min="6764" max="6786" width="18" style="4" customWidth="1"/>
    <col min="6787" max="6788" width="10.7109375" style="4" customWidth="1"/>
    <col min="6789" max="6794" width="18" style="4" customWidth="1"/>
    <col min="6795" max="6795" width="16.42578125" style="4" bestFit="1" customWidth="1"/>
    <col min="6796" max="6819" width="18" style="4" customWidth="1"/>
    <col min="6820" max="6821" width="15.7109375" style="4" customWidth="1"/>
    <col min="6822" max="6822" width="17" style="4" customWidth="1"/>
    <col min="6823" max="6823" width="9" style="4" customWidth="1"/>
    <col min="6824" max="6829" width="9.140625" style="4"/>
    <col min="6830" max="6831" width="9.7109375" style="4" customWidth="1"/>
    <col min="6832" max="6832" width="8.140625" style="4" customWidth="1"/>
    <col min="6833" max="6834" width="9.7109375" style="4" customWidth="1"/>
    <col min="6835" max="6835" width="8.140625" style="4" customWidth="1"/>
    <col min="6836" max="6836" width="9.28515625" style="4" bestFit="1" customWidth="1"/>
    <col min="6837" max="7005" width="9.140625" style="4"/>
    <col min="7006" max="7006" width="4" style="4" bestFit="1" customWidth="1"/>
    <col min="7007" max="7007" width="23.85546875" style="4" bestFit="1" customWidth="1"/>
    <col min="7008" max="7008" width="7.28515625" style="4" customWidth="1"/>
    <col min="7009" max="7009" width="10.5703125" style="4" customWidth="1"/>
    <col min="7010" max="7011" width="9.28515625" style="4" customWidth="1"/>
    <col min="7012" max="7013" width="8.140625" style="4" customWidth="1"/>
    <col min="7014" max="7016" width="8.28515625" style="4" customWidth="1"/>
    <col min="7017" max="7017" width="9.5703125" style="4" customWidth="1"/>
    <col min="7018" max="7018" width="10" style="4" customWidth="1"/>
    <col min="7019" max="7019" width="1.85546875" style="4" customWidth="1"/>
    <col min="7020" max="7042" width="18" style="4" customWidth="1"/>
    <col min="7043" max="7044" width="10.7109375" style="4" customWidth="1"/>
    <col min="7045" max="7050" width="18" style="4" customWidth="1"/>
    <col min="7051" max="7051" width="16.42578125" style="4" bestFit="1" customWidth="1"/>
    <col min="7052" max="7075" width="18" style="4" customWidth="1"/>
    <col min="7076" max="7077" width="15.7109375" style="4" customWidth="1"/>
    <col min="7078" max="7078" width="17" style="4" customWidth="1"/>
    <col min="7079" max="7079" width="9" style="4" customWidth="1"/>
    <col min="7080" max="7085" width="9.140625" style="4"/>
    <col min="7086" max="7087" width="9.7109375" style="4" customWidth="1"/>
    <col min="7088" max="7088" width="8.140625" style="4" customWidth="1"/>
    <col min="7089" max="7090" width="9.7109375" style="4" customWidth="1"/>
    <col min="7091" max="7091" width="8.140625" style="4" customWidth="1"/>
    <col min="7092" max="7092" width="9.28515625" style="4" bestFit="1" customWidth="1"/>
    <col min="7093" max="7261" width="9.140625" style="4"/>
    <col min="7262" max="7262" width="4" style="4" bestFit="1" customWidth="1"/>
    <col min="7263" max="7263" width="23.85546875" style="4" bestFit="1" customWidth="1"/>
    <col min="7264" max="7264" width="7.28515625" style="4" customWidth="1"/>
    <col min="7265" max="7265" width="10.5703125" style="4" customWidth="1"/>
    <col min="7266" max="7267" width="9.28515625" style="4" customWidth="1"/>
    <col min="7268" max="7269" width="8.140625" style="4" customWidth="1"/>
    <col min="7270" max="7272" width="8.28515625" style="4" customWidth="1"/>
    <col min="7273" max="7273" width="9.5703125" style="4" customWidth="1"/>
    <col min="7274" max="7274" width="10" style="4" customWidth="1"/>
    <col min="7275" max="7275" width="1.85546875" style="4" customWidth="1"/>
    <col min="7276" max="7298" width="18" style="4" customWidth="1"/>
    <col min="7299" max="7300" width="10.7109375" style="4" customWidth="1"/>
    <col min="7301" max="7306" width="18" style="4" customWidth="1"/>
    <col min="7307" max="7307" width="16.42578125" style="4" bestFit="1" customWidth="1"/>
    <col min="7308" max="7331" width="18" style="4" customWidth="1"/>
    <col min="7332" max="7333" width="15.7109375" style="4" customWidth="1"/>
    <col min="7334" max="7334" width="17" style="4" customWidth="1"/>
    <col min="7335" max="7335" width="9" style="4" customWidth="1"/>
    <col min="7336" max="7341" width="9.140625" style="4"/>
    <col min="7342" max="7343" width="9.7109375" style="4" customWidth="1"/>
    <col min="7344" max="7344" width="8.140625" style="4" customWidth="1"/>
    <col min="7345" max="7346" width="9.7109375" style="4" customWidth="1"/>
    <col min="7347" max="7347" width="8.140625" style="4" customWidth="1"/>
    <col min="7348" max="7348" width="9.28515625" style="4" bestFit="1" customWidth="1"/>
    <col min="7349" max="7517" width="9.140625" style="4"/>
    <col min="7518" max="7518" width="4" style="4" bestFit="1" customWidth="1"/>
    <col min="7519" max="7519" width="23.85546875" style="4" bestFit="1" customWidth="1"/>
    <col min="7520" max="7520" width="7.28515625" style="4" customWidth="1"/>
    <col min="7521" max="7521" width="10.5703125" style="4" customWidth="1"/>
    <col min="7522" max="7523" width="9.28515625" style="4" customWidth="1"/>
    <col min="7524" max="7525" width="8.140625" style="4" customWidth="1"/>
    <col min="7526" max="7528" width="8.28515625" style="4" customWidth="1"/>
    <col min="7529" max="7529" width="9.5703125" style="4" customWidth="1"/>
    <col min="7530" max="7530" width="10" style="4" customWidth="1"/>
    <col min="7531" max="7531" width="1.85546875" style="4" customWidth="1"/>
    <col min="7532" max="7554" width="18" style="4" customWidth="1"/>
    <col min="7555" max="7556" width="10.7109375" style="4" customWidth="1"/>
    <col min="7557" max="7562" width="18" style="4" customWidth="1"/>
    <col min="7563" max="7563" width="16.42578125" style="4" bestFit="1" customWidth="1"/>
    <col min="7564" max="7587" width="18" style="4" customWidth="1"/>
    <col min="7588" max="7589" width="15.7109375" style="4" customWidth="1"/>
    <col min="7590" max="7590" width="17" style="4" customWidth="1"/>
    <col min="7591" max="7591" width="9" style="4" customWidth="1"/>
    <col min="7592" max="7597" width="9.140625" style="4"/>
    <col min="7598" max="7599" width="9.7109375" style="4" customWidth="1"/>
    <col min="7600" max="7600" width="8.140625" style="4" customWidth="1"/>
    <col min="7601" max="7602" width="9.7109375" style="4" customWidth="1"/>
    <col min="7603" max="7603" width="8.140625" style="4" customWidth="1"/>
    <col min="7604" max="7604" width="9.28515625" style="4" bestFit="1" customWidth="1"/>
    <col min="7605" max="7773" width="9.140625" style="4"/>
    <col min="7774" max="7774" width="4" style="4" bestFit="1" customWidth="1"/>
    <col min="7775" max="7775" width="23.85546875" style="4" bestFit="1" customWidth="1"/>
    <col min="7776" max="7776" width="7.28515625" style="4" customWidth="1"/>
    <col min="7777" max="7777" width="10.5703125" style="4" customWidth="1"/>
    <col min="7778" max="7779" width="9.28515625" style="4" customWidth="1"/>
    <col min="7780" max="7781" width="8.140625" style="4" customWidth="1"/>
    <col min="7782" max="7784" width="8.28515625" style="4" customWidth="1"/>
    <col min="7785" max="7785" width="9.5703125" style="4" customWidth="1"/>
    <col min="7786" max="7786" width="10" style="4" customWidth="1"/>
    <col min="7787" max="7787" width="1.85546875" style="4" customWidth="1"/>
    <col min="7788" max="7810" width="18" style="4" customWidth="1"/>
    <col min="7811" max="7812" width="10.7109375" style="4" customWidth="1"/>
    <col min="7813" max="7818" width="18" style="4" customWidth="1"/>
    <col min="7819" max="7819" width="16.42578125" style="4" bestFit="1" customWidth="1"/>
    <col min="7820" max="7843" width="18" style="4" customWidth="1"/>
    <col min="7844" max="7845" width="15.7109375" style="4" customWidth="1"/>
    <col min="7846" max="7846" width="17" style="4" customWidth="1"/>
    <col min="7847" max="7847" width="9" style="4" customWidth="1"/>
    <col min="7848" max="7853" width="9.140625" style="4"/>
    <col min="7854" max="7855" width="9.7109375" style="4" customWidth="1"/>
    <col min="7856" max="7856" width="8.140625" style="4" customWidth="1"/>
    <col min="7857" max="7858" width="9.7109375" style="4" customWidth="1"/>
    <col min="7859" max="7859" width="8.140625" style="4" customWidth="1"/>
    <col min="7860" max="7860" width="9.28515625" style="4" bestFit="1" customWidth="1"/>
    <col min="7861" max="8029" width="9.140625" style="4"/>
    <col min="8030" max="8030" width="4" style="4" bestFit="1" customWidth="1"/>
    <col min="8031" max="8031" width="23.85546875" style="4" bestFit="1" customWidth="1"/>
    <col min="8032" max="8032" width="7.28515625" style="4" customWidth="1"/>
    <col min="8033" max="8033" width="10.5703125" style="4" customWidth="1"/>
    <col min="8034" max="8035" width="9.28515625" style="4" customWidth="1"/>
    <col min="8036" max="8037" width="8.140625" style="4" customWidth="1"/>
    <col min="8038" max="8040" width="8.28515625" style="4" customWidth="1"/>
    <col min="8041" max="8041" width="9.5703125" style="4" customWidth="1"/>
    <col min="8042" max="8042" width="10" style="4" customWidth="1"/>
    <col min="8043" max="8043" width="1.85546875" style="4" customWidth="1"/>
    <col min="8044" max="8066" width="18" style="4" customWidth="1"/>
    <col min="8067" max="8068" width="10.7109375" style="4" customWidth="1"/>
    <col min="8069" max="8074" width="18" style="4" customWidth="1"/>
    <col min="8075" max="8075" width="16.42578125" style="4" bestFit="1" customWidth="1"/>
    <col min="8076" max="8099" width="18" style="4" customWidth="1"/>
    <col min="8100" max="8101" width="15.7109375" style="4" customWidth="1"/>
    <col min="8102" max="8102" width="17" style="4" customWidth="1"/>
    <col min="8103" max="8103" width="9" style="4" customWidth="1"/>
    <col min="8104" max="8109" width="9.140625" style="4"/>
    <col min="8110" max="8111" width="9.7109375" style="4" customWidth="1"/>
    <col min="8112" max="8112" width="8.140625" style="4" customWidth="1"/>
    <col min="8113" max="8114" width="9.7109375" style="4" customWidth="1"/>
    <col min="8115" max="8115" width="8.140625" style="4" customWidth="1"/>
    <col min="8116" max="8116" width="9.28515625" style="4" bestFit="1" customWidth="1"/>
    <col min="8117" max="8285" width="9.140625" style="4"/>
    <col min="8286" max="8286" width="4" style="4" bestFit="1" customWidth="1"/>
    <col min="8287" max="8287" width="23.85546875" style="4" bestFit="1" customWidth="1"/>
    <col min="8288" max="8288" width="7.28515625" style="4" customWidth="1"/>
    <col min="8289" max="8289" width="10.5703125" style="4" customWidth="1"/>
    <col min="8290" max="8291" width="9.28515625" style="4" customWidth="1"/>
    <col min="8292" max="8293" width="8.140625" style="4" customWidth="1"/>
    <col min="8294" max="8296" width="8.28515625" style="4" customWidth="1"/>
    <col min="8297" max="8297" width="9.5703125" style="4" customWidth="1"/>
    <col min="8298" max="8298" width="10" style="4" customWidth="1"/>
    <col min="8299" max="8299" width="1.85546875" style="4" customWidth="1"/>
    <col min="8300" max="8322" width="18" style="4" customWidth="1"/>
    <col min="8323" max="8324" width="10.7109375" style="4" customWidth="1"/>
    <col min="8325" max="8330" width="18" style="4" customWidth="1"/>
    <col min="8331" max="8331" width="16.42578125" style="4" bestFit="1" customWidth="1"/>
    <col min="8332" max="8355" width="18" style="4" customWidth="1"/>
    <col min="8356" max="8357" width="15.7109375" style="4" customWidth="1"/>
    <col min="8358" max="8358" width="17" style="4" customWidth="1"/>
    <col min="8359" max="8359" width="9" style="4" customWidth="1"/>
    <col min="8360" max="8365" width="9.140625" style="4"/>
    <col min="8366" max="8367" width="9.7109375" style="4" customWidth="1"/>
    <col min="8368" max="8368" width="8.140625" style="4" customWidth="1"/>
    <col min="8369" max="8370" width="9.7109375" style="4" customWidth="1"/>
    <col min="8371" max="8371" width="8.140625" style="4" customWidth="1"/>
    <col min="8372" max="8372" width="9.28515625" style="4" bestFit="1" customWidth="1"/>
    <col min="8373" max="8541" width="9.140625" style="4"/>
    <col min="8542" max="8542" width="4" style="4" bestFit="1" customWidth="1"/>
    <col min="8543" max="8543" width="23.85546875" style="4" bestFit="1" customWidth="1"/>
    <col min="8544" max="8544" width="7.28515625" style="4" customWidth="1"/>
    <col min="8545" max="8545" width="10.5703125" style="4" customWidth="1"/>
    <col min="8546" max="8547" width="9.28515625" style="4" customWidth="1"/>
    <col min="8548" max="8549" width="8.140625" style="4" customWidth="1"/>
    <col min="8550" max="8552" width="8.28515625" style="4" customWidth="1"/>
    <col min="8553" max="8553" width="9.5703125" style="4" customWidth="1"/>
    <col min="8554" max="8554" width="10" style="4" customWidth="1"/>
    <col min="8555" max="8555" width="1.85546875" style="4" customWidth="1"/>
    <col min="8556" max="8578" width="18" style="4" customWidth="1"/>
    <col min="8579" max="8580" width="10.7109375" style="4" customWidth="1"/>
    <col min="8581" max="8586" width="18" style="4" customWidth="1"/>
    <col min="8587" max="8587" width="16.42578125" style="4" bestFit="1" customWidth="1"/>
    <col min="8588" max="8611" width="18" style="4" customWidth="1"/>
    <col min="8612" max="8613" width="15.7109375" style="4" customWidth="1"/>
    <col min="8614" max="8614" width="17" style="4" customWidth="1"/>
    <col min="8615" max="8615" width="9" style="4" customWidth="1"/>
    <col min="8616" max="8621" width="9.140625" style="4"/>
    <col min="8622" max="8623" width="9.7109375" style="4" customWidth="1"/>
    <col min="8624" max="8624" width="8.140625" style="4" customWidth="1"/>
    <col min="8625" max="8626" width="9.7109375" style="4" customWidth="1"/>
    <col min="8627" max="8627" width="8.140625" style="4" customWidth="1"/>
    <col min="8628" max="8628" width="9.28515625" style="4" bestFit="1" customWidth="1"/>
    <col min="8629" max="8797" width="9.140625" style="4"/>
    <col min="8798" max="8798" width="4" style="4" bestFit="1" customWidth="1"/>
    <col min="8799" max="8799" width="23.85546875" style="4" bestFit="1" customWidth="1"/>
    <col min="8800" max="8800" width="7.28515625" style="4" customWidth="1"/>
    <col min="8801" max="8801" width="10.5703125" style="4" customWidth="1"/>
    <col min="8802" max="8803" width="9.28515625" style="4" customWidth="1"/>
    <col min="8804" max="8805" width="8.140625" style="4" customWidth="1"/>
    <col min="8806" max="8808" width="8.28515625" style="4" customWidth="1"/>
    <col min="8809" max="8809" width="9.5703125" style="4" customWidth="1"/>
    <col min="8810" max="8810" width="10" style="4" customWidth="1"/>
    <col min="8811" max="8811" width="1.85546875" style="4" customWidth="1"/>
    <col min="8812" max="8834" width="18" style="4" customWidth="1"/>
    <col min="8835" max="8836" width="10.7109375" style="4" customWidth="1"/>
    <col min="8837" max="8842" width="18" style="4" customWidth="1"/>
    <col min="8843" max="8843" width="16.42578125" style="4" bestFit="1" customWidth="1"/>
    <col min="8844" max="8867" width="18" style="4" customWidth="1"/>
    <col min="8868" max="8869" width="15.7109375" style="4" customWidth="1"/>
    <col min="8870" max="8870" width="17" style="4" customWidth="1"/>
    <col min="8871" max="8871" width="9" style="4" customWidth="1"/>
    <col min="8872" max="8877" width="9.140625" style="4"/>
    <col min="8878" max="8879" width="9.7109375" style="4" customWidth="1"/>
    <col min="8880" max="8880" width="8.140625" style="4" customWidth="1"/>
    <col min="8881" max="8882" width="9.7109375" style="4" customWidth="1"/>
    <col min="8883" max="8883" width="8.140625" style="4" customWidth="1"/>
    <col min="8884" max="8884" width="9.28515625" style="4" bestFit="1" customWidth="1"/>
    <col min="8885" max="9053" width="9.140625" style="4"/>
    <col min="9054" max="9054" width="4" style="4" bestFit="1" customWidth="1"/>
    <col min="9055" max="9055" width="23.85546875" style="4" bestFit="1" customWidth="1"/>
    <col min="9056" max="9056" width="7.28515625" style="4" customWidth="1"/>
    <col min="9057" max="9057" width="10.5703125" style="4" customWidth="1"/>
    <col min="9058" max="9059" width="9.28515625" style="4" customWidth="1"/>
    <col min="9060" max="9061" width="8.140625" style="4" customWidth="1"/>
    <col min="9062" max="9064" width="8.28515625" style="4" customWidth="1"/>
    <col min="9065" max="9065" width="9.5703125" style="4" customWidth="1"/>
    <col min="9066" max="9066" width="10" style="4" customWidth="1"/>
    <col min="9067" max="9067" width="1.85546875" style="4" customWidth="1"/>
    <col min="9068" max="9090" width="18" style="4" customWidth="1"/>
    <col min="9091" max="9092" width="10.7109375" style="4" customWidth="1"/>
    <col min="9093" max="9098" width="18" style="4" customWidth="1"/>
    <col min="9099" max="9099" width="16.42578125" style="4" bestFit="1" customWidth="1"/>
    <col min="9100" max="9123" width="18" style="4" customWidth="1"/>
    <col min="9124" max="9125" width="15.7109375" style="4" customWidth="1"/>
    <col min="9126" max="9126" width="17" style="4" customWidth="1"/>
    <col min="9127" max="9127" width="9" style="4" customWidth="1"/>
    <col min="9128" max="9133" width="9.140625" style="4"/>
    <col min="9134" max="9135" width="9.7109375" style="4" customWidth="1"/>
    <col min="9136" max="9136" width="8.140625" style="4" customWidth="1"/>
    <col min="9137" max="9138" width="9.7109375" style="4" customWidth="1"/>
    <col min="9139" max="9139" width="8.140625" style="4" customWidth="1"/>
    <col min="9140" max="9140" width="9.28515625" style="4" bestFit="1" customWidth="1"/>
    <col min="9141" max="9309" width="9.140625" style="4"/>
    <col min="9310" max="9310" width="4" style="4" bestFit="1" customWidth="1"/>
    <col min="9311" max="9311" width="23.85546875" style="4" bestFit="1" customWidth="1"/>
    <col min="9312" max="9312" width="7.28515625" style="4" customWidth="1"/>
    <col min="9313" max="9313" width="10.5703125" style="4" customWidth="1"/>
    <col min="9314" max="9315" width="9.28515625" style="4" customWidth="1"/>
    <col min="9316" max="9317" width="8.140625" style="4" customWidth="1"/>
    <col min="9318" max="9320" width="8.28515625" style="4" customWidth="1"/>
    <col min="9321" max="9321" width="9.5703125" style="4" customWidth="1"/>
    <col min="9322" max="9322" width="10" style="4" customWidth="1"/>
    <col min="9323" max="9323" width="1.85546875" style="4" customWidth="1"/>
    <col min="9324" max="9346" width="18" style="4" customWidth="1"/>
    <col min="9347" max="9348" width="10.7109375" style="4" customWidth="1"/>
    <col min="9349" max="9354" width="18" style="4" customWidth="1"/>
    <col min="9355" max="9355" width="16.42578125" style="4" bestFit="1" customWidth="1"/>
    <col min="9356" max="9379" width="18" style="4" customWidth="1"/>
    <col min="9380" max="9381" width="15.7109375" style="4" customWidth="1"/>
    <col min="9382" max="9382" width="17" style="4" customWidth="1"/>
    <col min="9383" max="9383" width="9" style="4" customWidth="1"/>
    <col min="9384" max="9389" width="9.140625" style="4"/>
    <col min="9390" max="9391" width="9.7109375" style="4" customWidth="1"/>
    <col min="9392" max="9392" width="8.140625" style="4" customWidth="1"/>
    <col min="9393" max="9394" width="9.7109375" style="4" customWidth="1"/>
    <col min="9395" max="9395" width="8.140625" style="4" customWidth="1"/>
    <col min="9396" max="9396" width="9.28515625" style="4" bestFit="1" customWidth="1"/>
    <col min="9397" max="9565" width="9.140625" style="4"/>
    <col min="9566" max="9566" width="4" style="4" bestFit="1" customWidth="1"/>
    <col min="9567" max="9567" width="23.85546875" style="4" bestFit="1" customWidth="1"/>
    <col min="9568" max="9568" width="7.28515625" style="4" customWidth="1"/>
    <col min="9569" max="9569" width="10.5703125" style="4" customWidth="1"/>
    <col min="9570" max="9571" width="9.28515625" style="4" customWidth="1"/>
    <col min="9572" max="9573" width="8.140625" style="4" customWidth="1"/>
    <col min="9574" max="9576" width="8.28515625" style="4" customWidth="1"/>
    <col min="9577" max="9577" width="9.5703125" style="4" customWidth="1"/>
    <col min="9578" max="9578" width="10" style="4" customWidth="1"/>
    <col min="9579" max="9579" width="1.85546875" style="4" customWidth="1"/>
    <col min="9580" max="9602" width="18" style="4" customWidth="1"/>
    <col min="9603" max="9604" width="10.7109375" style="4" customWidth="1"/>
    <col min="9605" max="9610" width="18" style="4" customWidth="1"/>
    <col min="9611" max="9611" width="16.42578125" style="4" bestFit="1" customWidth="1"/>
    <col min="9612" max="9635" width="18" style="4" customWidth="1"/>
    <col min="9636" max="9637" width="15.7109375" style="4" customWidth="1"/>
    <col min="9638" max="9638" width="17" style="4" customWidth="1"/>
    <col min="9639" max="9639" width="9" style="4" customWidth="1"/>
    <col min="9640" max="9645" width="9.140625" style="4"/>
    <col min="9646" max="9647" width="9.7109375" style="4" customWidth="1"/>
    <col min="9648" max="9648" width="8.140625" style="4" customWidth="1"/>
    <col min="9649" max="9650" width="9.7109375" style="4" customWidth="1"/>
    <col min="9651" max="9651" width="8.140625" style="4" customWidth="1"/>
    <col min="9652" max="9652" width="9.28515625" style="4" bestFit="1" customWidth="1"/>
    <col min="9653" max="9821" width="9.140625" style="4"/>
    <col min="9822" max="9822" width="4" style="4" bestFit="1" customWidth="1"/>
    <col min="9823" max="9823" width="23.85546875" style="4" bestFit="1" customWidth="1"/>
    <col min="9824" max="9824" width="7.28515625" style="4" customWidth="1"/>
    <col min="9825" max="9825" width="10.5703125" style="4" customWidth="1"/>
    <col min="9826" max="9827" width="9.28515625" style="4" customWidth="1"/>
    <col min="9828" max="9829" width="8.140625" style="4" customWidth="1"/>
    <col min="9830" max="9832" width="8.28515625" style="4" customWidth="1"/>
    <col min="9833" max="9833" width="9.5703125" style="4" customWidth="1"/>
    <col min="9834" max="9834" width="10" style="4" customWidth="1"/>
    <col min="9835" max="9835" width="1.85546875" style="4" customWidth="1"/>
    <col min="9836" max="9858" width="18" style="4" customWidth="1"/>
    <col min="9859" max="9860" width="10.7109375" style="4" customWidth="1"/>
    <col min="9861" max="9866" width="18" style="4" customWidth="1"/>
    <col min="9867" max="9867" width="16.42578125" style="4" bestFit="1" customWidth="1"/>
    <col min="9868" max="9891" width="18" style="4" customWidth="1"/>
    <col min="9892" max="9893" width="15.7109375" style="4" customWidth="1"/>
    <col min="9894" max="9894" width="17" style="4" customWidth="1"/>
    <col min="9895" max="9895" width="9" style="4" customWidth="1"/>
    <col min="9896" max="9901" width="9.140625" style="4"/>
    <col min="9902" max="9903" width="9.7109375" style="4" customWidth="1"/>
    <col min="9904" max="9904" width="8.140625" style="4" customWidth="1"/>
    <col min="9905" max="9906" width="9.7109375" style="4" customWidth="1"/>
    <col min="9907" max="9907" width="8.140625" style="4" customWidth="1"/>
    <col min="9908" max="9908" width="9.28515625" style="4" bestFit="1" customWidth="1"/>
    <col min="9909" max="10077" width="9.140625" style="4"/>
    <col min="10078" max="10078" width="4" style="4" bestFit="1" customWidth="1"/>
    <col min="10079" max="10079" width="23.85546875" style="4" bestFit="1" customWidth="1"/>
    <col min="10080" max="10080" width="7.28515625" style="4" customWidth="1"/>
    <col min="10081" max="10081" width="10.5703125" style="4" customWidth="1"/>
    <col min="10082" max="10083" width="9.28515625" style="4" customWidth="1"/>
    <col min="10084" max="10085" width="8.140625" style="4" customWidth="1"/>
    <col min="10086" max="10088" width="8.28515625" style="4" customWidth="1"/>
    <col min="10089" max="10089" width="9.5703125" style="4" customWidth="1"/>
    <col min="10090" max="10090" width="10" style="4" customWidth="1"/>
    <col min="10091" max="10091" width="1.85546875" style="4" customWidth="1"/>
    <col min="10092" max="10114" width="18" style="4" customWidth="1"/>
    <col min="10115" max="10116" width="10.7109375" style="4" customWidth="1"/>
    <col min="10117" max="10122" width="18" style="4" customWidth="1"/>
    <col min="10123" max="10123" width="16.42578125" style="4" bestFit="1" customWidth="1"/>
    <col min="10124" max="10147" width="18" style="4" customWidth="1"/>
    <col min="10148" max="10149" width="15.7109375" style="4" customWidth="1"/>
    <col min="10150" max="10150" width="17" style="4" customWidth="1"/>
    <col min="10151" max="10151" width="9" style="4" customWidth="1"/>
    <col min="10152" max="10157" width="9.140625" style="4"/>
    <col min="10158" max="10159" width="9.7109375" style="4" customWidth="1"/>
    <col min="10160" max="10160" width="8.140625" style="4" customWidth="1"/>
    <col min="10161" max="10162" width="9.7109375" style="4" customWidth="1"/>
    <col min="10163" max="10163" width="8.140625" style="4" customWidth="1"/>
    <col min="10164" max="10164" width="9.28515625" style="4" bestFit="1" customWidth="1"/>
    <col min="10165" max="10333" width="9.140625" style="4"/>
    <col min="10334" max="10334" width="4" style="4" bestFit="1" customWidth="1"/>
    <col min="10335" max="10335" width="23.85546875" style="4" bestFit="1" customWidth="1"/>
    <col min="10336" max="10336" width="7.28515625" style="4" customWidth="1"/>
    <col min="10337" max="10337" width="10.5703125" style="4" customWidth="1"/>
    <col min="10338" max="10339" width="9.28515625" style="4" customWidth="1"/>
    <col min="10340" max="10341" width="8.140625" style="4" customWidth="1"/>
    <col min="10342" max="10344" width="8.28515625" style="4" customWidth="1"/>
    <col min="10345" max="10345" width="9.5703125" style="4" customWidth="1"/>
    <col min="10346" max="10346" width="10" style="4" customWidth="1"/>
    <col min="10347" max="10347" width="1.85546875" style="4" customWidth="1"/>
    <col min="10348" max="10370" width="18" style="4" customWidth="1"/>
    <col min="10371" max="10372" width="10.7109375" style="4" customWidth="1"/>
    <col min="10373" max="10378" width="18" style="4" customWidth="1"/>
    <col min="10379" max="10379" width="16.42578125" style="4" bestFit="1" customWidth="1"/>
    <col min="10380" max="10403" width="18" style="4" customWidth="1"/>
    <col min="10404" max="10405" width="15.7109375" style="4" customWidth="1"/>
    <col min="10406" max="10406" width="17" style="4" customWidth="1"/>
    <col min="10407" max="10407" width="9" style="4" customWidth="1"/>
    <col min="10408" max="10413" width="9.140625" style="4"/>
    <col min="10414" max="10415" width="9.7109375" style="4" customWidth="1"/>
    <col min="10416" max="10416" width="8.140625" style="4" customWidth="1"/>
    <col min="10417" max="10418" width="9.7109375" style="4" customWidth="1"/>
    <col min="10419" max="10419" width="8.140625" style="4" customWidth="1"/>
    <col min="10420" max="10420" width="9.28515625" style="4" bestFit="1" customWidth="1"/>
    <col min="10421" max="10589" width="9.140625" style="4"/>
    <col min="10590" max="10590" width="4" style="4" bestFit="1" customWidth="1"/>
    <col min="10591" max="10591" width="23.85546875" style="4" bestFit="1" customWidth="1"/>
    <col min="10592" max="10592" width="7.28515625" style="4" customWidth="1"/>
    <col min="10593" max="10593" width="10.5703125" style="4" customWidth="1"/>
    <col min="10594" max="10595" width="9.28515625" style="4" customWidth="1"/>
    <col min="10596" max="10597" width="8.140625" style="4" customWidth="1"/>
    <col min="10598" max="10600" width="8.28515625" style="4" customWidth="1"/>
    <col min="10601" max="10601" width="9.5703125" style="4" customWidth="1"/>
    <col min="10602" max="10602" width="10" style="4" customWidth="1"/>
    <col min="10603" max="10603" width="1.85546875" style="4" customWidth="1"/>
    <col min="10604" max="10626" width="18" style="4" customWidth="1"/>
    <col min="10627" max="10628" width="10.7109375" style="4" customWidth="1"/>
    <col min="10629" max="10634" width="18" style="4" customWidth="1"/>
    <col min="10635" max="10635" width="16.42578125" style="4" bestFit="1" customWidth="1"/>
    <col min="10636" max="10659" width="18" style="4" customWidth="1"/>
    <col min="10660" max="10661" width="15.7109375" style="4" customWidth="1"/>
    <col min="10662" max="10662" width="17" style="4" customWidth="1"/>
    <col min="10663" max="10663" width="9" style="4" customWidth="1"/>
    <col min="10664" max="10669" width="9.140625" style="4"/>
    <col min="10670" max="10671" width="9.7109375" style="4" customWidth="1"/>
    <col min="10672" max="10672" width="8.140625" style="4" customWidth="1"/>
    <col min="10673" max="10674" width="9.7109375" style="4" customWidth="1"/>
    <col min="10675" max="10675" width="8.140625" style="4" customWidth="1"/>
    <col min="10676" max="10676" width="9.28515625" style="4" bestFit="1" customWidth="1"/>
    <col min="10677" max="10845" width="9.140625" style="4"/>
    <col min="10846" max="10846" width="4" style="4" bestFit="1" customWidth="1"/>
    <col min="10847" max="10847" width="23.85546875" style="4" bestFit="1" customWidth="1"/>
    <col min="10848" max="10848" width="7.28515625" style="4" customWidth="1"/>
    <col min="10849" max="10849" width="10.5703125" style="4" customWidth="1"/>
    <col min="10850" max="10851" width="9.28515625" style="4" customWidth="1"/>
    <col min="10852" max="10853" width="8.140625" style="4" customWidth="1"/>
    <col min="10854" max="10856" width="8.28515625" style="4" customWidth="1"/>
    <col min="10857" max="10857" width="9.5703125" style="4" customWidth="1"/>
    <col min="10858" max="10858" width="10" style="4" customWidth="1"/>
    <col min="10859" max="10859" width="1.85546875" style="4" customWidth="1"/>
    <col min="10860" max="10882" width="18" style="4" customWidth="1"/>
    <col min="10883" max="10884" width="10.7109375" style="4" customWidth="1"/>
    <col min="10885" max="10890" width="18" style="4" customWidth="1"/>
    <col min="10891" max="10891" width="16.42578125" style="4" bestFit="1" customWidth="1"/>
    <col min="10892" max="10915" width="18" style="4" customWidth="1"/>
    <col min="10916" max="10917" width="15.7109375" style="4" customWidth="1"/>
    <col min="10918" max="10918" width="17" style="4" customWidth="1"/>
    <col min="10919" max="10919" width="9" style="4" customWidth="1"/>
    <col min="10920" max="10925" width="9.140625" style="4"/>
    <col min="10926" max="10927" width="9.7109375" style="4" customWidth="1"/>
    <col min="10928" max="10928" width="8.140625" style="4" customWidth="1"/>
    <col min="10929" max="10930" width="9.7109375" style="4" customWidth="1"/>
    <col min="10931" max="10931" width="8.140625" style="4" customWidth="1"/>
    <col min="10932" max="10932" width="9.28515625" style="4" bestFit="1" customWidth="1"/>
    <col min="10933" max="11101" width="9.140625" style="4"/>
    <col min="11102" max="11102" width="4" style="4" bestFit="1" customWidth="1"/>
    <col min="11103" max="11103" width="23.85546875" style="4" bestFit="1" customWidth="1"/>
    <col min="11104" max="11104" width="7.28515625" style="4" customWidth="1"/>
    <col min="11105" max="11105" width="10.5703125" style="4" customWidth="1"/>
    <col min="11106" max="11107" width="9.28515625" style="4" customWidth="1"/>
    <col min="11108" max="11109" width="8.140625" style="4" customWidth="1"/>
    <col min="11110" max="11112" width="8.28515625" style="4" customWidth="1"/>
    <col min="11113" max="11113" width="9.5703125" style="4" customWidth="1"/>
    <col min="11114" max="11114" width="10" style="4" customWidth="1"/>
    <col min="11115" max="11115" width="1.85546875" style="4" customWidth="1"/>
    <col min="11116" max="11138" width="18" style="4" customWidth="1"/>
    <col min="11139" max="11140" width="10.7109375" style="4" customWidth="1"/>
    <col min="11141" max="11146" width="18" style="4" customWidth="1"/>
    <col min="11147" max="11147" width="16.42578125" style="4" bestFit="1" customWidth="1"/>
    <col min="11148" max="11171" width="18" style="4" customWidth="1"/>
    <col min="11172" max="11173" width="15.7109375" style="4" customWidth="1"/>
    <col min="11174" max="11174" width="17" style="4" customWidth="1"/>
    <col min="11175" max="11175" width="9" style="4" customWidth="1"/>
    <col min="11176" max="11181" width="9.140625" style="4"/>
    <col min="11182" max="11183" width="9.7109375" style="4" customWidth="1"/>
    <col min="11184" max="11184" width="8.140625" style="4" customWidth="1"/>
    <col min="11185" max="11186" width="9.7109375" style="4" customWidth="1"/>
    <col min="11187" max="11187" width="8.140625" style="4" customWidth="1"/>
    <col min="11188" max="11188" width="9.28515625" style="4" bestFit="1" customWidth="1"/>
    <col min="11189" max="11357" width="9.140625" style="4"/>
    <col min="11358" max="11358" width="4" style="4" bestFit="1" customWidth="1"/>
    <col min="11359" max="11359" width="23.85546875" style="4" bestFit="1" customWidth="1"/>
    <col min="11360" max="11360" width="7.28515625" style="4" customWidth="1"/>
    <col min="11361" max="11361" width="10.5703125" style="4" customWidth="1"/>
    <col min="11362" max="11363" width="9.28515625" style="4" customWidth="1"/>
    <col min="11364" max="11365" width="8.140625" style="4" customWidth="1"/>
    <col min="11366" max="11368" width="8.28515625" style="4" customWidth="1"/>
    <col min="11369" max="11369" width="9.5703125" style="4" customWidth="1"/>
    <col min="11370" max="11370" width="10" style="4" customWidth="1"/>
    <col min="11371" max="11371" width="1.85546875" style="4" customWidth="1"/>
    <col min="11372" max="11394" width="18" style="4" customWidth="1"/>
    <col min="11395" max="11396" width="10.7109375" style="4" customWidth="1"/>
    <col min="11397" max="11402" width="18" style="4" customWidth="1"/>
    <col min="11403" max="11403" width="16.42578125" style="4" bestFit="1" customWidth="1"/>
    <col min="11404" max="11427" width="18" style="4" customWidth="1"/>
    <col min="11428" max="11429" width="15.7109375" style="4" customWidth="1"/>
    <col min="11430" max="11430" width="17" style="4" customWidth="1"/>
    <col min="11431" max="11431" width="9" style="4" customWidth="1"/>
    <col min="11432" max="11437" width="9.140625" style="4"/>
    <col min="11438" max="11439" width="9.7109375" style="4" customWidth="1"/>
    <col min="11440" max="11440" width="8.140625" style="4" customWidth="1"/>
    <col min="11441" max="11442" width="9.7109375" style="4" customWidth="1"/>
    <col min="11443" max="11443" width="8.140625" style="4" customWidth="1"/>
    <col min="11444" max="11444" width="9.28515625" style="4" bestFit="1" customWidth="1"/>
    <col min="11445" max="11613" width="9.140625" style="4"/>
    <col min="11614" max="11614" width="4" style="4" bestFit="1" customWidth="1"/>
    <col min="11615" max="11615" width="23.85546875" style="4" bestFit="1" customWidth="1"/>
    <col min="11616" max="11616" width="7.28515625" style="4" customWidth="1"/>
    <col min="11617" max="11617" width="10.5703125" style="4" customWidth="1"/>
    <col min="11618" max="11619" width="9.28515625" style="4" customWidth="1"/>
    <col min="11620" max="11621" width="8.140625" style="4" customWidth="1"/>
    <col min="11622" max="11624" width="8.28515625" style="4" customWidth="1"/>
    <col min="11625" max="11625" width="9.5703125" style="4" customWidth="1"/>
    <col min="11626" max="11626" width="10" style="4" customWidth="1"/>
    <col min="11627" max="11627" width="1.85546875" style="4" customWidth="1"/>
    <col min="11628" max="11650" width="18" style="4" customWidth="1"/>
    <col min="11651" max="11652" width="10.7109375" style="4" customWidth="1"/>
    <col min="11653" max="11658" width="18" style="4" customWidth="1"/>
    <col min="11659" max="11659" width="16.42578125" style="4" bestFit="1" customWidth="1"/>
    <col min="11660" max="11683" width="18" style="4" customWidth="1"/>
    <col min="11684" max="11685" width="15.7109375" style="4" customWidth="1"/>
    <col min="11686" max="11686" width="17" style="4" customWidth="1"/>
    <col min="11687" max="11687" width="9" style="4" customWidth="1"/>
    <col min="11688" max="11693" width="9.140625" style="4"/>
    <col min="11694" max="11695" width="9.7109375" style="4" customWidth="1"/>
    <col min="11696" max="11696" width="8.140625" style="4" customWidth="1"/>
    <col min="11697" max="11698" width="9.7109375" style="4" customWidth="1"/>
    <col min="11699" max="11699" width="8.140625" style="4" customWidth="1"/>
    <col min="11700" max="11700" width="9.28515625" style="4" bestFit="1" customWidth="1"/>
    <col min="11701" max="11869" width="9.140625" style="4"/>
    <col min="11870" max="11870" width="4" style="4" bestFit="1" customWidth="1"/>
    <col min="11871" max="11871" width="23.85546875" style="4" bestFit="1" customWidth="1"/>
    <col min="11872" max="11872" width="7.28515625" style="4" customWidth="1"/>
    <col min="11873" max="11873" width="10.5703125" style="4" customWidth="1"/>
    <col min="11874" max="11875" width="9.28515625" style="4" customWidth="1"/>
    <col min="11876" max="11877" width="8.140625" style="4" customWidth="1"/>
    <col min="11878" max="11880" width="8.28515625" style="4" customWidth="1"/>
    <col min="11881" max="11881" width="9.5703125" style="4" customWidth="1"/>
    <col min="11882" max="11882" width="10" style="4" customWidth="1"/>
    <col min="11883" max="11883" width="1.85546875" style="4" customWidth="1"/>
    <col min="11884" max="11906" width="18" style="4" customWidth="1"/>
    <col min="11907" max="11908" width="10.7109375" style="4" customWidth="1"/>
    <col min="11909" max="11914" width="18" style="4" customWidth="1"/>
    <col min="11915" max="11915" width="16.42578125" style="4" bestFit="1" customWidth="1"/>
    <col min="11916" max="11939" width="18" style="4" customWidth="1"/>
    <col min="11940" max="11941" width="15.7109375" style="4" customWidth="1"/>
    <col min="11942" max="11942" width="17" style="4" customWidth="1"/>
    <col min="11943" max="11943" width="9" style="4" customWidth="1"/>
    <col min="11944" max="11949" width="9.140625" style="4"/>
    <col min="11950" max="11951" width="9.7109375" style="4" customWidth="1"/>
    <col min="11952" max="11952" width="8.140625" style="4" customWidth="1"/>
    <col min="11953" max="11954" width="9.7109375" style="4" customWidth="1"/>
    <col min="11955" max="11955" width="8.140625" style="4" customWidth="1"/>
    <col min="11956" max="11956" width="9.28515625" style="4" bestFit="1" customWidth="1"/>
    <col min="11957" max="12125" width="9.140625" style="4"/>
    <col min="12126" max="12126" width="4" style="4" bestFit="1" customWidth="1"/>
    <col min="12127" max="12127" width="23.85546875" style="4" bestFit="1" customWidth="1"/>
    <col min="12128" max="12128" width="7.28515625" style="4" customWidth="1"/>
    <col min="12129" max="12129" width="10.5703125" style="4" customWidth="1"/>
    <col min="12130" max="12131" width="9.28515625" style="4" customWidth="1"/>
    <col min="12132" max="12133" width="8.140625" style="4" customWidth="1"/>
    <col min="12134" max="12136" width="8.28515625" style="4" customWidth="1"/>
    <col min="12137" max="12137" width="9.5703125" style="4" customWidth="1"/>
    <col min="12138" max="12138" width="10" style="4" customWidth="1"/>
    <col min="12139" max="12139" width="1.85546875" style="4" customWidth="1"/>
    <col min="12140" max="12162" width="18" style="4" customWidth="1"/>
    <col min="12163" max="12164" width="10.7109375" style="4" customWidth="1"/>
    <col min="12165" max="12170" width="18" style="4" customWidth="1"/>
    <col min="12171" max="12171" width="16.42578125" style="4" bestFit="1" customWidth="1"/>
    <col min="12172" max="12195" width="18" style="4" customWidth="1"/>
    <col min="12196" max="12197" width="15.7109375" style="4" customWidth="1"/>
    <col min="12198" max="12198" width="17" style="4" customWidth="1"/>
    <col min="12199" max="12199" width="9" style="4" customWidth="1"/>
    <col min="12200" max="12205" width="9.140625" style="4"/>
    <col min="12206" max="12207" width="9.7109375" style="4" customWidth="1"/>
    <col min="12208" max="12208" width="8.140625" style="4" customWidth="1"/>
    <col min="12209" max="12210" width="9.7109375" style="4" customWidth="1"/>
    <col min="12211" max="12211" width="8.140625" style="4" customWidth="1"/>
    <col min="12212" max="12212" width="9.28515625" style="4" bestFit="1" customWidth="1"/>
    <col min="12213" max="12381" width="9.140625" style="4"/>
    <col min="12382" max="12382" width="4" style="4" bestFit="1" customWidth="1"/>
    <col min="12383" max="12383" width="23.85546875" style="4" bestFit="1" customWidth="1"/>
    <col min="12384" max="12384" width="7.28515625" style="4" customWidth="1"/>
    <col min="12385" max="12385" width="10.5703125" style="4" customWidth="1"/>
    <col min="12386" max="12387" width="9.28515625" style="4" customWidth="1"/>
    <col min="12388" max="12389" width="8.140625" style="4" customWidth="1"/>
    <col min="12390" max="12392" width="8.28515625" style="4" customWidth="1"/>
    <col min="12393" max="12393" width="9.5703125" style="4" customWidth="1"/>
    <col min="12394" max="12394" width="10" style="4" customWidth="1"/>
    <col min="12395" max="12395" width="1.85546875" style="4" customWidth="1"/>
    <col min="12396" max="12418" width="18" style="4" customWidth="1"/>
    <col min="12419" max="12420" width="10.7109375" style="4" customWidth="1"/>
    <col min="12421" max="12426" width="18" style="4" customWidth="1"/>
    <col min="12427" max="12427" width="16.42578125" style="4" bestFit="1" customWidth="1"/>
    <col min="12428" max="12451" width="18" style="4" customWidth="1"/>
    <col min="12452" max="12453" width="15.7109375" style="4" customWidth="1"/>
    <col min="12454" max="12454" width="17" style="4" customWidth="1"/>
    <col min="12455" max="12455" width="9" style="4" customWidth="1"/>
    <col min="12456" max="12461" width="9.140625" style="4"/>
    <col min="12462" max="12463" width="9.7109375" style="4" customWidth="1"/>
    <col min="12464" max="12464" width="8.140625" style="4" customWidth="1"/>
    <col min="12465" max="12466" width="9.7109375" style="4" customWidth="1"/>
    <col min="12467" max="12467" width="8.140625" style="4" customWidth="1"/>
    <col min="12468" max="12468" width="9.28515625" style="4" bestFit="1" customWidth="1"/>
    <col min="12469" max="12637" width="9.140625" style="4"/>
    <col min="12638" max="12638" width="4" style="4" bestFit="1" customWidth="1"/>
    <col min="12639" max="12639" width="23.85546875" style="4" bestFit="1" customWidth="1"/>
    <col min="12640" max="12640" width="7.28515625" style="4" customWidth="1"/>
    <col min="12641" max="12641" width="10.5703125" style="4" customWidth="1"/>
    <col min="12642" max="12643" width="9.28515625" style="4" customWidth="1"/>
    <col min="12644" max="12645" width="8.140625" style="4" customWidth="1"/>
    <col min="12646" max="12648" width="8.28515625" style="4" customWidth="1"/>
    <col min="12649" max="12649" width="9.5703125" style="4" customWidth="1"/>
    <col min="12650" max="12650" width="10" style="4" customWidth="1"/>
    <col min="12651" max="12651" width="1.85546875" style="4" customWidth="1"/>
    <col min="12652" max="12674" width="18" style="4" customWidth="1"/>
    <col min="12675" max="12676" width="10.7109375" style="4" customWidth="1"/>
    <col min="12677" max="12682" width="18" style="4" customWidth="1"/>
    <col min="12683" max="12683" width="16.42578125" style="4" bestFit="1" customWidth="1"/>
    <col min="12684" max="12707" width="18" style="4" customWidth="1"/>
    <col min="12708" max="12709" width="15.7109375" style="4" customWidth="1"/>
    <col min="12710" max="12710" width="17" style="4" customWidth="1"/>
    <col min="12711" max="12711" width="9" style="4" customWidth="1"/>
    <col min="12712" max="12717" width="9.140625" style="4"/>
    <col min="12718" max="12719" width="9.7109375" style="4" customWidth="1"/>
    <col min="12720" max="12720" width="8.140625" style="4" customWidth="1"/>
    <col min="12721" max="12722" width="9.7109375" style="4" customWidth="1"/>
    <col min="12723" max="12723" width="8.140625" style="4" customWidth="1"/>
    <col min="12724" max="12724" width="9.28515625" style="4" bestFit="1" customWidth="1"/>
    <col min="12725" max="12893" width="9.140625" style="4"/>
    <col min="12894" max="12894" width="4" style="4" bestFit="1" customWidth="1"/>
    <col min="12895" max="12895" width="23.85546875" style="4" bestFit="1" customWidth="1"/>
    <col min="12896" max="12896" width="7.28515625" style="4" customWidth="1"/>
    <col min="12897" max="12897" width="10.5703125" style="4" customWidth="1"/>
    <col min="12898" max="12899" width="9.28515625" style="4" customWidth="1"/>
    <col min="12900" max="12901" width="8.140625" style="4" customWidth="1"/>
    <col min="12902" max="12904" width="8.28515625" style="4" customWidth="1"/>
    <col min="12905" max="12905" width="9.5703125" style="4" customWidth="1"/>
    <col min="12906" max="12906" width="10" style="4" customWidth="1"/>
    <col min="12907" max="12907" width="1.85546875" style="4" customWidth="1"/>
    <col min="12908" max="12930" width="18" style="4" customWidth="1"/>
    <col min="12931" max="12932" width="10.7109375" style="4" customWidth="1"/>
    <col min="12933" max="12938" width="18" style="4" customWidth="1"/>
    <col min="12939" max="12939" width="16.42578125" style="4" bestFit="1" customWidth="1"/>
    <col min="12940" max="12963" width="18" style="4" customWidth="1"/>
    <col min="12964" max="12965" width="15.7109375" style="4" customWidth="1"/>
    <col min="12966" max="12966" width="17" style="4" customWidth="1"/>
    <col min="12967" max="12967" width="9" style="4" customWidth="1"/>
    <col min="12968" max="12973" width="9.140625" style="4"/>
    <col min="12974" max="12975" width="9.7109375" style="4" customWidth="1"/>
    <col min="12976" max="12976" width="8.140625" style="4" customWidth="1"/>
    <col min="12977" max="12978" width="9.7109375" style="4" customWidth="1"/>
    <col min="12979" max="12979" width="8.140625" style="4" customWidth="1"/>
    <col min="12980" max="12980" width="9.28515625" style="4" bestFit="1" customWidth="1"/>
    <col min="12981" max="13149" width="9.140625" style="4"/>
    <col min="13150" max="13150" width="4" style="4" bestFit="1" customWidth="1"/>
    <col min="13151" max="13151" width="23.85546875" style="4" bestFit="1" customWidth="1"/>
    <col min="13152" max="13152" width="7.28515625" style="4" customWidth="1"/>
    <col min="13153" max="13153" width="10.5703125" style="4" customWidth="1"/>
    <col min="13154" max="13155" width="9.28515625" style="4" customWidth="1"/>
    <col min="13156" max="13157" width="8.140625" style="4" customWidth="1"/>
    <col min="13158" max="13160" width="8.28515625" style="4" customWidth="1"/>
    <col min="13161" max="13161" width="9.5703125" style="4" customWidth="1"/>
    <col min="13162" max="13162" width="10" style="4" customWidth="1"/>
    <col min="13163" max="13163" width="1.85546875" style="4" customWidth="1"/>
    <col min="13164" max="13186" width="18" style="4" customWidth="1"/>
    <col min="13187" max="13188" width="10.7109375" style="4" customWidth="1"/>
    <col min="13189" max="13194" width="18" style="4" customWidth="1"/>
    <col min="13195" max="13195" width="16.42578125" style="4" bestFit="1" customWidth="1"/>
    <col min="13196" max="13219" width="18" style="4" customWidth="1"/>
    <col min="13220" max="13221" width="15.7109375" style="4" customWidth="1"/>
    <col min="13222" max="13222" width="17" style="4" customWidth="1"/>
    <col min="13223" max="13223" width="9" style="4" customWidth="1"/>
    <col min="13224" max="13229" width="9.140625" style="4"/>
    <col min="13230" max="13231" width="9.7109375" style="4" customWidth="1"/>
    <col min="13232" max="13232" width="8.140625" style="4" customWidth="1"/>
    <col min="13233" max="13234" width="9.7109375" style="4" customWidth="1"/>
    <col min="13235" max="13235" width="8.140625" style="4" customWidth="1"/>
    <col min="13236" max="13236" width="9.28515625" style="4" bestFit="1" customWidth="1"/>
    <col min="13237" max="13405" width="9.140625" style="4"/>
    <col min="13406" max="13406" width="4" style="4" bestFit="1" customWidth="1"/>
    <col min="13407" max="13407" width="23.85546875" style="4" bestFit="1" customWidth="1"/>
    <col min="13408" max="13408" width="7.28515625" style="4" customWidth="1"/>
    <col min="13409" max="13409" width="10.5703125" style="4" customWidth="1"/>
    <col min="13410" max="13411" width="9.28515625" style="4" customWidth="1"/>
    <col min="13412" max="13413" width="8.140625" style="4" customWidth="1"/>
    <col min="13414" max="13416" width="8.28515625" style="4" customWidth="1"/>
    <col min="13417" max="13417" width="9.5703125" style="4" customWidth="1"/>
    <col min="13418" max="13418" width="10" style="4" customWidth="1"/>
    <col min="13419" max="13419" width="1.85546875" style="4" customWidth="1"/>
    <col min="13420" max="13442" width="18" style="4" customWidth="1"/>
    <col min="13443" max="13444" width="10.7109375" style="4" customWidth="1"/>
    <col min="13445" max="13450" width="18" style="4" customWidth="1"/>
    <col min="13451" max="13451" width="16.42578125" style="4" bestFit="1" customWidth="1"/>
    <col min="13452" max="13475" width="18" style="4" customWidth="1"/>
    <col min="13476" max="13477" width="15.7109375" style="4" customWidth="1"/>
    <col min="13478" max="13478" width="17" style="4" customWidth="1"/>
    <col min="13479" max="13479" width="9" style="4" customWidth="1"/>
    <col min="13480" max="13485" width="9.140625" style="4"/>
    <col min="13486" max="13487" width="9.7109375" style="4" customWidth="1"/>
    <col min="13488" max="13488" width="8.140625" style="4" customWidth="1"/>
    <col min="13489" max="13490" width="9.7109375" style="4" customWidth="1"/>
    <col min="13491" max="13491" width="8.140625" style="4" customWidth="1"/>
    <col min="13492" max="13492" width="9.28515625" style="4" bestFit="1" customWidth="1"/>
    <col min="13493" max="13661" width="9.140625" style="4"/>
    <col min="13662" max="13662" width="4" style="4" bestFit="1" customWidth="1"/>
    <col min="13663" max="13663" width="23.85546875" style="4" bestFit="1" customWidth="1"/>
    <col min="13664" max="13664" width="7.28515625" style="4" customWidth="1"/>
    <col min="13665" max="13665" width="10.5703125" style="4" customWidth="1"/>
    <col min="13666" max="13667" width="9.28515625" style="4" customWidth="1"/>
    <col min="13668" max="13669" width="8.140625" style="4" customWidth="1"/>
    <col min="13670" max="13672" width="8.28515625" style="4" customWidth="1"/>
    <col min="13673" max="13673" width="9.5703125" style="4" customWidth="1"/>
    <col min="13674" max="13674" width="10" style="4" customWidth="1"/>
    <col min="13675" max="13675" width="1.85546875" style="4" customWidth="1"/>
    <col min="13676" max="13698" width="18" style="4" customWidth="1"/>
    <col min="13699" max="13700" width="10.7109375" style="4" customWidth="1"/>
    <col min="13701" max="13706" width="18" style="4" customWidth="1"/>
    <col min="13707" max="13707" width="16.42578125" style="4" bestFit="1" customWidth="1"/>
    <col min="13708" max="13731" width="18" style="4" customWidth="1"/>
    <col min="13732" max="13733" width="15.7109375" style="4" customWidth="1"/>
    <col min="13734" max="13734" width="17" style="4" customWidth="1"/>
    <col min="13735" max="13735" width="9" style="4" customWidth="1"/>
    <col min="13736" max="13741" width="9.140625" style="4"/>
    <col min="13742" max="13743" width="9.7109375" style="4" customWidth="1"/>
    <col min="13744" max="13744" width="8.140625" style="4" customWidth="1"/>
    <col min="13745" max="13746" width="9.7109375" style="4" customWidth="1"/>
    <col min="13747" max="13747" width="8.140625" style="4" customWidth="1"/>
    <col min="13748" max="13748" width="9.28515625" style="4" bestFit="1" customWidth="1"/>
    <col min="13749" max="13917" width="9.140625" style="4"/>
    <col min="13918" max="13918" width="4" style="4" bestFit="1" customWidth="1"/>
    <col min="13919" max="13919" width="23.85546875" style="4" bestFit="1" customWidth="1"/>
    <col min="13920" max="13920" width="7.28515625" style="4" customWidth="1"/>
    <col min="13921" max="13921" width="10.5703125" style="4" customWidth="1"/>
    <col min="13922" max="13923" width="9.28515625" style="4" customWidth="1"/>
    <col min="13924" max="13925" width="8.140625" style="4" customWidth="1"/>
    <col min="13926" max="13928" width="8.28515625" style="4" customWidth="1"/>
    <col min="13929" max="13929" width="9.5703125" style="4" customWidth="1"/>
    <col min="13930" max="13930" width="10" style="4" customWidth="1"/>
    <col min="13931" max="13931" width="1.85546875" style="4" customWidth="1"/>
    <col min="13932" max="13954" width="18" style="4" customWidth="1"/>
    <col min="13955" max="13956" width="10.7109375" style="4" customWidth="1"/>
    <col min="13957" max="13962" width="18" style="4" customWidth="1"/>
    <col min="13963" max="13963" width="16.42578125" style="4" bestFit="1" customWidth="1"/>
    <col min="13964" max="13987" width="18" style="4" customWidth="1"/>
    <col min="13988" max="13989" width="15.7109375" style="4" customWidth="1"/>
    <col min="13990" max="13990" width="17" style="4" customWidth="1"/>
    <col min="13991" max="13991" width="9" style="4" customWidth="1"/>
    <col min="13992" max="13997" width="9.140625" style="4"/>
    <col min="13998" max="13999" width="9.7109375" style="4" customWidth="1"/>
    <col min="14000" max="14000" width="8.140625" style="4" customWidth="1"/>
    <col min="14001" max="14002" width="9.7109375" style="4" customWidth="1"/>
    <col min="14003" max="14003" width="8.140625" style="4" customWidth="1"/>
    <col min="14004" max="14004" width="9.28515625" style="4" bestFit="1" customWidth="1"/>
    <col min="14005" max="14173" width="9.140625" style="4"/>
    <col min="14174" max="14174" width="4" style="4" bestFit="1" customWidth="1"/>
    <col min="14175" max="14175" width="23.85546875" style="4" bestFit="1" customWidth="1"/>
    <col min="14176" max="14176" width="7.28515625" style="4" customWidth="1"/>
    <col min="14177" max="14177" width="10.5703125" style="4" customWidth="1"/>
    <col min="14178" max="14179" width="9.28515625" style="4" customWidth="1"/>
    <col min="14180" max="14181" width="8.140625" style="4" customWidth="1"/>
    <col min="14182" max="14184" width="8.28515625" style="4" customWidth="1"/>
    <col min="14185" max="14185" width="9.5703125" style="4" customWidth="1"/>
    <col min="14186" max="14186" width="10" style="4" customWidth="1"/>
    <col min="14187" max="14187" width="1.85546875" style="4" customWidth="1"/>
    <col min="14188" max="14210" width="18" style="4" customWidth="1"/>
    <col min="14211" max="14212" width="10.7109375" style="4" customWidth="1"/>
    <col min="14213" max="14218" width="18" style="4" customWidth="1"/>
    <col min="14219" max="14219" width="16.42578125" style="4" bestFit="1" customWidth="1"/>
    <col min="14220" max="14243" width="18" style="4" customWidth="1"/>
    <col min="14244" max="14245" width="15.7109375" style="4" customWidth="1"/>
    <col min="14246" max="14246" width="17" style="4" customWidth="1"/>
    <col min="14247" max="14247" width="9" style="4" customWidth="1"/>
    <col min="14248" max="14253" width="9.140625" style="4"/>
    <col min="14254" max="14255" width="9.7109375" style="4" customWidth="1"/>
    <col min="14256" max="14256" width="8.140625" style="4" customWidth="1"/>
    <col min="14257" max="14258" width="9.7109375" style="4" customWidth="1"/>
    <col min="14259" max="14259" width="8.140625" style="4" customWidth="1"/>
    <col min="14260" max="14260" width="9.28515625" style="4" bestFit="1" customWidth="1"/>
    <col min="14261" max="14429" width="9.140625" style="4"/>
    <col min="14430" max="14430" width="4" style="4" bestFit="1" customWidth="1"/>
    <col min="14431" max="14431" width="23.85546875" style="4" bestFit="1" customWidth="1"/>
    <col min="14432" max="14432" width="7.28515625" style="4" customWidth="1"/>
    <col min="14433" max="14433" width="10.5703125" style="4" customWidth="1"/>
    <col min="14434" max="14435" width="9.28515625" style="4" customWidth="1"/>
    <col min="14436" max="14437" width="8.140625" style="4" customWidth="1"/>
    <col min="14438" max="14440" width="8.28515625" style="4" customWidth="1"/>
    <col min="14441" max="14441" width="9.5703125" style="4" customWidth="1"/>
    <col min="14442" max="14442" width="10" style="4" customWidth="1"/>
    <col min="14443" max="14443" width="1.85546875" style="4" customWidth="1"/>
    <col min="14444" max="14466" width="18" style="4" customWidth="1"/>
    <col min="14467" max="14468" width="10.7109375" style="4" customWidth="1"/>
    <col min="14469" max="14474" width="18" style="4" customWidth="1"/>
    <col min="14475" max="14475" width="16.42578125" style="4" bestFit="1" customWidth="1"/>
    <col min="14476" max="14499" width="18" style="4" customWidth="1"/>
    <col min="14500" max="14501" width="15.7109375" style="4" customWidth="1"/>
    <col min="14502" max="14502" width="17" style="4" customWidth="1"/>
    <col min="14503" max="14503" width="9" style="4" customWidth="1"/>
    <col min="14504" max="14509" width="9.140625" style="4"/>
    <col min="14510" max="14511" width="9.7109375" style="4" customWidth="1"/>
    <col min="14512" max="14512" width="8.140625" style="4" customWidth="1"/>
    <col min="14513" max="14514" width="9.7109375" style="4" customWidth="1"/>
    <col min="14515" max="14515" width="8.140625" style="4" customWidth="1"/>
    <col min="14516" max="14516" width="9.28515625" style="4" bestFit="1" customWidth="1"/>
    <col min="14517" max="14685" width="9.140625" style="4"/>
    <col min="14686" max="14686" width="4" style="4" bestFit="1" customWidth="1"/>
    <col min="14687" max="14687" width="23.85546875" style="4" bestFit="1" customWidth="1"/>
    <col min="14688" max="14688" width="7.28515625" style="4" customWidth="1"/>
    <col min="14689" max="14689" width="10.5703125" style="4" customWidth="1"/>
    <col min="14690" max="14691" width="9.28515625" style="4" customWidth="1"/>
    <col min="14692" max="14693" width="8.140625" style="4" customWidth="1"/>
    <col min="14694" max="14696" width="8.28515625" style="4" customWidth="1"/>
    <col min="14697" max="14697" width="9.5703125" style="4" customWidth="1"/>
    <col min="14698" max="14698" width="10" style="4" customWidth="1"/>
    <col min="14699" max="14699" width="1.85546875" style="4" customWidth="1"/>
    <col min="14700" max="14722" width="18" style="4" customWidth="1"/>
    <col min="14723" max="14724" width="10.7109375" style="4" customWidth="1"/>
    <col min="14725" max="14730" width="18" style="4" customWidth="1"/>
    <col min="14731" max="14731" width="16.42578125" style="4" bestFit="1" customWidth="1"/>
    <col min="14732" max="14755" width="18" style="4" customWidth="1"/>
    <col min="14756" max="14757" width="15.7109375" style="4" customWidth="1"/>
    <col min="14758" max="14758" width="17" style="4" customWidth="1"/>
    <col min="14759" max="14759" width="9" style="4" customWidth="1"/>
    <col min="14760" max="14765" width="9.140625" style="4"/>
    <col min="14766" max="14767" width="9.7109375" style="4" customWidth="1"/>
    <col min="14768" max="14768" width="8.140625" style="4" customWidth="1"/>
    <col min="14769" max="14770" width="9.7109375" style="4" customWidth="1"/>
    <col min="14771" max="14771" width="8.140625" style="4" customWidth="1"/>
    <col min="14772" max="14772" width="9.28515625" style="4" bestFit="1" customWidth="1"/>
    <col min="14773" max="14941" width="9.140625" style="4"/>
    <col min="14942" max="14942" width="4" style="4" bestFit="1" customWidth="1"/>
    <col min="14943" max="14943" width="23.85546875" style="4" bestFit="1" customWidth="1"/>
    <col min="14944" max="14944" width="7.28515625" style="4" customWidth="1"/>
    <col min="14945" max="14945" width="10.5703125" style="4" customWidth="1"/>
    <col min="14946" max="14947" width="9.28515625" style="4" customWidth="1"/>
    <col min="14948" max="14949" width="8.140625" style="4" customWidth="1"/>
    <col min="14950" max="14952" width="8.28515625" style="4" customWidth="1"/>
    <col min="14953" max="14953" width="9.5703125" style="4" customWidth="1"/>
    <col min="14954" max="14954" width="10" style="4" customWidth="1"/>
    <col min="14955" max="14955" width="1.85546875" style="4" customWidth="1"/>
    <col min="14956" max="14978" width="18" style="4" customWidth="1"/>
    <col min="14979" max="14980" width="10.7109375" style="4" customWidth="1"/>
    <col min="14981" max="14986" width="18" style="4" customWidth="1"/>
    <col min="14987" max="14987" width="16.42578125" style="4" bestFit="1" customWidth="1"/>
    <col min="14988" max="15011" width="18" style="4" customWidth="1"/>
    <col min="15012" max="15013" width="15.7109375" style="4" customWidth="1"/>
    <col min="15014" max="15014" width="17" style="4" customWidth="1"/>
    <col min="15015" max="15015" width="9" style="4" customWidth="1"/>
    <col min="15016" max="15021" width="9.140625" style="4"/>
    <col min="15022" max="15023" width="9.7109375" style="4" customWidth="1"/>
    <col min="15024" max="15024" width="8.140625" style="4" customWidth="1"/>
    <col min="15025" max="15026" width="9.7109375" style="4" customWidth="1"/>
    <col min="15027" max="15027" width="8.140625" style="4" customWidth="1"/>
    <col min="15028" max="15028" width="9.28515625" style="4" bestFit="1" customWidth="1"/>
    <col min="15029" max="15197" width="9.140625" style="4"/>
    <col min="15198" max="15198" width="4" style="4" bestFit="1" customWidth="1"/>
    <col min="15199" max="15199" width="23.85546875" style="4" bestFit="1" customWidth="1"/>
    <col min="15200" max="15200" width="7.28515625" style="4" customWidth="1"/>
    <col min="15201" max="15201" width="10.5703125" style="4" customWidth="1"/>
    <col min="15202" max="15203" width="9.28515625" style="4" customWidth="1"/>
    <col min="15204" max="15205" width="8.140625" style="4" customWidth="1"/>
    <col min="15206" max="15208" width="8.28515625" style="4" customWidth="1"/>
    <col min="15209" max="15209" width="9.5703125" style="4" customWidth="1"/>
    <col min="15210" max="15210" width="10" style="4" customWidth="1"/>
    <col min="15211" max="15211" width="1.85546875" style="4" customWidth="1"/>
    <col min="15212" max="15234" width="18" style="4" customWidth="1"/>
    <col min="15235" max="15236" width="10.7109375" style="4" customWidth="1"/>
    <col min="15237" max="15242" width="18" style="4" customWidth="1"/>
    <col min="15243" max="15243" width="16.42578125" style="4" bestFit="1" customWidth="1"/>
    <col min="15244" max="15267" width="18" style="4" customWidth="1"/>
    <col min="15268" max="15269" width="15.7109375" style="4" customWidth="1"/>
    <col min="15270" max="15270" width="17" style="4" customWidth="1"/>
    <col min="15271" max="15271" width="9" style="4" customWidth="1"/>
    <col min="15272" max="15277" width="9.140625" style="4"/>
    <col min="15278" max="15279" width="9.7109375" style="4" customWidth="1"/>
    <col min="15280" max="15280" width="8.140625" style="4" customWidth="1"/>
    <col min="15281" max="15282" width="9.7109375" style="4" customWidth="1"/>
    <col min="15283" max="15283" width="8.140625" style="4" customWidth="1"/>
    <col min="15284" max="15284" width="9.28515625" style="4" bestFit="1" customWidth="1"/>
    <col min="15285" max="15453" width="9.140625" style="4"/>
    <col min="15454" max="15454" width="4" style="4" bestFit="1" customWidth="1"/>
    <col min="15455" max="15455" width="23.85546875" style="4" bestFit="1" customWidth="1"/>
    <col min="15456" max="15456" width="7.28515625" style="4" customWidth="1"/>
    <col min="15457" max="15457" width="10.5703125" style="4" customWidth="1"/>
    <col min="15458" max="15459" width="9.28515625" style="4" customWidth="1"/>
    <col min="15460" max="15461" width="8.140625" style="4" customWidth="1"/>
    <col min="15462" max="15464" width="8.28515625" style="4" customWidth="1"/>
    <col min="15465" max="15465" width="9.5703125" style="4" customWidth="1"/>
    <col min="15466" max="15466" width="10" style="4" customWidth="1"/>
    <col min="15467" max="15467" width="1.85546875" style="4" customWidth="1"/>
    <col min="15468" max="15490" width="18" style="4" customWidth="1"/>
    <col min="15491" max="15492" width="10.7109375" style="4" customWidth="1"/>
    <col min="15493" max="15498" width="18" style="4" customWidth="1"/>
    <col min="15499" max="15499" width="16.42578125" style="4" bestFit="1" customWidth="1"/>
    <col min="15500" max="15523" width="18" style="4" customWidth="1"/>
    <col min="15524" max="15525" width="15.7109375" style="4" customWidth="1"/>
    <col min="15526" max="15526" width="17" style="4" customWidth="1"/>
    <col min="15527" max="15527" width="9" style="4" customWidth="1"/>
    <col min="15528" max="15533" width="9.140625" style="4"/>
    <col min="15534" max="15535" width="9.7109375" style="4" customWidth="1"/>
    <col min="15536" max="15536" width="8.140625" style="4" customWidth="1"/>
    <col min="15537" max="15538" width="9.7109375" style="4" customWidth="1"/>
    <col min="15539" max="15539" width="8.140625" style="4" customWidth="1"/>
    <col min="15540" max="15540" width="9.28515625" style="4" bestFit="1" customWidth="1"/>
    <col min="15541" max="15709" width="9.140625" style="4"/>
    <col min="15710" max="15710" width="4" style="4" bestFit="1" customWidth="1"/>
    <col min="15711" max="15711" width="23.85546875" style="4" bestFit="1" customWidth="1"/>
    <col min="15712" max="15712" width="7.28515625" style="4" customWidth="1"/>
    <col min="15713" max="15713" width="10.5703125" style="4" customWidth="1"/>
    <col min="15714" max="15715" width="9.28515625" style="4" customWidth="1"/>
    <col min="15716" max="15717" width="8.140625" style="4" customWidth="1"/>
    <col min="15718" max="15720" width="8.28515625" style="4" customWidth="1"/>
    <col min="15721" max="15721" width="9.5703125" style="4" customWidth="1"/>
    <col min="15722" max="15722" width="10" style="4" customWidth="1"/>
    <col min="15723" max="15723" width="1.85546875" style="4" customWidth="1"/>
    <col min="15724" max="15746" width="18" style="4" customWidth="1"/>
    <col min="15747" max="15748" width="10.7109375" style="4" customWidth="1"/>
    <col min="15749" max="15754" width="18" style="4" customWidth="1"/>
    <col min="15755" max="15755" width="16.42578125" style="4" bestFit="1" customWidth="1"/>
    <col min="15756" max="15779" width="18" style="4" customWidth="1"/>
    <col min="15780" max="15781" width="15.7109375" style="4" customWidth="1"/>
    <col min="15782" max="15782" width="17" style="4" customWidth="1"/>
    <col min="15783" max="15783" width="9" style="4" customWidth="1"/>
    <col min="15784" max="15789" width="9.140625" style="4"/>
    <col min="15790" max="15791" width="9.7109375" style="4" customWidth="1"/>
    <col min="15792" max="15792" width="8.140625" style="4" customWidth="1"/>
    <col min="15793" max="15794" width="9.7109375" style="4" customWidth="1"/>
    <col min="15795" max="15795" width="8.140625" style="4" customWidth="1"/>
    <col min="15796" max="15796" width="9.28515625" style="4" bestFit="1" customWidth="1"/>
    <col min="15797" max="16384" width="9.140625" style="4"/>
  </cols>
  <sheetData>
    <row r="1" spans="1:82" ht="12.75" customHeight="1" x14ac:dyDescent="0.25"/>
    <row r="2" spans="1:82" ht="12.75" customHeight="1" x14ac:dyDescent="0.25">
      <c r="A2" s="5"/>
      <c r="B2" s="4"/>
      <c r="D2" s="4"/>
    </row>
    <row r="3" spans="1:82" ht="12.75" customHeight="1" x14ac:dyDescent="0.25"/>
    <row r="4" spans="1:82" ht="12.75" customHeight="1" x14ac:dyDescent="0.25"/>
    <row r="5" spans="1:82" ht="12.75" customHeight="1" x14ac:dyDescent="0.25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ht="12.75" customHeight="1" x14ac:dyDescent="0.25"/>
    <row r="7" spans="1:82" ht="12.75" customHeight="1" x14ac:dyDescent="0.25"/>
    <row r="8" spans="1:82" ht="12.75" customHeight="1" x14ac:dyDescent="0.25"/>
    <row r="9" spans="1:82" s="10" customFormat="1" ht="21.75" customHeight="1" x14ac:dyDescent="0.25">
      <c r="A9" s="192" t="s">
        <v>428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9"/>
      <c r="O9" s="189">
        <v>2019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203"/>
    </row>
    <row r="10" spans="1:82" s="10" customFormat="1" ht="12.75" customHeight="1" x14ac:dyDescent="0.25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200"/>
      <c r="K10" s="200"/>
      <c r="L10" s="11" t="s">
        <v>7</v>
      </c>
      <c r="M10" s="12" t="s">
        <v>8</v>
      </c>
      <c r="N10" s="13"/>
      <c r="O10" s="222">
        <v>43821</v>
      </c>
      <c r="P10" s="131">
        <v>43807</v>
      </c>
      <c r="Q10" s="131">
        <v>43793</v>
      </c>
      <c r="R10" s="131">
        <v>43793</v>
      </c>
      <c r="S10" s="131">
        <v>43793</v>
      </c>
      <c r="T10" s="131">
        <v>43786</v>
      </c>
      <c r="U10" s="131">
        <v>43786</v>
      </c>
      <c r="V10" s="131">
        <v>43786</v>
      </c>
      <c r="W10" s="131">
        <v>43786</v>
      </c>
      <c r="X10" s="131">
        <v>43785</v>
      </c>
      <c r="Y10" s="131">
        <v>43779</v>
      </c>
      <c r="Z10" s="131">
        <v>43778</v>
      </c>
      <c r="AA10" s="131">
        <v>43778</v>
      </c>
      <c r="AB10" s="131">
        <v>43778</v>
      </c>
      <c r="AC10" s="131">
        <v>43771</v>
      </c>
      <c r="AD10" s="131">
        <v>43771</v>
      </c>
      <c r="AE10" s="131">
        <v>43771</v>
      </c>
      <c r="AF10" s="131">
        <v>43764</v>
      </c>
      <c r="AG10" s="131">
        <v>43758</v>
      </c>
      <c r="AH10" s="131">
        <v>43757</v>
      </c>
      <c r="AI10" s="131">
        <v>43751</v>
      </c>
      <c r="AJ10" s="131">
        <v>43751</v>
      </c>
      <c r="AK10" s="131">
        <v>43750</v>
      </c>
      <c r="AL10" s="131">
        <v>43750</v>
      </c>
      <c r="AM10" s="131">
        <v>43750</v>
      </c>
      <c r="AN10" s="131">
        <v>43744</v>
      </c>
      <c r="AO10" s="131">
        <v>43743</v>
      </c>
      <c r="AP10" s="131">
        <v>43736</v>
      </c>
      <c r="AQ10" s="131">
        <v>43730</v>
      </c>
      <c r="AR10" s="131">
        <v>43729</v>
      </c>
      <c r="AS10" s="131">
        <v>43759</v>
      </c>
      <c r="AT10" s="131">
        <v>43723</v>
      </c>
      <c r="AU10" s="124">
        <v>43723</v>
      </c>
      <c r="AV10" s="124">
        <v>43722</v>
      </c>
      <c r="AW10" s="124">
        <v>43722</v>
      </c>
      <c r="AX10" s="124">
        <v>43715</v>
      </c>
      <c r="AY10" s="183">
        <v>43666</v>
      </c>
      <c r="AZ10" s="131">
        <v>43652</v>
      </c>
      <c r="BA10" s="131">
        <v>43639</v>
      </c>
      <c r="BB10" s="131">
        <v>43638</v>
      </c>
      <c r="BC10" s="131">
        <v>43631</v>
      </c>
      <c r="BD10" s="131">
        <v>43625</v>
      </c>
      <c r="BE10" s="131">
        <v>43624</v>
      </c>
      <c r="BF10" s="131">
        <v>43603</v>
      </c>
      <c r="BG10" s="131">
        <v>43596</v>
      </c>
      <c r="BH10" s="131">
        <v>43590</v>
      </c>
      <c r="BI10" s="131">
        <v>43583</v>
      </c>
      <c r="BJ10" s="131">
        <v>43582</v>
      </c>
      <c r="BK10" s="131">
        <v>43581</v>
      </c>
      <c r="BL10" s="131">
        <v>43568</v>
      </c>
      <c r="BM10" s="131">
        <v>43562</v>
      </c>
      <c r="BN10" s="131">
        <v>43562</v>
      </c>
      <c r="BO10" s="131">
        <v>43540</v>
      </c>
      <c r="BP10" s="131">
        <v>43540</v>
      </c>
      <c r="BQ10" s="131">
        <v>43533</v>
      </c>
      <c r="BR10" s="131">
        <v>43519</v>
      </c>
      <c r="BS10" s="131">
        <v>43519</v>
      </c>
      <c r="BT10" s="124">
        <v>43506</v>
      </c>
      <c r="BU10" s="124">
        <v>43505</v>
      </c>
      <c r="BV10" s="124">
        <v>43505</v>
      </c>
      <c r="BW10" s="124">
        <v>43499</v>
      </c>
      <c r="BX10" s="124">
        <v>43491</v>
      </c>
      <c r="BY10" s="124">
        <v>43485</v>
      </c>
      <c r="BZ10" s="124">
        <v>43484</v>
      </c>
      <c r="CA10" s="124">
        <v>43478</v>
      </c>
      <c r="CB10" s="124">
        <v>43478</v>
      </c>
      <c r="CC10" s="131">
        <v>43477</v>
      </c>
      <c r="CD10" s="124">
        <v>43471</v>
      </c>
    </row>
    <row r="11" spans="1:82" s="10" customFormat="1" ht="12.75" customHeight="1" x14ac:dyDescent="0.25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1">
        <v>3</v>
      </c>
      <c r="J11" s="201">
        <v>4</v>
      </c>
      <c r="K11" s="202">
        <v>5</v>
      </c>
      <c r="L11" s="11" t="s">
        <v>9</v>
      </c>
      <c r="M11" s="15" t="s">
        <v>10</v>
      </c>
      <c r="N11" s="13"/>
      <c r="O11" s="221" t="s">
        <v>12</v>
      </c>
      <c r="P11" s="125" t="s">
        <v>14</v>
      </c>
      <c r="Q11" s="125" t="s">
        <v>12</v>
      </c>
      <c r="R11" s="127" t="s">
        <v>664</v>
      </c>
      <c r="S11" s="125" t="s">
        <v>11</v>
      </c>
      <c r="T11" s="125" t="s">
        <v>12</v>
      </c>
      <c r="U11" s="125" t="s">
        <v>271</v>
      </c>
      <c r="V11" s="125" t="s">
        <v>16</v>
      </c>
      <c r="W11" s="125" t="s">
        <v>16</v>
      </c>
      <c r="X11" s="125" t="s">
        <v>475</v>
      </c>
      <c r="Y11" s="125" t="s">
        <v>16</v>
      </c>
      <c r="Z11" s="125" t="s">
        <v>16</v>
      </c>
      <c r="AA11" s="125" t="s">
        <v>384</v>
      </c>
      <c r="AB11" s="132" t="s">
        <v>13</v>
      </c>
      <c r="AC11" s="125" t="s">
        <v>638</v>
      </c>
      <c r="AD11" s="125" t="s">
        <v>12</v>
      </c>
      <c r="AE11" s="125" t="s">
        <v>12</v>
      </c>
      <c r="AF11" s="125" t="s">
        <v>599</v>
      </c>
      <c r="AG11" s="127" t="s">
        <v>11</v>
      </c>
      <c r="AH11" s="127" t="s">
        <v>455</v>
      </c>
      <c r="AI11" s="127" t="s">
        <v>12</v>
      </c>
      <c r="AJ11" s="127" t="s">
        <v>626</v>
      </c>
      <c r="AK11" s="127" t="s">
        <v>627</v>
      </c>
      <c r="AL11" s="127" t="s">
        <v>16</v>
      </c>
      <c r="AM11" s="132" t="s">
        <v>13</v>
      </c>
      <c r="AN11" s="127" t="s">
        <v>11</v>
      </c>
      <c r="AO11" s="127" t="s">
        <v>622</v>
      </c>
      <c r="AP11" s="127" t="s">
        <v>15</v>
      </c>
      <c r="AQ11" s="127" t="s">
        <v>11</v>
      </c>
      <c r="AR11" s="127" t="s">
        <v>607</v>
      </c>
      <c r="AS11" s="125" t="s">
        <v>599</v>
      </c>
      <c r="AT11" s="127" t="s">
        <v>499</v>
      </c>
      <c r="AU11" s="125" t="s">
        <v>580</v>
      </c>
      <c r="AV11" s="125" t="s">
        <v>596</v>
      </c>
      <c r="AW11" s="125" t="s">
        <v>518</v>
      </c>
      <c r="AX11" s="125" t="s">
        <v>599</v>
      </c>
      <c r="AY11" s="150" t="s">
        <v>12</v>
      </c>
      <c r="AZ11" s="132" t="s">
        <v>13</v>
      </c>
      <c r="BA11" s="132" t="s">
        <v>578</v>
      </c>
      <c r="BB11" s="132" t="s">
        <v>580</v>
      </c>
      <c r="BC11" s="132" t="s">
        <v>518</v>
      </c>
      <c r="BD11" s="132" t="s">
        <v>14</v>
      </c>
      <c r="BE11" s="132" t="s">
        <v>13</v>
      </c>
      <c r="BF11" s="132" t="s">
        <v>566</v>
      </c>
      <c r="BG11" s="132" t="s">
        <v>13</v>
      </c>
      <c r="BH11" s="132" t="s">
        <v>389</v>
      </c>
      <c r="BI11" s="132" t="s">
        <v>12</v>
      </c>
      <c r="BJ11" s="132" t="s">
        <v>491</v>
      </c>
      <c r="BK11" s="132" t="s">
        <v>564</v>
      </c>
      <c r="BL11" s="132" t="s">
        <v>13</v>
      </c>
      <c r="BM11" s="132" t="s">
        <v>12</v>
      </c>
      <c r="BN11" s="132" t="s">
        <v>12</v>
      </c>
      <c r="BO11" s="132" t="s">
        <v>518</v>
      </c>
      <c r="BP11" s="132" t="s">
        <v>15</v>
      </c>
      <c r="BQ11" s="132" t="s">
        <v>13</v>
      </c>
      <c r="BR11" s="132" t="s">
        <v>12</v>
      </c>
      <c r="BS11" s="132" t="s">
        <v>388</v>
      </c>
      <c r="BT11" s="132" t="s">
        <v>12</v>
      </c>
      <c r="BU11" s="132" t="s">
        <v>15</v>
      </c>
      <c r="BV11" s="132" t="s">
        <v>13</v>
      </c>
      <c r="BW11" s="132" t="s">
        <v>491</v>
      </c>
      <c r="BX11" s="132" t="s">
        <v>364</v>
      </c>
      <c r="BY11" s="132" t="s">
        <v>353</v>
      </c>
      <c r="BZ11" s="132" t="s">
        <v>12</v>
      </c>
      <c r="CA11" s="132" t="s">
        <v>496</v>
      </c>
      <c r="CB11" s="132" t="s">
        <v>12</v>
      </c>
      <c r="CC11" s="132" t="s">
        <v>12</v>
      </c>
      <c r="CD11" s="127" t="s">
        <v>499</v>
      </c>
    </row>
    <row r="12" spans="1:82" s="10" customFormat="1" ht="12.75" customHeight="1" x14ac:dyDescent="0.25">
      <c r="A12" s="193"/>
      <c r="B12" s="193"/>
      <c r="C12" s="193"/>
      <c r="D12" s="193"/>
      <c r="E12" s="198"/>
      <c r="F12" s="199"/>
      <c r="G12" s="201"/>
      <c r="H12" s="201"/>
      <c r="I12" s="201"/>
      <c r="J12" s="201"/>
      <c r="K12" s="193"/>
      <c r="L12" s="18" t="s">
        <v>10</v>
      </c>
      <c r="M12" s="19" t="s">
        <v>17</v>
      </c>
      <c r="N12" s="20"/>
      <c r="O12" s="223" t="s">
        <v>677</v>
      </c>
      <c r="P12" s="129" t="s">
        <v>28</v>
      </c>
      <c r="Q12" s="129" t="s">
        <v>29</v>
      </c>
      <c r="R12" s="128" t="s">
        <v>628</v>
      </c>
      <c r="S12" s="129" t="s">
        <v>521</v>
      </c>
      <c r="T12" s="129" t="s">
        <v>666</v>
      </c>
      <c r="U12" s="129" t="s">
        <v>22</v>
      </c>
      <c r="V12" s="129" t="s">
        <v>31</v>
      </c>
      <c r="W12" s="129" t="s">
        <v>32</v>
      </c>
      <c r="X12" s="129" t="s">
        <v>653</v>
      </c>
      <c r="Y12" s="129" t="s">
        <v>33</v>
      </c>
      <c r="Z12" s="129" t="s">
        <v>30</v>
      </c>
      <c r="AA12" s="129" t="s">
        <v>479</v>
      </c>
      <c r="AB12" s="133" t="s">
        <v>643</v>
      </c>
      <c r="AC12" s="129" t="s">
        <v>637</v>
      </c>
      <c r="AD12" s="129" t="s">
        <v>447</v>
      </c>
      <c r="AE12" s="129" t="s">
        <v>639</v>
      </c>
      <c r="AF12" s="129" t="s">
        <v>20</v>
      </c>
      <c r="AG12" s="128" t="s">
        <v>635</v>
      </c>
      <c r="AH12" s="128" t="s">
        <v>456</v>
      </c>
      <c r="AI12" s="128" t="s">
        <v>631</v>
      </c>
      <c r="AJ12" s="128" t="s">
        <v>628</v>
      </c>
      <c r="AK12" s="128" t="s">
        <v>541</v>
      </c>
      <c r="AL12" s="128" t="s">
        <v>18</v>
      </c>
      <c r="AM12" s="133" t="s">
        <v>472</v>
      </c>
      <c r="AN12" s="128" t="s">
        <v>34</v>
      </c>
      <c r="AO12" s="128" t="s">
        <v>169</v>
      </c>
      <c r="AP12" s="128" t="s">
        <v>609</v>
      </c>
      <c r="AQ12" s="128" t="s">
        <v>415</v>
      </c>
      <c r="AR12" s="128" t="s">
        <v>608</v>
      </c>
      <c r="AS12" s="129" t="s">
        <v>23</v>
      </c>
      <c r="AT12" s="128" t="s">
        <v>404</v>
      </c>
      <c r="AU12" s="184" t="s">
        <v>591</v>
      </c>
      <c r="AV12" s="129" t="s">
        <v>18</v>
      </c>
      <c r="AW12" s="129" t="s">
        <v>20</v>
      </c>
      <c r="AX12" s="129" t="s">
        <v>19</v>
      </c>
      <c r="AY12" s="151" t="s">
        <v>587</v>
      </c>
      <c r="AZ12" s="133" t="s">
        <v>454</v>
      </c>
      <c r="BA12" s="133" t="s">
        <v>579</v>
      </c>
      <c r="BB12" s="133" t="s">
        <v>581</v>
      </c>
      <c r="BC12" s="133" t="s">
        <v>23</v>
      </c>
      <c r="BD12" s="133" t="s">
        <v>573</v>
      </c>
      <c r="BE12" s="133" t="s">
        <v>404</v>
      </c>
      <c r="BF12" s="133" t="s">
        <v>400</v>
      </c>
      <c r="BG12" s="133" t="s">
        <v>21</v>
      </c>
      <c r="BH12" s="133" t="s">
        <v>387</v>
      </c>
      <c r="BI12" s="133" t="s">
        <v>380</v>
      </c>
      <c r="BJ12" s="133" t="s">
        <v>550</v>
      </c>
      <c r="BK12" s="133" t="s">
        <v>565</v>
      </c>
      <c r="BL12" s="133" t="s">
        <v>20</v>
      </c>
      <c r="BM12" s="133" t="s">
        <v>382</v>
      </c>
      <c r="BN12" s="133" t="s">
        <v>22</v>
      </c>
      <c r="BO12" s="133" t="s">
        <v>19</v>
      </c>
      <c r="BP12" s="133" t="s">
        <v>519</v>
      </c>
      <c r="BQ12" s="133" t="s">
        <v>23</v>
      </c>
      <c r="BR12" s="133" t="s">
        <v>508</v>
      </c>
      <c r="BS12" s="133" t="s">
        <v>505</v>
      </c>
      <c r="BT12" s="133" t="s">
        <v>24</v>
      </c>
      <c r="BU12" s="133" t="s">
        <v>363</v>
      </c>
      <c r="BV12" s="133" t="s">
        <v>19</v>
      </c>
      <c r="BW12" s="133" t="s">
        <v>381</v>
      </c>
      <c r="BX12" s="133" t="s">
        <v>84</v>
      </c>
      <c r="BY12" s="133" t="s">
        <v>354</v>
      </c>
      <c r="BZ12" s="133" t="s">
        <v>27</v>
      </c>
      <c r="CA12" s="133" t="s">
        <v>71</v>
      </c>
      <c r="CB12" s="133" t="s">
        <v>26</v>
      </c>
      <c r="CC12" s="133" t="s">
        <v>498</v>
      </c>
      <c r="CD12" s="128" t="s">
        <v>19</v>
      </c>
    </row>
    <row r="13" spans="1:82" ht="14.25" customHeight="1" x14ac:dyDescent="0.25">
      <c r="L13" s="23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58"/>
    </row>
    <row r="14" spans="1:82" ht="14.1" customHeight="1" x14ac:dyDescent="0.25">
      <c r="A14" s="24">
        <f t="shared" ref="A14:A77" si="0">A13+1</f>
        <v>1</v>
      </c>
      <c r="B14" s="25" t="s">
        <v>35</v>
      </c>
      <c r="C14" s="26">
        <v>498</v>
      </c>
      <c r="D14" s="27" t="s">
        <v>29</v>
      </c>
      <c r="E14" s="28">
        <f>MAX(O14:AZ14)</f>
        <v>580</v>
      </c>
      <c r="F14" s="28" t="str">
        <f>VLOOKUP(E14,Tab!$A$2:$B$255,2,TRUE)</f>
        <v>A</v>
      </c>
      <c r="G14" s="29">
        <f>LARGE(O14:CD14,1)</f>
        <v>583</v>
      </c>
      <c r="H14" s="29">
        <f>LARGE(O14:CD14,2)</f>
        <v>580</v>
      </c>
      <c r="I14" s="29">
        <f>LARGE(O14:CD14,3)</f>
        <v>578</v>
      </c>
      <c r="J14" s="29">
        <f>LARGE(O14:CD14,4)</f>
        <v>574</v>
      </c>
      <c r="K14" s="29">
        <f>LARGE(O14:CD14,5)</f>
        <v>574</v>
      </c>
      <c r="L14" s="30">
        <f>SUM(G14:K14)</f>
        <v>2889</v>
      </c>
      <c r="M14" s="31">
        <f>L14/5</f>
        <v>577.79999999999995</v>
      </c>
      <c r="N14" s="32"/>
      <c r="O14" s="33">
        <v>0</v>
      </c>
      <c r="P14" s="33">
        <v>580</v>
      </c>
      <c r="Q14" s="33">
        <v>572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574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574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578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564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583</v>
      </c>
      <c r="CA14" s="33">
        <v>0</v>
      </c>
      <c r="CB14" s="33">
        <v>0</v>
      </c>
      <c r="CC14" s="33">
        <v>0</v>
      </c>
      <c r="CD14" s="34">
        <v>0</v>
      </c>
    </row>
    <row r="15" spans="1:82" ht="14.1" customHeight="1" x14ac:dyDescent="0.25">
      <c r="A15" s="24">
        <f t="shared" si="0"/>
        <v>2</v>
      </c>
      <c r="B15" s="35" t="s">
        <v>41</v>
      </c>
      <c r="C15" s="36">
        <v>10436</v>
      </c>
      <c r="D15" s="37" t="s">
        <v>42</v>
      </c>
      <c r="E15" s="28">
        <f>MAX(O15:AZ15)</f>
        <v>572</v>
      </c>
      <c r="F15" s="28" t="str">
        <f>VLOOKUP(E15,Tab!$A$2:$B$255,2,TRUE)</f>
        <v>A</v>
      </c>
      <c r="G15" s="40">
        <f>LARGE(O15:CD15,1)</f>
        <v>572</v>
      </c>
      <c r="H15" s="40">
        <f>LARGE(O15:CD15,2)</f>
        <v>571</v>
      </c>
      <c r="I15" s="40">
        <f>LARGE(O15:CD15,3)</f>
        <v>571</v>
      </c>
      <c r="J15" s="40">
        <f>LARGE(O15:CD15,4)</f>
        <v>570</v>
      </c>
      <c r="K15" s="40">
        <f>LARGE(O15:CD15,5)</f>
        <v>570</v>
      </c>
      <c r="L15" s="30">
        <f>SUM(G15:K15)</f>
        <v>2854</v>
      </c>
      <c r="M15" s="31">
        <f>L15/5</f>
        <v>570.79999999999995</v>
      </c>
      <c r="N15" s="32"/>
      <c r="O15" s="33">
        <v>0</v>
      </c>
      <c r="P15" s="33">
        <v>568</v>
      </c>
      <c r="Q15" s="33">
        <v>557</v>
      </c>
      <c r="R15" s="33">
        <v>0</v>
      </c>
      <c r="S15" s="33">
        <v>0</v>
      </c>
      <c r="T15" s="33">
        <v>571</v>
      </c>
      <c r="U15" s="33">
        <v>0</v>
      </c>
      <c r="V15" s="33">
        <v>565</v>
      </c>
      <c r="W15" s="33">
        <v>0</v>
      </c>
      <c r="X15" s="33">
        <v>0</v>
      </c>
      <c r="Y15" s="33">
        <v>0</v>
      </c>
      <c r="Z15" s="33">
        <v>565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553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564</v>
      </c>
      <c r="AP15" s="33">
        <v>572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566</v>
      </c>
      <c r="BG15" s="33">
        <v>0</v>
      </c>
      <c r="BH15" s="33">
        <v>570</v>
      </c>
      <c r="BI15" s="33">
        <v>0</v>
      </c>
      <c r="BJ15" s="33">
        <v>0</v>
      </c>
      <c r="BK15" s="33">
        <v>568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570</v>
      </c>
      <c r="BS15" s="33">
        <v>0</v>
      </c>
      <c r="BT15" s="33">
        <v>564</v>
      </c>
      <c r="BU15" s="33">
        <v>0</v>
      </c>
      <c r="BV15" s="33">
        <v>0</v>
      </c>
      <c r="BW15" s="33">
        <v>0</v>
      </c>
      <c r="BX15" s="33">
        <v>0</v>
      </c>
      <c r="BY15" s="33">
        <v>565</v>
      </c>
      <c r="BZ15" s="33">
        <v>564</v>
      </c>
      <c r="CA15" s="33">
        <v>571</v>
      </c>
      <c r="CB15" s="33">
        <v>0</v>
      </c>
      <c r="CC15" s="33">
        <v>0</v>
      </c>
      <c r="CD15" s="34">
        <v>0</v>
      </c>
    </row>
    <row r="16" spans="1:82" ht="14.1" customHeight="1" x14ac:dyDescent="0.25">
      <c r="A16" s="24">
        <f t="shared" si="0"/>
        <v>3</v>
      </c>
      <c r="B16" s="38" t="s">
        <v>38</v>
      </c>
      <c r="C16" s="26">
        <v>1671</v>
      </c>
      <c r="D16" s="27" t="s">
        <v>39</v>
      </c>
      <c r="E16" s="28">
        <f>MAX(O16:AZ16)</f>
        <v>568</v>
      </c>
      <c r="F16" s="28" t="str">
        <f>VLOOKUP(E16,Tab!$A$2:$B$255,2,TRUE)</f>
        <v>C</v>
      </c>
      <c r="G16" s="29">
        <f>LARGE(O16:CD16,1)</f>
        <v>570</v>
      </c>
      <c r="H16" s="29">
        <f>LARGE(O16:CD16,2)</f>
        <v>570</v>
      </c>
      <c r="I16" s="29">
        <f>LARGE(O16:CD16,3)</f>
        <v>569</v>
      </c>
      <c r="J16" s="29">
        <f>LARGE(O16:CD16,4)</f>
        <v>568</v>
      </c>
      <c r="K16" s="29">
        <f>LARGE(O16:CD16,5)</f>
        <v>567</v>
      </c>
      <c r="L16" s="30">
        <f>SUM(G16:K16)</f>
        <v>2844</v>
      </c>
      <c r="M16" s="31">
        <f>L16/5</f>
        <v>568.79999999999995</v>
      </c>
      <c r="N16" s="32"/>
      <c r="O16" s="33">
        <v>0</v>
      </c>
      <c r="P16" s="33">
        <v>0</v>
      </c>
      <c r="Q16" s="33">
        <v>567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561</v>
      </c>
      <c r="AA16" s="33">
        <v>0</v>
      </c>
      <c r="AB16" s="33">
        <v>0</v>
      </c>
      <c r="AC16" s="33">
        <v>0</v>
      </c>
      <c r="AD16" s="33">
        <v>0</v>
      </c>
      <c r="AE16" s="33">
        <v>558</v>
      </c>
      <c r="AF16" s="33">
        <v>0</v>
      </c>
      <c r="AG16" s="33">
        <v>0</v>
      </c>
      <c r="AH16" s="33">
        <v>566</v>
      </c>
      <c r="AI16" s="33">
        <v>0</v>
      </c>
      <c r="AJ16" s="33">
        <v>0</v>
      </c>
      <c r="AK16" s="33">
        <v>561</v>
      </c>
      <c r="AL16" s="33">
        <v>0</v>
      </c>
      <c r="AM16" s="33">
        <v>0</v>
      </c>
      <c r="AN16" s="33">
        <v>0</v>
      </c>
      <c r="AO16" s="33">
        <v>0</v>
      </c>
      <c r="AP16" s="33">
        <v>566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568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553</v>
      </c>
      <c r="BG16" s="33">
        <v>0</v>
      </c>
      <c r="BH16" s="33">
        <v>570</v>
      </c>
      <c r="BI16" s="33">
        <v>0</v>
      </c>
      <c r="BJ16" s="33">
        <v>0</v>
      </c>
      <c r="BK16" s="33">
        <v>570</v>
      </c>
      <c r="BL16" s="33">
        <v>0</v>
      </c>
      <c r="BM16" s="33">
        <v>0</v>
      </c>
      <c r="BN16" s="33">
        <v>0</v>
      </c>
      <c r="BO16" s="33">
        <v>0</v>
      </c>
      <c r="BP16" s="33">
        <v>559</v>
      </c>
      <c r="BQ16" s="33">
        <v>0</v>
      </c>
      <c r="BR16" s="33">
        <v>569</v>
      </c>
      <c r="BS16" s="33">
        <v>0</v>
      </c>
      <c r="BT16" s="33">
        <v>558</v>
      </c>
      <c r="BU16" s="33">
        <v>558</v>
      </c>
      <c r="BV16" s="33">
        <v>0</v>
      </c>
      <c r="BW16" s="33">
        <v>0</v>
      </c>
      <c r="BX16" s="33">
        <v>0</v>
      </c>
      <c r="BY16" s="33">
        <v>567</v>
      </c>
      <c r="BZ16" s="33">
        <v>560</v>
      </c>
      <c r="CA16" s="33">
        <v>566</v>
      </c>
      <c r="CB16" s="33">
        <v>0</v>
      </c>
      <c r="CC16" s="33">
        <v>0</v>
      </c>
      <c r="CD16" s="34">
        <v>0</v>
      </c>
    </row>
    <row r="17" spans="1:82" ht="14.1" customHeight="1" x14ac:dyDescent="0.25">
      <c r="A17" s="24">
        <f t="shared" si="0"/>
        <v>4</v>
      </c>
      <c r="B17" s="38" t="s">
        <v>122</v>
      </c>
      <c r="C17" s="26">
        <v>602</v>
      </c>
      <c r="D17" s="27" t="s">
        <v>69</v>
      </c>
      <c r="E17" s="28">
        <f>MAX(O17:AZ17)</f>
        <v>569</v>
      </c>
      <c r="F17" s="28" t="str">
        <f>VLOOKUP(E17,Tab!$A$2:$B$255,2,TRUE)</f>
        <v>C</v>
      </c>
      <c r="G17" s="29">
        <f>LARGE(O17:CD17,1)</f>
        <v>569</v>
      </c>
      <c r="H17" s="29">
        <f>LARGE(O17:CD17,2)</f>
        <v>567</v>
      </c>
      <c r="I17" s="29">
        <f>LARGE(O17:CD17,3)</f>
        <v>567</v>
      </c>
      <c r="J17" s="29">
        <f>LARGE(O17:CD17,4)</f>
        <v>567</v>
      </c>
      <c r="K17" s="29">
        <f>LARGE(O17:CD17,5)</f>
        <v>566</v>
      </c>
      <c r="L17" s="30">
        <f>SUM(G17:K17)</f>
        <v>2836</v>
      </c>
      <c r="M17" s="31">
        <f>L17/5</f>
        <v>567.20000000000005</v>
      </c>
      <c r="N17" s="32"/>
      <c r="O17" s="33">
        <v>0</v>
      </c>
      <c r="P17" s="33">
        <v>562</v>
      </c>
      <c r="Q17" s="33">
        <v>561</v>
      </c>
      <c r="R17" s="33">
        <v>0</v>
      </c>
      <c r="S17" s="33">
        <v>0</v>
      </c>
      <c r="T17" s="33">
        <v>567</v>
      </c>
      <c r="U17" s="33">
        <v>0</v>
      </c>
      <c r="V17" s="33">
        <v>567</v>
      </c>
      <c r="W17" s="33">
        <v>0</v>
      </c>
      <c r="X17" s="33">
        <v>0</v>
      </c>
      <c r="Y17" s="33">
        <v>0</v>
      </c>
      <c r="Z17" s="33">
        <v>562</v>
      </c>
      <c r="AA17" s="33">
        <v>0</v>
      </c>
      <c r="AB17" s="33">
        <v>0</v>
      </c>
      <c r="AC17" s="33">
        <v>569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564</v>
      </c>
      <c r="AL17" s="33">
        <v>0</v>
      </c>
      <c r="AM17" s="33">
        <v>0</v>
      </c>
      <c r="AN17" s="33">
        <v>0</v>
      </c>
      <c r="AO17" s="33">
        <v>566</v>
      </c>
      <c r="AP17" s="33">
        <v>563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561</v>
      </c>
      <c r="BG17" s="33">
        <v>0</v>
      </c>
      <c r="BH17" s="33">
        <v>564</v>
      </c>
      <c r="BI17" s="33">
        <v>0</v>
      </c>
      <c r="BJ17" s="33">
        <v>0</v>
      </c>
      <c r="BK17" s="33">
        <v>562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567</v>
      </c>
      <c r="BS17" s="33">
        <v>0</v>
      </c>
      <c r="BT17" s="33">
        <v>0</v>
      </c>
      <c r="BU17" s="33">
        <v>564</v>
      </c>
      <c r="BV17" s="33">
        <v>0</v>
      </c>
      <c r="BW17" s="33">
        <v>0</v>
      </c>
      <c r="BX17" s="33">
        <v>0</v>
      </c>
      <c r="BY17" s="33">
        <v>0</v>
      </c>
      <c r="BZ17" s="33">
        <v>559</v>
      </c>
      <c r="CA17" s="33">
        <v>566</v>
      </c>
      <c r="CB17" s="33">
        <v>0</v>
      </c>
      <c r="CC17" s="33">
        <v>0</v>
      </c>
      <c r="CD17" s="34">
        <v>0</v>
      </c>
    </row>
    <row r="18" spans="1:82" ht="14.1" customHeight="1" x14ac:dyDescent="0.25">
      <c r="A18" s="24">
        <f t="shared" si="0"/>
        <v>5</v>
      </c>
      <c r="B18" s="35" t="s">
        <v>36</v>
      </c>
      <c r="C18" s="36">
        <v>11945</v>
      </c>
      <c r="D18" s="37" t="s">
        <v>37</v>
      </c>
      <c r="E18" s="28">
        <f>MAX(O18:AZ18)</f>
        <v>566</v>
      </c>
      <c r="F18" s="28" t="str">
        <f>VLOOKUP(E18,Tab!$A$2:$B$255,2,TRUE)</f>
        <v>C</v>
      </c>
      <c r="G18" s="29">
        <f>LARGE(O18:CD18,1)</f>
        <v>567</v>
      </c>
      <c r="H18" s="29">
        <f>LARGE(O18:CD18,2)</f>
        <v>566</v>
      </c>
      <c r="I18" s="29">
        <f>LARGE(O18:CD18,3)</f>
        <v>566</v>
      </c>
      <c r="J18" s="29">
        <f>LARGE(O18:CD18,4)</f>
        <v>565</v>
      </c>
      <c r="K18" s="29">
        <f>LARGE(O18:CD18,5)</f>
        <v>564</v>
      </c>
      <c r="L18" s="30">
        <f>SUM(G18:K18)</f>
        <v>2828</v>
      </c>
      <c r="M18" s="31">
        <f>L18/5</f>
        <v>565.6</v>
      </c>
      <c r="N18" s="32"/>
      <c r="O18" s="33">
        <v>0</v>
      </c>
      <c r="P18" s="33">
        <v>566</v>
      </c>
      <c r="Q18" s="33">
        <v>561</v>
      </c>
      <c r="R18" s="33">
        <v>0</v>
      </c>
      <c r="S18" s="33">
        <v>0</v>
      </c>
      <c r="T18" s="33">
        <v>564</v>
      </c>
      <c r="U18" s="33">
        <v>0</v>
      </c>
      <c r="V18" s="33">
        <v>565</v>
      </c>
      <c r="W18" s="33">
        <v>0</v>
      </c>
      <c r="X18" s="33">
        <v>0</v>
      </c>
      <c r="Y18" s="33">
        <v>0</v>
      </c>
      <c r="Z18" s="33">
        <v>564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566</v>
      </c>
      <c r="AI18" s="33">
        <v>0</v>
      </c>
      <c r="AJ18" s="33">
        <v>0</v>
      </c>
      <c r="AK18" s="33">
        <v>550</v>
      </c>
      <c r="AL18" s="33">
        <v>0</v>
      </c>
      <c r="AM18" s="33">
        <v>0</v>
      </c>
      <c r="AN18" s="33">
        <v>0</v>
      </c>
      <c r="AO18" s="33">
        <v>563</v>
      </c>
      <c r="AP18" s="33">
        <v>551</v>
      </c>
      <c r="AQ18" s="33">
        <v>0</v>
      </c>
      <c r="AR18" s="33">
        <v>0</v>
      </c>
      <c r="AS18" s="33">
        <v>0</v>
      </c>
      <c r="AT18" s="33">
        <v>0</v>
      </c>
      <c r="AU18" s="33">
        <v>550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551</v>
      </c>
      <c r="BS18" s="33">
        <v>0</v>
      </c>
      <c r="BT18" s="33">
        <v>0</v>
      </c>
      <c r="BU18" s="33">
        <v>556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567</v>
      </c>
      <c r="CB18" s="33">
        <v>0</v>
      </c>
      <c r="CC18" s="33">
        <v>0</v>
      </c>
      <c r="CD18" s="34">
        <v>0</v>
      </c>
    </row>
    <row r="19" spans="1:82" ht="14.1" customHeight="1" x14ac:dyDescent="0.25">
      <c r="A19" s="24">
        <f t="shared" si="0"/>
        <v>6</v>
      </c>
      <c r="B19" s="38" t="s">
        <v>46</v>
      </c>
      <c r="C19" s="26">
        <v>633</v>
      </c>
      <c r="D19" s="39" t="s">
        <v>29</v>
      </c>
      <c r="E19" s="28">
        <f>MAX(O19:AZ19)</f>
        <v>565</v>
      </c>
      <c r="F19" s="28" t="str">
        <f>VLOOKUP(E19,Tab!$A$2:$B$255,2,TRUE)</f>
        <v>C</v>
      </c>
      <c r="G19" s="29">
        <f>LARGE(O19:CD19,1)</f>
        <v>567</v>
      </c>
      <c r="H19" s="29">
        <f>LARGE(O19:CD19,2)</f>
        <v>565</v>
      </c>
      <c r="I19" s="29">
        <f>LARGE(O19:CD19,3)</f>
        <v>563</v>
      </c>
      <c r="J19" s="29">
        <f>LARGE(O19:CD19,4)</f>
        <v>561</v>
      </c>
      <c r="K19" s="29">
        <f>LARGE(O19:CD19,5)</f>
        <v>561</v>
      </c>
      <c r="L19" s="30">
        <f>SUM(G19:K19)</f>
        <v>2817</v>
      </c>
      <c r="M19" s="31">
        <f>L19/5</f>
        <v>563.4</v>
      </c>
      <c r="N19" s="32"/>
      <c r="O19" s="33">
        <v>0</v>
      </c>
      <c r="P19" s="33">
        <v>561</v>
      </c>
      <c r="Q19" s="33">
        <v>559</v>
      </c>
      <c r="R19" s="33">
        <v>0</v>
      </c>
      <c r="S19" s="33">
        <v>0</v>
      </c>
      <c r="T19" s="33">
        <v>554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565</v>
      </c>
      <c r="AA19" s="33">
        <v>0</v>
      </c>
      <c r="AB19" s="33">
        <v>0</v>
      </c>
      <c r="AC19" s="33">
        <v>558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552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557</v>
      </c>
      <c r="AZ19" s="33">
        <v>0</v>
      </c>
      <c r="BA19" s="33">
        <v>0</v>
      </c>
      <c r="BB19" s="33">
        <v>0</v>
      </c>
      <c r="BC19" s="33">
        <v>0</v>
      </c>
      <c r="BD19" s="33">
        <v>561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552</v>
      </c>
      <c r="BS19" s="33">
        <v>0</v>
      </c>
      <c r="BT19" s="33">
        <v>563</v>
      </c>
      <c r="BU19" s="33">
        <v>567</v>
      </c>
      <c r="BV19" s="33">
        <v>0</v>
      </c>
      <c r="BW19" s="33">
        <v>0</v>
      </c>
      <c r="BX19" s="33">
        <v>0</v>
      </c>
      <c r="BY19" s="33">
        <v>560</v>
      </c>
      <c r="BZ19" s="33">
        <v>555</v>
      </c>
      <c r="CA19" s="33">
        <v>0</v>
      </c>
      <c r="CB19" s="33">
        <v>0</v>
      </c>
      <c r="CC19" s="33">
        <v>0</v>
      </c>
      <c r="CD19" s="34">
        <v>0</v>
      </c>
    </row>
    <row r="20" spans="1:82" ht="14.1" customHeight="1" x14ac:dyDescent="0.25">
      <c r="A20" s="24">
        <f t="shared" si="0"/>
        <v>7</v>
      </c>
      <c r="B20" s="44" t="s">
        <v>135</v>
      </c>
      <c r="C20" s="36">
        <v>14112</v>
      </c>
      <c r="D20" s="41" t="s">
        <v>575</v>
      </c>
      <c r="E20" s="28">
        <f>MAX(O20:AZ20)</f>
        <v>564</v>
      </c>
      <c r="F20" s="28" t="str">
        <f>VLOOKUP(E20,Tab!$A$2:$B$255,2,TRUE)</f>
        <v>Não</v>
      </c>
      <c r="G20" s="29">
        <f>LARGE(O20:CD20,1)</f>
        <v>564</v>
      </c>
      <c r="H20" s="29">
        <f>LARGE(O20:CD20,2)</f>
        <v>563</v>
      </c>
      <c r="I20" s="29">
        <f>LARGE(O20:CD20,3)</f>
        <v>562</v>
      </c>
      <c r="J20" s="29">
        <f>LARGE(O20:CD20,4)</f>
        <v>562</v>
      </c>
      <c r="K20" s="29">
        <f>LARGE(O20:CD20,5)</f>
        <v>561</v>
      </c>
      <c r="L20" s="30">
        <f>SUM(G20:K20)</f>
        <v>2812</v>
      </c>
      <c r="M20" s="31">
        <f>L20/5</f>
        <v>562.4</v>
      </c>
      <c r="N20" s="32"/>
      <c r="O20" s="33">
        <v>0</v>
      </c>
      <c r="P20" s="33">
        <v>552</v>
      </c>
      <c r="Q20" s="33">
        <v>561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557</v>
      </c>
      <c r="X20" s="33">
        <v>0</v>
      </c>
      <c r="Y20" s="33">
        <v>0</v>
      </c>
      <c r="Z20" s="33">
        <v>553</v>
      </c>
      <c r="AA20" s="33">
        <v>0</v>
      </c>
      <c r="AB20" s="33">
        <v>0</v>
      </c>
      <c r="AC20" s="33">
        <v>0</v>
      </c>
      <c r="AD20" s="33">
        <v>0</v>
      </c>
      <c r="AE20" s="33">
        <v>553</v>
      </c>
      <c r="AF20" s="33">
        <v>0</v>
      </c>
      <c r="AG20" s="33">
        <v>0</v>
      </c>
      <c r="AH20" s="33">
        <v>542</v>
      </c>
      <c r="AI20" s="33">
        <v>0</v>
      </c>
      <c r="AJ20" s="33">
        <v>0</v>
      </c>
      <c r="AK20" s="33">
        <v>0</v>
      </c>
      <c r="AL20" s="33">
        <v>0</v>
      </c>
      <c r="AM20" s="33">
        <v>564</v>
      </c>
      <c r="AN20" s="33">
        <v>0</v>
      </c>
      <c r="AO20" s="33">
        <v>0</v>
      </c>
      <c r="AP20" s="33">
        <v>558</v>
      </c>
      <c r="AQ20" s="33">
        <v>0</v>
      </c>
      <c r="AR20" s="33">
        <v>0</v>
      </c>
      <c r="AS20" s="33">
        <v>553</v>
      </c>
      <c r="AT20" s="33">
        <v>0</v>
      </c>
      <c r="AU20" s="33">
        <v>0</v>
      </c>
      <c r="AV20" s="33">
        <v>0</v>
      </c>
      <c r="AW20" s="33">
        <v>562</v>
      </c>
      <c r="AX20" s="33">
        <v>545</v>
      </c>
      <c r="AY20" s="33">
        <v>0</v>
      </c>
      <c r="AZ20" s="33">
        <v>0</v>
      </c>
      <c r="BA20" s="33">
        <v>0</v>
      </c>
      <c r="BB20" s="33">
        <v>0</v>
      </c>
      <c r="BC20" s="33">
        <v>563</v>
      </c>
      <c r="BD20" s="33">
        <v>551</v>
      </c>
      <c r="BE20" s="33">
        <v>562</v>
      </c>
      <c r="BF20" s="33">
        <v>557</v>
      </c>
      <c r="BG20" s="33">
        <v>557</v>
      </c>
      <c r="BH20" s="33">
        <v>0</v>
      </c>
      <c r="BI20" s="33">
        <v>0</v>
      </c>
      <c r="BJ20" s="33">
        <v>540</v>
      </c>
      <c r="BK20" s="33">
        <v>0</v>
      </c>
      <c r="BL20" s="33">
        <v>552</v>
      </c>
      <c r="BM20" s="33">
        <v>0</v>
      </c>
      <c r="BN20" s="33">
        <v>0</v>
      </c>
      <c r="BO20" s="33">
        <v>551</v>
      </c>
      <c r="BP20" s="33">
        <v>0</v>
      </c>
      <c r="BQ20" s="33">
        <v>0</v>
      </c>
      <c r="BR20" s="33">
        <v>0</v>
      </c>
      <c r="BS20" s="33">
        <v>551</v>
      </c>
      <c r="BT20" s="33">
        <v>0</v>
      </c>
      <c r="BU20" s="33">
        <v>0</v>
      </c>
      <c r="BV20" s="33">
        <v>0</v>
      </c>
      <c r="BW20" s="33">
        <v>554</v>
      </c>
      <c r="BX20" s="33">
        <v>548</v>
      </c>
      <c r="BY20" s="33">
        <v>0</v>
      </c>
      <c r="BZ20" s="33">
        <v>0</v>
      </c>
      <c r="CA20" s="33">
        <v>0</v>
      </c>
      <c r="CB20" s="33">
        <v>0</v>
      </c>
      <c r="CC20" s="33">
        <v>538</v>
      </c>
      <c r="CD20" s="34">
        <v>0</v>
      </c>
    </row>
    <row r="21" spans="1:82" ht="14.1" customHeight="1" x14ac:dyDescent="0.25">
      <c r="A21" s="24">
        <f t="shared" si="0"/>
        <v>8</v>
      </c>
      <c r="B21" s="44" t="s">
        <v>55</v>
      </c>
      <c r="C21" s="36">
        <v>10772</v>
      </c>
      <c r="D21" s="41" t="s">
        <v>48</v>
      </c>
      <c r="E21" s="28">
        <f>MAX(O21:AZ21)</f>
        <v>565</v>
      </c>
      <c r="F21" s="28" t="str">
        <f>VLOOKUP(E21,Tab!$A$2:$B$255,2,TRUE)</f>
        <v>C</v>
      </c>
      <c r="G21" s="29">
        <f>LARGE(O21:CD21,1)</f>
        <v>565</v>
      </c>
      <c r="H21" s="29">
        <f>LARGE(O21:CD21,2)</f>
        <v>562</v>
      </c>
      <c r="I21" s="29">
        <f>LARGE(O21:CD21,3)</f>
        <v>562</v>
      </c>
      <c r="J21" s="29">
        <f>LARGE(O21:CD21,4)</f>
        <v>559</v>
      </c>
      <c r="K21" s="29">
        <f>LARGE(O21:CD21,5)</f>
        <v>558</v>
      </c>
      <c r="L21" s="30">
        <f>SUM(G21:K21)</f>
        <v>2806</v>
      </c>
      <c r="M21" s="31">
        <f>L21/5</f>
        <v>561.20000000000005</v>
      </c>
      <c r="N21" s="32"/>
      <c r="O21" s="33">
        <v>0</v>
      </c>
      <c r="P21" s="33">
        <v>549</v>
      </c>
      <c r="Q21" s="33">
        <v>0</v>
      </c>
      <c r="R21" s="33">
        <v>0</v>
      </c>
      <c r="S21" s="33">
        <v>0</v>
      </c>
      <c r="T21" s="33">
        <v>552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554</v>
      </c>
      <c r="AA21" s="33">
        <v>0</v>
      </c>
      <c r="AB21" s="33">
        <v>0</v>
      </c>
      <c r="AC21" s="33">
        <v>554</v>
      </c>
      <c r="AD21" s="33">
        <v>0</v>
      </c>
      <c r="AE21" s="33">
        <v>0</v>
      </c>
      <c r="AF21" s="33">
        <v>0</v>
      </c>
      <c r="AG21" s="33">
        <v>0</v>
      </c>
      <c r="AH21" s="33">
        <v>559</v>
      </c>
      <c r="AI21" s="33">
        <v>0</v>
      </c>
      <c r="AJ21" s="33">
        <v>0</v>
      </c>
      <c r="AK21" s="33">
        <v>562</v>
      </c>
      <c r="AL21" s="33">
        <v>0</v>
      </c>
      <c r="AM21" s="33">
        <v>0</v>
      </c>
      <c r="AN21" s="33">
        <v>0</v>
      </c>
      <c r="AO21" s="33">
        <v>0</v>
      </c>
      <c r="AP21" s="33">
        <v>565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550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558</v>
      </c>
      <c r="BU21" s="33">
        <v>562</v>
      </c>
      <c r="BV21" s="33">
        <v>0</v>
      </c>
      <c r="BW21" s="33">
        <v>0</v>
      </c>
      <c r="BX21" s="33">
        <v>0</v>
      </c>
      <c r="BY21" s="33">
        <v>0</v>
      </c>
      <c r="BZ21" s="33">
        <v>557</v>
      </c>
      <c r="CA21" s="33">
        <v>555</v>
      </c>
      <c r="CB21" s="33">
        <v>0</v>
      </c>
      <c r="CC21" s="33">
        <v>0</v>
      </c>
      <c r="CD21" s="34">
        <v>0</v>
      </c>
    </row>
    <row r="22" spans="1:82" s="5" customFormat="1" ht="14.1" customHeight="1" x14ac:dyDescent="0.25">
      <c r="A22" s="24">
        <f t="shared" si="0"/>
        <v>9</v>
      </c>
      <c r="B22" s="35" t="s">
        <v>58</v>
      </c>
      <c r="C22" s="36">
        <v>881</v>
      </c>
      <c r="D22" s="37" t="s">
        <v>37</v>
      </c>
      <c r="E22" s="28">
        <f>MAX(O22:AZ22)</f>
        <v>562</v>
      </c>
      <c r="F22" s="28" t="str">
        <f>VLOOKUP(E22,Tab!$A$2:$B$255,2,TRUE)</f>
        <v>Não</v>
      </c>
      <c r="G22" s="29">
        <f>LARGE(O22:CD22,1)</f>
        <v>566</v>
      </c>
      <c r="H22" s="29">
        <f>LARGE(O22:CD22,2)</f>
        <v>562</v>
      </c>
      <c r="I22" s="29">
        <f>LARGE(O22:CD22,3)</f>
        <v>560</v>
      </c>
      <c r="J22" s="29">
        <f>LARGE(O22:CD22,4)</f>
        <v>559</v>
      </c>
      <c r="K22" s="29">
        <f>LARGE(O22:CD22,5)</f>
        <v>559</v>
      </c>
      <c r="L22" s="30">
        <f>SUM(G22:K22)</f>
        <v>2806</v>
      </c>
      <c r="M22" s="31">
        <f>L22/5</f>
        <v>561.20000000000005</v>
      </c>
      <c r="N22" s="32"/>
      <c r="O22" s="33">
        <v>0</v>
      </c>
      <c r="P22" s="33">
        <v>559</v>
      </c>
      <c r="Q22" s="33">
        <v>559</v>
      </c>
      <c r="R22" s="33">
        <v>0</v>
      </c>
      <c r="S22" s="33">
        <v>0</v>
      </c>
      <c r="T22" s="33">
        <v>547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551</v>
      </c>
      <c r="AA22" s="33">
        <v>0</v>
      </c>
      <c r="AB22" s="33">
        <v>0</v>
      </c>
      <c r="AC22" s="33">
        <v>546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562</v>
      </c>
      <c r="AL22" s="33">
        <v>0</v>
      </c>
      <c r="AM22" s="33">
        <v>0</v>
      </c>
      <c r="AN22" s="33">
        <v>0</v>
      </c>
      <c r="AO22" s="33">
        <v>0</v>
      </c>
      <c r="AP22" s="33">
        <v>560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553</v>
      </c>
      <c r="BS22" s="33">
        <v>0</v>
      </c>
      <c r="BT22" s="33">
        <v>557</v>
      </c>
      <c r="BU22" s="33">
        <v>559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566</v>
      </c>
      <c r="CB22" s="33">
        <v>0</v>
      </c>
      <c r="CC22" s="33">
        <v>0</v>
      </c>
      <c r="CD22" s="34">
        <v>0</v>
      </c>
    </row>
    <row r="23" spans="1:82" ht="14.1" customHeight="1" x14ac:dyDescent="0.25">
      <c r="A23" s="24">
        <f t="shared" si="0"/>
        <v>10</v>
      </c>
      <c r="B23" s="35" t="s">
        <v>283</v>
      </c>
      <c r="C23" s="36">
        <v>13965</v>
      </c>
      <c r="D23" s="37" t="s">
        <v>44</v>
      </c>
      <c r="E23" s="28">
        <f>MAX(O23:AZ23)</f>
        <v>565</v>
      </c>
      <c r="F23" s="28" t="str">
        <f>VLOOKUP(E23,Tab!$A$2:$B$255,2,TRUE)</f>
        <v>C</v>
      </c>
      <c r="G23" s="29">
        <f>LARGE(O23:CD23,1)</f>
        <v>565</v>
      </c>
      <c r="H23" s="29">
        <f>LARGE(O23:CD23,2)</f>
        <v>563</v>
      </c>
      <c r="I23" s="29">
        <f>LARGE(O23:CD23,3)</f>
        <v>560</v>
      </c>
      <c r="J23" s="29">
        <f>LARGE(O23:CD23,4)</f>
        <v>558</v>
      </c>
      <c r="K23" s="29">
        <f>LARGE(O23:CD23,5)</f>
        <v>558</v>
      </c>
      <c r="L23" s="30">
        <f>SUM(G23:K23)</f>
        <v>2804</v>
      </c>
      <c r="M23" s="31">
        <f>L23/5</f>
        <v>560.79999999999995</v>
      </c>
      <c r="N23" s="32"/>
      <c r="O23" s="33">
        <v>0</v>
      </c>
      <c r="P23" s="33">
        <v>565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556</v>
      </c>
      <c r="X23" s="33">
        <v>0</v>
      </c>
      <c r="Y23" s="33">
        <v>0</v>
      </c>
      <c r="Z23" s="33">
        <v>0</v>
      </c>
      <c r="AA23" s="33">
        <v>0</v>
      </c>
      <c r="AB23" s="33">
        <v>553</v>
      </c>
      <c r="AC23" s="33">
        <v>0</v>
      </c>
      <c r="AD23" s="33">
        <v>0</v>
      </c>
      <c r="AE23" s="33">
        <v>558</v>
      </c>
      <c r="AF23" s="33">
        <v>554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555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563</v>
      </c>
      <c r="AT23" s="33">
        <v>0</v>
      </c>
      <c r="AU23" s="33">
        <v>0</v>
      </c>
      <c r="AV23" s="33">
        <v>0</v>
      </c>
      <c r="AW23" s="33">
        <v>0</v>
      </c>
      <c r="AX23" s="33">
        <v>558</v>
      </c>
      <c r="AY23" s="33">
        <v>0</v>
      </c>
      <c r="AZ23" s="33">
        <v>551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546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551</v>
      </c>
      <c r="BT23" s="33">
        <v>0</v>
      </c>
      <c r="BU23" s="33">
        <v>0</v>
      </c>
      <c r="BV23" s="33">
        <v>0</v>
      </c>
      <c r="BW23" s="33">
        <v>0</v>
      </c>
      <c r="BX23" s="33">
        <v>560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4">
        <v>0</v>
      </c>
    </row>
    <row r="24" spans="1:82" ht="14.1" customHeight="1" x14ac:dyDescent="0.25">
      <c r="A24" s="24">
        <f t="shared" si="0"/>
        <v>11</v>
      </c>
      <c r="B24" s="35" t="s">
        <v>123</v>
      </c>
      <c r="C24" s="36">
        <v>4562</v>
      </c>
      <c r="D24" s="37" t="s">
        <v>84</v>
      </c>
      <c r="E24" s="28">
        <f>MAX(O24:AZ24)</f>
        <v>565</v>
      </c>
      <c r="F24" s="28" t="str">
        <f>VLOOKUP(E24,Tab!$A$2:$B$255,2,TRUE)</f>
        <v>C</v>
      </c>
      <c r="G24" s="29">
        <f>LARGE(O24:CD24,1)</f>
        <v>568</v>
      </c>
      <c r="H24" s="29">
        <f>LARGE(O24:CD24,2)</f>
        <v>565</v>
      </c>
      <c r="I24" s="29">
        <f>LARGE(O24:CD24,3)</f>
        <v>558</v>
      </c>
      <c r="J24" s="29">
        <f>LARGE(O24:CD24,4)</f>
        <v>557</v>
      </c>
      <c r="K24" s="29">
        <f>LARGE(O24:CD24,5)</f>
        <v>555</v>
      </c>
      <c r="L24" s="30">
        <f>SUM(G24:K24)</f>
        <v>2803</v>
      </c>
      <c r="M24" s="31">
        <f>L24/5</f>
        <v>560.6</v>
      </c>
      <c r="N24" s="32"/>
      <c r="O24" s="33">
        <v>0</v>
      </c>
      <c r="P24" s="33">
        <v>545</v>
      </c>
      <c r="Q24" s="33">
        <v>0</v>
      </c>
      <c r="R24" s="33">
        <v>0</v>
      </c>
      <c r="S24" s="33">
        <v>565</v>
      </c>
      <c r="T24" s="33">
        <v>0</v>
      </c>
      <c r="U24" s="33">
        <v>0</v>
      </c>
      <c r="V24" s="33">
        <v>0</v>
      </c>
      <c r="W24" s="33">
        <v>550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555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557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552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554</v>
      </c>
      <c r="BG24" s="33">
        <v>0</v>
      </c>
      <c r="BH24" s="33">
        <v>0</v>
      </c>
      <c r="BI24" s="33">
        <v>0</v>
      </c>
      <c r="BJ24" s="33">
        <v>554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553</v>
      </c>
      <c r="BX24" s="33">
        <v>558</v>
      </c>
      <c r="BY24" s="33">
        <v>0</v>
      </c>
      <c r="BZ24" s="33">
        <v>568</v>
      </c>
      <c r="CA24" s="33">
        <v>0</v>
      </c>
      <c r="CB24" s="33">
        <v>0</v>
      </c>
      <c r="CC24" s="33">
        <v>0</v>
      </c>
      <c r="CD24" s="34">
        <v>0</v>
      </c>
    </row>
    <row r="25" spans="1:82" ht="14.1" customHeight="1" x14ac:dyDescent="0.25">
      <c r="A25" s="24">
        <f t="shared" si="0"/>
        <v>12</v>
      </c>
      <c r="B25" s="46" t="s">
        <v>45</v>
      </c>
      <c r="C25" s="36">
        <v>9676</v>
      </c>
      <c r="D25" s="47" t="s">
        <v>39</v>
      </c>
      <c r="E25" s="28">
        <f>MAX(O25:AZ25)</f>
        <v>561</v>
      </c>
      <c r="F25" s="28" t="str">
        <f>VLOOKUP(E25,Tab!$A$2:$B$255,2,TRUE)</f>
        <v>Não</v>
      </c>
      <c r="G25" s="29">
        <f>LARGE(O25:CD25,1)</f>
        <v>562</v>
      </c>
      <c r="H25" s="29">
        <f>LARGE(O25:CD25,2)</f>
        <v>561</v>
      </c>
      <c r="I25" s="29">
        <f>LARGE(O25:CD25,3)</f>
        <v>559</v>
      </c>
      <c r="J25" s="29">
        <f>LARGE(O25:CD25,4)</f>
        <v>558</v>
      </c>
      <c r="K25" s="29">
        <f>LARGE(O25:CD25,5)</f>
        <v>556</v>
      </c>
      <c r="L25" s="30">
        <f>SUM(G25:K25)</f>
        <v>2796</v>
      </c>
      <c r="M25" s="31">
        <f>L25/5</f>
        <v>559.20000000000005</v>
      </c>
      <c r="N25" s="32"/>
      <c r="O25" s="33">
        <v>0</v>
      </c>
      <c r="P25" s="33">
        <v>555</v>
      </c>
      <c r="Q25" s="33">
        <v>555</v>
      </c>
      <c r="R25" s="33">
        <v>0</v>
      </c>
      <c r="S25" s="33">
        <v>0</v>
      </c>
      <c r="T25" s="33">
        <v>551</v>
      </c>
      <c r="U25" s="33">
        <v>0</v>
      </c>
      <c r="V25" s="33">
        <v>554</v>
      </c>
      <c r="W25" s="33">
        <v>0</v>
      </c>
      <c r="X25" s="33">
        <v>0</v>
      </c>
      <c r="Y25" s="33">
        <v>0</v>
      </c>
      <c r="Z25" s="33">
        <v>553</v>
      </c>
      <c r="AA25" s="33">
        <v>0</v>
      </c>
      <c r="AB25" s="33">
        <v>0</v>
      </c>
      <c r="AC25" s="33">
        <v>561</v>
      </c>
      <c r="AD25" s="33">
        <v>0</v>
      </c>
      <c r="AE25" s="33">
        <v>0</v>
      </c>
      <c r="AF25" s="33">
        <v>0</v>
      </c>
      <c r="AG25" s="33">
        <v>0</v>
      </c>
      <c r="AH25" s="33">
        <v>551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558</v>
      </c>
      <c r="AP25" s="33">
        <v>546</v>
      </c>
      <c r="AQ25" s="33">
        <v>0</v>
      </c>
      <c r="AR25" s="33">
        <v>546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556</v>
      </c>
      <c r="AZ25" s="33">
        <v>0</v>
      </c>
      <c r="BA25" s="33">
        <v>0</v>
      </c>
      <c r="BB25" s="33">
        <v>0</v>
      </c>
      <c r="BC25" s="33">
        <v>0</v>
      </c>
      <c r="BD25" s="33">
        <v>556</v>
      </c>
      <c r="BE25" s="33">
        <v>0</v>
      </c>
      <c r="BF25" s="33">
        <v>551</v>
      </c>
      <c r="BG25" s="33">
        <v>0</v>
      </c>
      <c r="BH25" s="33">
        <v>559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546</v>
      </c>
      <c r="BS25" s="33">
        <v>0</v>
      </c>
      <c r="BT25" s="33">
        <v>553</v>
      </c>
      <c r="BU25" s="33">
        <v>553</v>
      </c>
      <c r="BV25" s="33">
        <v>0</v>
      </c>
      <c r="BW25" s="33">
        <v>0</v>
      </c>
      <c r="BX25" s="33">
        <v>0</v>
      </c>
      <c r="BY25" s="33">
        <v>562</v>
      </c>
      <c r="BZ25" s="33">
        <v>546</v>
      </c>
      <c r="CA25" s="33">
        <v>554</v>
      </c>
      <c r="CB25" s="33">
        <v>0</v>
      </c>
      <c r="CC25" s="33">
        <v>0</v>
      </c>
      <c r="CD25" s="34">
        <v>0</v>
      </c>
    </row>
    <row r="26" spans="1:82" ht="14.1" customHeight="1" x14ac:dyDescent="0.25">
      <c r="A26" s="24">
        <f t="shared" si="0"/>
        <v>13</v>
      </c>
      <c r="B26" s="35" t="s">
        <v>68</v>
      </c>
      <c r="C26" s="36">
        <v>779</v>
      </c>
      <c r="D26" s="37" t="s">
        <v>48</v>
      </c>
      <c r="E26" s="28">
        <f>MAX(O26:AZ26)</f>
        <v>564</v>
      </c>
      <c r="F26" s="28" t="str">
        <f>VLOOKUP(E26,Tab!$A$2:$B$255,2,TRUE)</f>
        <v>Não</v>
      </c>
      <c r="G26" s="29">
        <f>LARGE(O26:CD26,1)</f>
        <v>564</v>
      </c>
      <c r="H26" s="29">
        <f>LARGE(O26:CD26,2)</f>
        <v>559</v>
      </c>
      <c r="I26" s="29">
        <f>LARGE(O26:CD26,3)</f>
        <v>558</v>
      </c>
      <c r="J26" s="29">
        <f>LARGE(O26:CD26,4)</f>
        <v>557</v>
      </c>
      <c r="K26" s="29">
        <f>LARGE(O26:CD26,5)</f>
        <v>557</v>
      </c>
      <c r="L26" s="30">
        <f>SUM(G26:K26)</f>
        <v>2795</v>
      </c>
      <c r="M26" s="31">
        <f>L26/5</f>
        <v>559</v>
      </c>
      <c r="N26" s="32"/>
      <c r="O26" s="33">
        <v>0</v>
      </c>
      <c r="P26" s="33">
        <v>550</v>
      </c>
      <c r="Q26" s="33">
        <v>556</v>
      </c>
      <c r="R26" s="33">
        <v>0</v>
      </c>
      <c r="S26" s="33">
        <v>0</v>
      </c>
      <c r="T26" s="33">
        <v>557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556</v>
      </c>
      <c r="AA26" s="33">
        <v>0</v>
      </c>
      <c r="AB26" s="33">
        <v>0</v>
      </c>
      <c r="AC26" s="33">
        <v>557</v>
      </c>
      <c r="AD26" s="33">
        <v>0</v>
      </c>
      <c r="AE26" s="33">
        <v>0</v>
      </c>
      <c r="AF26" s="33">
        <v>0</v>
      </c>
      <c r="AG26" s="33">
        <v>0</v>
      </c>
      <c r="AH26" s="33">
        <v>558</v>
      </c>
      <c r="AI26" s="33">
        <v>0</v>
      </c>
      <c r="AJ26" s="33">
        <v>0</v>
      </c>
      <c r="AK26" s="33">
        <v>559</v>
      </c>
      <c r="AL26" s="33">
        <v>0</v>
      </c>
      <c r="AM26" s="33">
        <v>0</v>
      </c>
      <c r="AN26" s="33">
        <v>0</v>
      </c>
      <c r="AO26" s="33">
        <v>0</v>
      </c>
      <c r="AP26" s="33">
        <v>564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546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542</v>
      </c>
      <c r="BS26" s="33">
        <v>0</v>
      </c>
      <c r="BT26" s="33">
        <v>556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540</v>
      </c>
      <c r="CA26" s="33">
        <v>554</v>
      </c>
      <c r="CB26" s="33">
        <v>0</v>
      </c>
      <c r="CC26" s="33">
        <v>0</v>
      </c>
      <c r="CD26" s="34">
        <v>0</v>
      </c>
    </row>
    <row r="27" spans="1:82" ht="14.1" customHeight="1" x14ac:dyDescent="0.25">
      <c r="A27" s="24">
        <f t="shared" si="0"/>
        <v>14</v>
      </c>
      <c r="B27" s="35" t="s">
        <v>56</v>
      </c>
      <c r="C27" s="36">
        <v>449</v>
      </c>
      <c r="D27" s="37" t="s">
        <v>26</v>
      </c>
      <c r="E27" s="28">
        <f>MAX(O27:AZ27)</f>
        <v>560</v>
      </c>
      <c r="F27" s="28" t="str">
        <f>VLOOKUP(E27,Tab!$A$2:$B$255,2,TRUE)</f>
        <v>Não</v>
      </c>
      <c r="G27" s="29">
        <f>LARGE(O27:CD27,1)</f>
        <v>565</v>
      </c>
      <c r="H27" s="29">
        <f>LARGE(O27:CD27,2)</f>
        <v>560</v>
      </c>
      <c r="I27" s="29">
        <f>LARGE(O27:CD27,3)</f>
        <v>560</v>
      </c>
      <c r="J27" s="29">
        <f>LARGE(O27:CD27,4)</f>
        <v>555</v>
      </c>
      <c r="K27" s="29">
        <f>LARGE(O27:CD27,5)</f>
        <v>554</v>
      </c>
      <c r="L27" s="30">
        <f>SUM(G27:K27)</f>
        <v>2794</v>
      </c>
      <c r="M27" s="31">
        <f>L27/5</f>
        <v>558.79999999999995</v>
      </c>
      <c r="N27" s="32"/>
      <c r="O27" s="33">
        <v>546</v>
      </c>
      <c r="P27" s="33">
        <v>545</v>
      </c>
      <c r="Q27" s="33">
        <v>0</v>
      </c>
      <c r="R27" s="33">
        <v>546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555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560</v>
      </c>
      <c r="AK27" s="33">
        <v>0</v>
      </c>
      <c r="AL27" s="33">
        <v>0</v>
      </c>
      <c r="AM27" s="33">
        <v>0</v>
      </c>
      <c r="AN27" s="33">
        <v>560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542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552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554</v>
      </c>
      <c r="CC27" s="33">
        <v>0</v>
      </c>
      <c r="CD27" s="34">
        <v>565</v>
      </c>
    </row>
    <row r="28" spans="1:82" ht="14.1" customHeight="1" x14ac:dyDescent="0.25">
      <c r="A28" s="24">
        <f t="shared" si="0"/>
        <v>15</v>
      </c>
      <c r="B28" s="44" t="s">
        <v>178</v>
      </c>
      <c r="C28" s="36">
        <v>10165</v>
      </c>
      <c r="D28" s="41" t="s">
        <v>69</v>
      </c>
      <c r="E28" s="28">
        <f>MAX(O28:AZ28)</f>
        <v>564</v>
      </c>
      <c r="F28" s="28" t="str">
        <f>VLOOKUP(E28,Tab!$A$2:$B$255,2,TRUE)</f>
        <v>Não</v>
      </c>
      <c r="G28" s="29">
        <f>LARGE(O28:CD28,1)</f>
        <v>564</v>
      </c>
      <c r="H28" s="29">
        <f>LARGE(O28:CD28,2)</f>
        <v>563</v>
      </c>
      <c r="I28" s="29">
        <f>LARGE(O28:CD28,3)</f>
        <v>560</v>
      </c>
      <c r="J28" s="29">
        <f>LARGE(O28:CD28,4)</f>
        <v>550</v>
      </c>
      <c r="K28" s="29">
        <f>LARGE(O28:CD28,5)</f>
        <v>550</v>
      </c>
      <c r="L28" s="30">
        <f>SUM(G28:K28)</f>
        <v>2787</v>
      </c>
      <c r="M28" s="31">
        <f>L28/5</f>
        <v>557.4</v>
      </c>
      <c r="N28" s="32"/>
      <c r="O28" s="33">
        <v>0</v>
      </c>
      <c r="P28" s="33">
        <v>550</v>
      </c>
      <c r="Q28" s="33">
        <v>0</v>
      </c>
      <c r="R28" s="33">
        <v>0</v>
      </c>
      <c r="S28" s="33">
        <v>560</v>
      </c>
      <c r="T28" s="33">
        <v>0</v>
      </c>
      <c r="U28" s="33">
        <v>0</v>
      </c>
      <c r="V28" s="33">
        <v>0</v>
      </c>
      <c r="W28" s="33">
        <v>563</v>
      </c>
      <c r="X28" s="33">
        <v>0</v>
      </c>
      <c r="Y28" s="33">
        <v>0</v>
      </c>
      <c r="Z28" s="33">
        <v>0</v>
      </c>
      <c r="AA28" s="33">
        <v>0</v>
      </c>
      <c r="AB28" s="33">
        <v>564</v>
      </c>
      <c r="AC28" s="33">
        <v>0</v>
      </c>
      <c r="AD28" s="33">
        <v>0</v>
      </c>
      <c r="AE28" s="33">
        <v>550</v>
      </c>
      <c r="AF28" s="33">
        <v>528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4">
        <v>0</v>
      </c>
    </row>
    <row r="29" spans="1:82" ht="14.1" customHeight="1" x14ac:dyDescent="0.25">
      <c r="A29" s="24">
        <f t="shared" si="0"/>
        <v>16</v>
      </c>
      <c r="B29" s="44" t="s">
        <v>63</v>
      </c>
      <c r="C29" s="36">
        <v>1779</v>
      </c>
      <c r="D29" s="41" t="s">
        <v>64</v>
      </c>
      <c r="E29" s="28">
        <f>MAX(O29:AZ29)</f>
        <v>563</v>
      </c>
      <c r="F29" s="28" t="str">
        <f>VLOOKUP(E29,Tab!$A$2:$B$255,2,TRUE)</f>
        <v>Não</v>
      </c>
      <c r="G29" s="29">
        <f>LARGE(O29:CD29,1)</f>
        <v>563</v>
      </c>
      <c r="H29" s="29">
        <f>LARGE(O29:CD29,2)</f>
        <v>558</v>
      </c>
      <c r="I29" s="29">
        <f>LARGE(O29:CD29,3)</f>
        <v>555</v>
      </c>
      <c r="J29" s="29">
        <f>LARGE(O29:CD29,4)</f>
        <v>555</v>
      </c>
      <c r="K29" s="29">
        <f>LARGE(O29:CD29,5)</f>
        <v>552</v>
      </c>
      <c r="L29" s="30">
        <f>SUM(G29:K29)</f>
        <v>2783</v>
      </c>
      <c r="M29" s="31">
        <f>L29/5</f>
        <v>556.6</v>
      </c>
      <c r="N29" s="32"/>
      <c r="O29" s="33">
        <v>0</v>
      </c>
      <c r="P29" s="33">
        <v>558</v>
      </c>
      <c r="Q29" s="33">
        <v>555</v>
      </c>
      <c r="R29" s="33">
        <v>0</v>
      </c>
      <c r="S29" s="33">
        <v>0</v>
      </c>
      <c r="T29" s="33">
        <v>555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563</v>
      </c>
      <c r="AA29" s="33">
        <v>0</v>
      </c>
      <c r="AB29" s="33">
        <v>0</v>
      </c>
      <c r="AC29" s="33">
        <v>552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539</v>
      </c>
      <c r="AL29" s="33">
        <v>0</v>
      </c>
      <c r="AM29" s="33">
        <v>0</v>
      </c>
      <c r="AN29" s="33">
        <v>0</v>
      </c>
      <c r="AO29" s="33">
        <v>0</v>
      </c>
      <c r="AP29" s="33">
        <v>410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552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546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4">
        <v>0</v>
      </c>
    </row>
    <row r="30" spans="1:82" ht="14.1" customHeight="1" x14ac:dyDescent="0.25">
      <c r="A30" s="24">
        <f t="shared" si="0"/>
        <v>17</v>
      </c>
      <c r="B30" s="219" t="s">
        <v>51</v>
      </c>
      <c r="C30" s="36">
        <v>10124</v>
      </c>
      <c r="D30" s="218" t="s">
        <v>26</v>
      </c>
      <c r="E30" s="28">
        <f>MAX(O30:AZ30)</f>
        <v>556</v>
      </c>
      <c r="F30" s="28" t="str">
        <f>VLOOKUP(E30,Tab!$A$2:$B$255,2,TRUE)</f>
        <v>Não</v>
      </c>
      <c r="G30" s="29">
        <f>LARGE(O30:CD30,1)</f>
        <v>562</v>
      </c>
      <c r="H30" s="29">
        <f>LARGE(O30:CD30,2)</f>
        <v>556</v>
      </c>
      <c r="I30" s="29">
        <f>LARGE(O30:CD30,3)</f>
        <v>556</v>
      </c>
      <c r="J30" s="29">
        <f>LARGE(O30:CD30,4)</f>
        <v>553</v>
      </c>
      <c r="K30" s="29">
        <f>LARGE(O30:CD30,5)</f>
        <v>553</v>
      </c>
      <c r="L30" s="30">
        <f>SUM(G30:K30)</f>
        <v>2780</v>
      </c>
      <c r="M30" s="31">
        <f>L30/5</f>
        <v>556</v>
      </c>
      <c r="N30" s="32"/>
      <c r="O30" s="33">
        <v>556</v>
      </c>
      <c r="P30" s="33">
        <v>553</v>
      </c>
      <c r="Q30" s="33">
        <v>0</v>
      </c>
      <c r="R30" s="33">
        <v>537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553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556</v>
      </c>
      <c r="AK30" s="33">
        <v>0</v>
      </c>
      <c r="AL30" s="33">
        <v>0</v>
      </c>
      <c r="AM30" s="33">
        <v>0</v>
      </c>
      <c r="AN30" s="33">
        <v>548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553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553</v>
      </c>
      <c r="CC30" s="33">
        <v>0</v>
      </c>
      <c r="CD30" s="34">
        <v>562</v>
      </c>
    </row>
    <row r="31" spans="1:82" ht="14.1" customHeight="1" x14ac:dyDescent="0.25">
      <c r="A31" s="24">
        <f t="shared" si="0"/>
        <v>18</v>
      </c>
      <c r="B31" s="42" t="s">
        <v>73</v>
      </c>
      <c r="C31" s="36">
        <v>6350</v>
      </c>
      <c r="D31" s="43" t="s">
        <v>44</v>
      </c>
      <c r="E31" s="28">
        <f>MAX(O31:AZ31)</f>
        <v>558</v>
      </c>
      <c r="F31" s="28" t="str">
        <f>VLOOKUP(E31,Tab!$A$2:$B$255,2,TRUE)</f>
        <v>Não</v>
      </c>
      <c r="G31" s="29">
        <f>LARGE(O31:CD31,1)</f>
        <v>558</v>
      </c>
      <c r="H31" s="29">
        <f>LARGE(O31:CD31,2)</f>
        <v>558</v>
      </c>
      <c r="I31" s="29">
        <f>LARGE(O31:CD31,3)</f>
        <v>556</v>
      </c>
      <c r="J31" s="29">
        <f>LARGE(O31:CD31,4)</f>
        <v>554</v>
      </c>
      <c r="K31" s="29">
        <f>LARGE(O31:CD31,5)</f>
        <v>553</v>
      </c>
      <c r="L31" s="30">
        <f>SUM(G31:K31)</f>
        <v>2779</v>
      </c>
      <c r="M31" s="31">
        <f>L31/5</f>
        <v>555.79999999999995</v>
      </c>
      <c r="N31" s="32"/>
      <c r="O31" s="33">
        <v>0</v>
      </c>
      <c r="P31" s="33">
        <v>553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558</v>
      </c>
      <c r="X31" s="33">
        <v>0</v>
      </c>
      <c r="Y31" s="33">
        <v>0</v>
      </c>
      <c r="Z31" s="33">
        <v>0</v>
      </c>
      <c r="AA31" s="33">
        <v>0</v>
      </c>
      <c r="AB31" s="33">
        <v>549</v>
      </c>
      <c r="AC31" s="33">
        <v>0</v>
      </c>
      <c r="AD31" s="33">
        <v>0</v>
      </c>
      <c r="AE31" s="33">
        <v>0</v>
      </c>
      <c r="AF31" s="33">
        <v>549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558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554</v>
      </c>
      <c r="BH31" s="33">
        <v>545</v>
      </c>
      <c r="BI31" s="33">
        <v>0</v>
      </c>
      <c r="BJ31" s="33">
        <v>552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537</v>
      </c>
      <c r="BT31" s="33">
        <v>0</v>
      </c>
      <c r="BU31" s="33">
        <v>0</v>
      </c>
      <c r="BV31" s="33">
        <v>550</v>
      </c>
      <c r="BW31" s="33">
        <v>556</v>
      </c>
      <c r="BX31" s="33">
        <v>543</v>
      </c>
      <c r="BY31" s="33">
        <v>531</v>
      </c>
      <c r="BZ31" s="33">
        <v>0</v>
      </c>
      <c r="CA31" s="33">
        <v>0</v>
      </c>
      <c r="CB31" s="33">
        <v>0</v>
      </c>
      <c r="CC31" s="33">
        <v>553</v>
      </c>
      <c r="CD31" s="34">
        <v>0</v>
      </c>
    </row>
    <row r="32" spans="1:82" ht="14.1" customHeight="1" x14ac:dyDescent="0.25">
      <c r="A32" s="24">
        <f t="shared" si="0"/>
        <v>19</v>
      </c>
      <c r="B32" s="35" t="s">
        <v>66</v>
      </c>
      <c r="C32" s="36">
        <v>7427</v>
      </c>
      <c r="D32" s="41" t="s">
        <v>67</v>
      </c>
      <c r="E32" s="28">
        <f>MAX(O32:AZ32)</f>
        <v>556</v>
      </c>
      <c r="F32" s="28" t="str">
        <f>VLOOKUP(E32,Tab!$A$2:$B$255,2,TRUE)</f>
        <v>Não</v>
      </c>
      <c r="G32" s="29">
        <f>LARGE(O32:CD32,1)</f>
        <v>558</v>
      </c>
      <c r="H32" s="29">
        <f>LARGE(O32:CD32,2)</f>
        <v>556</v>
      </c>
      <c r="I32" s="29">
        <f>LARGE(O32:CD32,3)</f>
        <v>556</v>
      </c>
      <c r="J32" s="29">
        <f>LARGE(O32:CD32,4)</f>
        <v>554</v>
      </c>
      <c r="K32" s="29">
        <f>LARGE(O32:CD32,5)</f>
        <v>553</v>
      </c>
      <c r="L32" s="30">
        <f>SUM(G32:K32)</f>
        <v>2777</v>
      </c>
      <c r="M32" s="31">
        <f>L32/5</f>
        <v>555.4</v>
      </c>
      <c r="N32" s="32"/>
      <c r="O32" s="33">
        <v>0</v>
      </c>
      <c r="P32" s="33">
        <v>556</v>
      </c>
      <c r="Q32" s="33">
        <v>0</v>
      </c>
      <c r="R32" s="33">
        <v>0</v>
      </c>
      <c r="S32" s="33">
        <v>548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556</v>
      </c>
      <c r="AA32" s="33">
        <v>0</v>
      </c>
      <c r="AB32" s="33">
        <v>0</v>
      </c>
      <c r="AC32" s="33">
        <v>550</v>
      </c>
      <c r="AD32" s="33">
        <v>0</v>
      </c>
      <c r="AE32" s="33">
        <v>0</v>
      </c>
      <c r="AF32" s="33">
        <v>0</v>
      </c>
      <c r="AG32" s="33">
        <v>0</v>
      </c>
      <c r="AH32" s="33">
        <v>552</v>
      </c>
      <c r="AI32" s="33">
        <v>0</v>
      </c>
      <c r="AJ32" s="33">
        <v>0</v>
      </c>
      <c r="AK32" s="33">
        <v>551</v>
      </c>
      <c r="AL32" s="33">
        <v>0</v>
      </c>
      <c r="AM32" s="33">
        <v>0</v>
      </c>
      <c r="AN32" s="33">
        <v>0</v>
      </c>
      <c r="AO32" s="33">
        <v>0</v>
      </c>
      <c r="AP32" s="33">
        <v>553</v>
      </c>
      <c r="AQ32" s="33">
        <v>0</v>
      </c>
      <c r="AR32" s="33">
        <v>0</v>
      </c>
      <c r="AS32" s="33">
        <v>0</v>
      </c>
      <c r="AT32" s="33">
        <v>0</v>
      </c>
      <c r="AU32" s="33">
        <v>554</v>
      </c>
      <c r="AV32" s="33">
        <v>0</v>
      </c>
      <c r="AW32" s="33">
        <v>0</v>
      </c>
      <c r="AX32" s="33">
        <v>0</v>
      </c>
      <c r="AY32" s="33">
        <v>549</v>
      </c>
      <c r="AZ32" s="33">
        <v>0</v>
      </c>
      <c r="BA32" s="33">
        <v>0</v>
      </c>
      <c r="BB32" s="33">
        <v>0</v>
      </c>
      <c r="BC32" s="33">
        <v>543</v>
      </c>
      <c r="BD32" s="33">
        <v>558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553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4">
        <v>0</v>
      </c>
    </row>
    <row r="33" spans="1:82" ht="14.1" customHeight="1" x14ac:dyDescent="0.25">
      <c r="A33" s="24">
        <f t="shared" si="0"/>
        <v>20</v>
      </c>
      <c r="B33" s="44" t="s">
        <v>52</v>
      </c>
      <c r="C33" s="36">
        <v>11668</v>
      </c>
      <c r="D33" s="41" t="s">
        <v>53</v>
      </c>
      <c r="E33" s="28">
        <f>MAX(O33:AZ33)</f>
        <v>559</v>
      </c>
      <c r="F33" s="28" t="str">
        <f>VLOOKUP(E33,Tab!$A$2:$B$255,2,TRUE)</f>
        <v>Não</v>
      </c>
      <c r="G33" s="29">
        <f>LARGE(O33:CD33,1)</f>
        <v>559</v>
      </c>
      <c r="H33" s="29">
        <f>LARGE(O33:CD33,2)</f>
        <v>559</v>
      </c>
      <c r="I33" s="29">
        <f>LARGE(O33:CD33,3)</f>
        <v>553</v>
      </c>
      <c r="J33" s="29">
        <f>LARGE(O33:CD33,4)</f>
        <v>552</v>
      </c>
      <c r="K33" s="29">
        <f>LARGE(O33:CD33,5)</f>
        <v>550</v>
      </c>
      <c r="L33" s="30">
        <f>SUM(G33:K33)</f>
        <v>2773</v>
      </c>
      <c r="M33" s="31">
        <f>L33/5</f>
        <v>554.6</v>
      </c>
      <c r="N33" s="32"/>
      <c r="O33" s="33">
        <v>0</v>
      </c>
      <c r="P33" s="33">
        <v>538</v>
      </c>
      <c r="Q33" s="33">
        <v>553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549</v>
      </c>
      <c r="AI33" s="33">
        <v>0</v>
      </c>
      <c r="AJ33" s="33">
        <v>0</v>
      </c>
      <c r="AK33" s="33">
        <v>549</v>
      </c>
      <c r="AL33" s="33">
        <v>0</v>
      </c>
      <c r="AM33" s="33">
        <v>0</v>
      </c>
      <c r="AN33" s="33">
        <v>0</v>
      </c>
      <c r="AO33" s="33">
        <v>559</v>
      </c>
      <c r="AP33" s="33">
        <v>546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550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542</v>
      </c>
      <c r="BU33" s="33">
        <v>559</v>
      </c>
      <c r="BV33" s="33">
        <v>0</v>
      </c>
      <c r="BW33" s="33">
        <v>0</v>
      </c>
      <c r="BX33" s="33">
        <v>0</v>
      </c>
      <c r="BY33" s="33">
        <v>0</v>
      </c>
      <c r="BZ33" s="33">
        <v>552</v>
      </c>
      <c r="CA33" s="33">
        <v>548</v>
      </c>
      <c r="CB33" s="33">
        <v>0</v>
      </c>
      <c r="CC33" s="33">
        <v>0</v>
      </c>
      <c r="CD33" s="34">
        <v>0</v>
      </c>
    </row>
    <row r="34" spans="1:82" ht="14.1" customHeight="1" x14ac:dyDescent="0.25">
      <c r="A34" s="24">
        <f t="shared" si="0"/>
        <v>21</v>
      </c>
      <c r="B34" s="35" t="s">
        <v>40</v>
      </c>
      <c r="C34" s="36">
        <v>10792</v>
      </c>
      <c r="D34" s="39" t="s">
        <v>29</v>
      </c>
      <c r="E34" s="28">
        <f>MAX(O34:AZ34)</f>
        <v>553</v>
      </c>
      <c r="F34" s="28" t="str">
        <f>VLOOKUP(E34,Tab!$A$2:$B$255,2,TRUE)</f>
        <v>Não</v>
      </c>
      <c r="G34" s="29">
        <f>LARGE(O34:CD34,1)</f>
        <v>566</v>
      </c>
      <c r="H34" s="29">
        <f>LARGE(O34:CD34,2)</f>
        <v>553</v>
      </c>
      <c r="I34" s="29">
        <f>LARGE(O34:CD34,3)</f>
        <v>553</v>
      </c>
      <c r="J34" s="29">
        <f>LARGE(O34:CD34,4)</f>
        <v>552</v>
      </c>
      <c r="K34" s="29">
        <f>LARGE(O34:CD34,5)</f>
        <v>545</v>
      </c>
      <c r="L34" s="30">
        <f>SUM(G34:K34)</f>
        <v>2769</v>
      </c>
      <c r="M34" s="31">
        <f>L34/5</f>
        <v>553.79999999999995</v>
      </c>
      <c r="N34" s="32"/>
      <c r="O34" s="33">
        <v>0</v>
      </c>
      <c r="P34" s="33">
        <v>553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553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552</v>
      </c>
      <c r="BU34" s="33">
        <v>566</v>
      </c>
      <c r="BV34" s="33">
        <v>0</v>
      </c>
      <c r="BW34" s="33">
        <v>0</v>
      </c>
      <c r="BX34" s="33">
        <v>0</v>
      </c>
      <c r="BY34" s="33">
        <v>0</v>
      </c>
      <c r="BZ34" s="33">
        <v>0</v>
      </c>
      <c r="CA34" s="33">
        <v>545</v>
      </c>
      <c r="CB34" s="33">
        <v>0</v>
      </c>
      <c r="CC34" s="33">
        <v>0</v>
      </c>
      <c r="CD34" s="34">
        <v>0</v>
      </c>
    </row>
    <row r="35" spans="1:82" ht="14.1" customHeight="1" x14ac:dyDescent="0.25">
      <c r="A35" s="24">
        <f t="shared" si="0"/>
        <v>22</v>
      </c>
      <c r="B35" s="42" t="s">
        <v>57</v>
      </c>
      <c r="C35" s="36">
        <v>2691</v>
      </c>
      <c r="D35" s="43" t="s">
        <v>48</v>
      </c>
      <c r="E35" s="28">
        <f>MAX(O35:AZ35)</f>
        <v>559</v>
      </c>
      <c r="F35" s="28" t="str">
        <f>VLOOKUP(E35,Tab!$A$2:$B$255,2,TRUE)</f>
        <v>Não</v>
      </c>
      <c r="G35" s="29">
        <f>LARGE(O35:CD35,1)</f>
        <v>559</v>
      </c>
      <c r="H35" s="29">
        <f>LARGE(O35:CD35,2)</f>
        <v>554</v>
      </c>
      <c r="I35" s="29">
        <f>LARGE(O35:CD35,3)</f>
        <v>553</v>
      </c>
      <c r="J35" s="29">
        <f>LARGE(O35:CD35,4)</f>
        <v>552</v>
      </c>
      <c r="K35" s="29">
        <f>LARGE(O35:CD35,5)</f>
        <v>550</v>
      </c>
      <c r="L35" s="30">
        <f>SUM(G35:K35)</f>
        <v>2768</v>
      </c>
      <c r="M35" s="31">
        <f>L35/5</f>
        <v>553.6</v>
      </c>
      <c r="N35" s="32"/>
      <c r="O35" s="33">
        <v>0</v>
      </c>
      <c r="P35" s="33">
        <v>541</v>
      </c>
      <c r="Q35" s="33">
        <v>559</v>
      </c>
      <c r="R35" s="33">
        <v>0</v>
      </c>
      <c r="S35" s="33">
        <v>0</v>
      </c>
      <c r="T35" s="33">
        <v>550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554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548</v>
      </c>
      <c r="AI35" s="33">
        <v>0</v>
      </c>
      <c r="AJ35" s="33">
        <v>0</v>
      </c>
      <c r="AK35" s="33">
        <v>543</v>
      </c>
      <c r="AL35" s="33">
        <v>0</v>
      </c>
      <c r="AM35" s="33">
        <v>0</v>
      </c>
      <c r="AN35" s="33">
        <v>0</v>
      </c>
      <c r="AO35" s="33">
        <v>0</v>
      </c>
      <c r="AP35" s="33">
        <v>543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547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553</v>
      </c>
      <c r="BU35" s="33">
        <v>549</v>
      </c>
      <c r="BV35" s="33">
        <v>0</v>
      </c>
      <c r="BW35" s="33">
        <v>0</v>
      </c>
      <c r="BX35" s="33">
        <v>0</v>
      </c>
      <c r="BY35" s="33">
        <v>0</v>
      </c>
      <c r="BZ35" s="33">
        <v>534</v>
      </c>
      <c r="CA35" s="33">
        <v>552</v>
      </c>
      <c r="CB35" s="33">
        <v>0</v>
      </c>
      <c r="CC35" s="33">
        <v>0</v>
      </c>
      <c r="CD35" s="34">
        <v>0</v>
      </c>
    </row>
    <row r="36" spans="1:82" ht="14.1" customHeight="1" x14ac:dyDescent="0.25">
      <c r="A36" s="24">
        <f t="shared" si="0"/>
        <v>23</v>
      </c>
      <c r="B36" s="46" t="s">
        <v>76</v>
      </c>
      <c r="C36" s="36">
        <v>12263</v>
      </c>
      <c r="D36" s="47" t="s">
        <v>48</v>
      </c>
      <c r="E36" s="28">
        <f>MAX(O36:AZ36)</f>
        <v>555</v>
      </c>
      <c r="F36" s="28" t="str">
        <f>VLOOKUP(E36,Tab!$A$2:$B$255,2,TRUE)</f>
        <v>Não</v>
      </c>
      <c r="G36" s="29">
        <f>LARGE(O36:CD36,1)</f>
        <v>555</v>
      </c>
      <c r="H36" s="29">
        <f>LARGE(O36:CD36,2)</f>
        <v>555</v>
      </c>
      <c r="I36" s="29">
        <f>LARGE(O36:CD36,3)</f>
        <v>553</v>
      </c>
      <c r="J36" s="29">
        <f>LARGE(O36:CD36,4)</f>
        <v>552</v>
      </c>
      <c r="K36" s="29">
        <f>LARGE(O36:CD36,5)</f>
        <v>550</v>
      </c>
      <c r="L36" s="30">
        <f>SUM(G36:K36)</f>
        <v>2765</v>
      </c>
      <c r="M36" s="31">
        <f>L36/5</f>
        <v>553</v>
      </c>
      <c r="N36" s="32"/>
      <c r="O36" s="33">
        <v>0</v>
      </c>
      <c r="P36" s="33">
        <v>544</v>
      </c>
      <c r="Q36" s="33">
        <v>555</v>
      </c>
      <c r="R36" s="33">
        <v>0</v>
      </c>
      <c r="S36" s="33">
        <v>0</v>
      </c>
      <c r="T36" s="33">
        <v>546</v>
      </c>
      <c r="U36" s="33">
        <v>0</v>
      </c>
      <c r="V36" s="33">
        <v>547</v>
      </c>
      <c r="W36" s="33">
        <v>0</v>
      </c>
      <c r="X36" s="33">
        <v>0</v>
      </c>
      <c r="Y36" s="33">
        <v>0</v>
      </c>
      <c r="Z36" s="33">
        <v>542</v>
      </c>
      <c r="AA36" s="33">
        <v>0</v>
      </c>
      <c r="AB36" s="33">
        <v>0</v>
      </c>
      <c r="AC36" s="33">
        <v>543</v>
      </c>
      <c r="AD36" s="33">
        <v>0</v>
      </c>
      <c r="AE36" s="33">
        <v>0</v>
      </c>
      <c r="AF36" s="33">
        <v>0</v>
      </c>
      <c r="AG36" s="33">
        <v>0</v>
      </c>
      <c r="AH36" s="33">
        <v>550</v>
      </c>
      <c r="AI36" s="33">
        <v>0</v>
      </c>
      <c r="AJ36" s="33">
        <v>0</v>
      </c>
      <c r="AK36" s="33">
        <v>548</v>
      </c>
      <c r="AL36" s="33">
        <v>0</v>
      </c>
      <c r="AM36" s="33">
        <v>0</v>
      </c>
      <c r="AN36" s="33">
        <v>0</v>
      </c>
      <c r="AO36" s="33">
        <v>0</v>
      </c>
      <c r="AP36" s="33">
        <v>552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545</v>
      </c>
      <c r="AX36" s="33">
        <v>0</v>
      </c>
      <c r="AY36" s="33">
        <v>553</v>
      </c>
      <c r="AZ36" s="33">
        <v>0</v>
      </c>
      <c r="BA36" s="33">
        <v>0</v>
      </c>
      <c r="BB36" s="33">
        <v>0</v>
      </c>
      <c r="BC36" s="33">
        <v>0</v>
      </c>
      <c r="BD36" s="33">
        <v>547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555</v>
      </c>
      <c r="BQ36" s="33">
        <v>0</v>
      </c>
      <c r="BR36" s="33">
        <v>544</v>
      </c>
      <c r="BS36" s="33">
        <v>0</v>
      </c>
      <c r="BT36" s="33">
        <v>549</v>
      </c>
      <c r="BU36" s="33">
        <v>547</v>
      </c>
      <c r="BV36" s="33">
        <v>0</v>
      </c>
      <c r="BW36" s="33">
        <v>0</v>
      </c>
      <c r="BX36" s="33">
        <v>0</v>
      </c>
      <c r="BY36" s="33">
        <v>0</v>
      </c>
      <c r="BZ36" s="33">
        <v>532</v>
      </c>
      <c r="CA36" s="33">
        <v>540</v>
      </c>
      <c r="CB36" s="33">
        <v>0</v>
      </c>
      <c r="CC36" s="33">
        <v>0</v>
      </c>
      <c r="CD36" s="34">
        <v>0</v>
      </c>
    </row>
    <row r="37" spans="1:82" ht="14.1" customHeight="1" x14ac:dyDescent="0.25">
      <c r="A37" s="24">
        <f t="shared" si="0"/>
        <v>24</v>
      </c>
      <c r="B37" s="42" t="s">
        <v>60</v>
      </c>
      <c r="C37" s="36">
        <v>13351</v>
      </c>
      <c r="D37" s="43" t="s">
        <v>61</v>
      </c>
      <c r="E37" s="28">
        <f>MAX(O37:AZ37)</f>
        <v>555</v>
      </c>
      <c r="F37" s="28" t="str">
        <f>VLOOKUP(E37,Tab!$A$2:$B$255,2,TRUE)</f>
        <v>Não</v>
      </c>
      <c r="G37" s="29">
        <f>LARGE(O37:CD37,1)</f>
        <v>555</v>
      </c>
      <c r="H37" s="29">
        <f>LARGE(O37:CD37,2)</f>
        <v>553</v>
      </c>
      <c r="I37" s="29">
        <f>LARGE(O37:CD37,3)</f>
        <v>551</v>
      </c>
      <c r="J37" s="29">
        <f>LARGE(O37:CD37,4)</f>
        <v>551</v>
      </c>
      <c r="K37" s="29">
        <f>LARGE(O37:CD37,5)</f>
        <v>550</v>
      </c>
      <c r="L37" s="30">
        <f>SUM(G37:K37)</f>
        <v>2760</v>
      </c>
      <c r="M37" s="31">
        <f>L37/5</f>
        <v>552</v>
      </c>
      <c r="N37" s="32"/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550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555</v>
      </c>
      <c r="AQ37" s="33">
        <v>0</v>
      </c>
      <c r="AR37" s="33">
        <v>553</v>
      </c>
      <c r="AS37" s="33">
        <v>0</v>
      </c>
      <c r="AT37" s="33">
        <v>0</v>
      </c>
      <c r="AU37" s="33">
        <v>0</v>
      </c>
      <c r="AV37" s="33">
        <v>0</v>
      </c>
      <c r="AW37" s="33">
        <v>547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551</v>
      </c>
      <c r="BM37" s="33">
        <v>0</v>
      </c>
      <c r="BN37" s="33">
        <v>0</v>
      </c>
      <c r="BO37" s="33">
        <v>545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540</v>
      </c>
      <c r="BV37" s="33">
        <v>0</v>
      </c>
      <c r="BW37" s="33">
        <v>0</v>
      </c>
      <c r="BX37" s="33">
        <v>180</v>
      </c>
      <c r="BY37" s="33">
        <v>0</v>
      </c>
      <c r="BZ37" s="33">
        <v>0</v>
      </c>
      <c r="CA37" s="33">
        <v>0</v>
      </c>
      <c r="CB37" s="33">
        <v>0</v>
      </c>
      <c r="CC37" s="33">
        <v>551</v>
      </c>
      <c r="CD37" s="34">
        <v>0</v>
      </c>
    </row>
    <row r="38" spans="1:82" ht="14.1" customHeight="1" x14ac:dyDescent="0.25">
      <c r="A38" s="24">
        <f t="shared" si="0"/>
        <v>25</v>
      </c>
      <c r="B38" s="42" t="s">
        <v>74</v>
      </c>
      <c r="C38" s="36">
        <v>13315</v>
      </c>
      <c r="D38" s="43" t="s">
        <v>75</v>
      </c>
      <c r="E38" s="28">
        <f>MAX(O38:AZ38)</f>
        <v>555</v>
      </c>
      <c r="F38" s="28" t="str">
        <f>VLOOKUP(E38,Tab!$A$2:$B$255,2,TRUE)</f>
        <v>Não</v>
      </c>
      <c r="G38" s="29">
        <f>LARGE(O38:CD38,1)</f>
        <v>555</v>
      </c>
      <c r="H38" s="29">
        <f>LARGE(O38:CD38,2)</f>
        <v>551</v>
      </c>
      <c r="I38" s="29">
        <f>LARGE(O38:CD38,3)</f>
        <v>550</v>
      </c>
      <c r="J38" s="29">
        <f>LARGE(O38:CD38,4)</f>
        <v>548</v>
      </c>
      <c r="K38" s="29">
        <f>LARGE(O38:CD38,5)</f>
        <v>548</v>
      </c>
      <c r="L38" s="30">
        <f>SUM(G38:K38)</f>
        <v>2752</v>
      </c>
      <c r="M38" s="31">
        <f>L38/5</f>
        <v>550.4</v>
      </c>
      <c r="N38" s="32"/>
      <c r="O38" s="33">
        <v>0</v>
      </c>
      <c r="P38" s="33">
        <v>533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533</v>
      </c>
      <c r="X38" s="33">
        <v>0</v>
      </c>
      <c r="Y38" s="33">
        <v>0</v>
      </c>
      <c r="Z38" s="33">
        <v>0</v>
      </c>
      <c r="AA38" s="33">
        <v>0</v>
      </c>
      <c r="AB38" s="33">
        <v>555</v>
      </c>
      <c r="AC38" s="33">
        <v>0</v>
      </c>
      <c r="AD38" s="33">
        <v>0</v>
      </c>
      <c r="AE38" s="33">
        <v>0</v>
      </c>
      <c r="AF38" s="33">
        <v>534</v>
      </c>
      <c r="AG38" s="33">
        <v>0</v>
      </c>
      <c r="AH38" s="33">
        <v>523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548</v>
      </c>
      <c r="AQ38" s="33">
        <v>0</v>
      </c>
      <c r="AR38" s="33">
        <v>0</v>
      </c>
      <c r="AS38" s="33">
        <v>540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541</v>
      </c>
      <c r="BA38" s="33">
        <v>0</v>
      </c>
      <c r="BB38" s="33">
        <v>0</v>
      </c>
      <c r="BC38" s="33">
        <v>0</v>
      </c>
      <c r="BD38" s="33">
        <v>0</v>
      </c>
      <c r="BE38" s="33">
        <v>541</v>
      </c>
      <c r="BF38" s="33">
        <v>544</v>
      </c>
      <c r="BG38" s="33">
        <v>551</v>
      </c>
      <c r="BH38" s="33">
        <v>543</v>
      </c>
      <c r="BI38" s="33">
        <v>0</v>
      </c>
      <c r="BJ38" s="33">
        <v>548</v>
      </c>
      <c r="BK38" s="33">
        <v>0</v>
      </c>
      <c r="BL38" s="33">
        <v>546</v>
      </c>
      <c r="BM38" s="33">
        <v>0</v>
      </c>
      <c r="BN38" s="33">
        <v>0</v>
      </c>
      <c r="BO38" s="33">
        <v>539</v>
      </c>
      <c r="BP38" s="33">
        <v>0</v>
      </c>
      <c r="BQ38" s="33">
        <v>546</v>
      </c>
      <c r="BR38" s="33">
        <v>0</v>
      </c>
      <c r="BS38" s="33">
        <v>541</v>
      </c>
      <c r="BT38" s="33">
        <v>0</v>
      </c>
      <c r="BU38" s="33">
        <v>0</v>
      </c>
      <c r="BV38" s="33">
        <v>550</v>
      </c>
      <c r="BW38" s="33">
        <v>538</v>
      </c>
      <c r="BX38" s="33">
        <v>544</v>
      </c>
      <c r="BY38" s="33">
        <v>0</v>
      </c>
      <c r="BZ38" s="33">
        <v>548</v>
      </c>
      <c r="CA38" s="33">
        <v>0</v>
      </c>
      <c r="CB38" s="33">
        <v>0</v>
      </c>
      <c r="CC38" s="33">
        <v>513</v>
      </c>
      <c r="CD38" s="34">
        <v>0</v>
      </c>
    </row>
    <row r="39" spans="1:82" ht="14.1" customHeight="1" x14ac:dyDescent="0.25">
      <c r="A39" s="24">
        <f t="shared" si="0"/>
        <v>26</v>
      </c>
      <c r="B39" s="42" t="s">
        <v>350</v>
      </c>
      <c r="C39" s="36">
        <v>13828</v>
      </c>
      <c r="D39" s="43" t="s">
        <v>48</v>
      </c>
      <c r="E39" s="28">
        <f>MAX(O39:AZ39)</f>
        <v>555</v>
      </c>
      <c r="F39" s="28" t="str">
        <f>VLOOKUP(E39,Tab!$A$2:$B$255,2,TRUE)</f>
        <v>Não</v>
      </c>
      <c r="G39" s="29">
        <f>LARGE(O39:CD39,1)</f>
        <v>555</v>
      </c>
      <c r="H39" s="29">
        <f>LARGE(O39:CD39,2)</f>
        <v>552</v>
      </c>
      <c r="I39" s="29">
        <f>LARGE(O39:CD39,3)</f>
        <v>550</v>
      </c>
      <c r="J39" s="29">
        <f>LARGE(O39:CD39,4)</f>
        <v>548</v>
      </c>
      <c r="K39" s="29">
        <f>LARGE(O39:CD39,5)</f>
        <v>547</v>
      </c>
      <c r="L39" s="30">
        <f>SUM(G39:K39)</f>
        <v>2752</v>
      </c>
      <c r="M39" s="31">
        <f>L39/5</f>
        <v>550.4</v>
      </c>
      <c r="N39" s="32"/>
      <c r="O39" s="33">
        <v>0</v>
      </c>
      <c r="P39" s="33">
        <v>550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547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548</v>
      </c>
      <c r="AI39" s="33">
        <v>0</v>
      </c>
      <c r="AJ39" s="33">
        <v>0</v>
      </c>
      <c r="AK39" s="33">
        <v>555</v>
      </c>
      <c r="AL39" s="33">
        <v>0</v>
      </c>
      <c r="AM39" s="33">
        <v>0</v>
      </c>
      <c r="AN39" s="33">
        <v>0</v>
      </c>
      <c r="AO39" s="33">
        <v>0</v>
      </c>
      <c r="AP39" s="33">
        <v>552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541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543</v>
      </c>
      <c r="CA39" s="33">
        <v>0</v>
      </c>
      <c r="CB39" s="33">
        <v>0</v>
      </c>
      <c r="CC39" s="33">
        <v>0</v>
      </c>
      <c r="CD39" s="34">
        <v>0</v>
      </c>
    </row>
    <row r="40" spans="1:82" ht="14.1" customHeight="1" x14ac:dyDescent="0.25">
      <c r="A40" s="24">
        <f t="shared" si="0"/>
        <v>27</v>
      </c>
      <c r="B40" s="46" t="s">
        <v>72</v>
      </c>
      <c r="C40" s="36">
        <v>614</v>
      </c>
      <c r="D40" s="47" t="s">
        <v>26</v>
      </c>
      <c r="E40" s="28">
        <f>MAX(O40:AZ40)</f>
        <v>552</v>
      </c>
      <c r="F40" s="28" t="str">
        <f>VLOOKUP(E40,Tab!$A$2:$B$255,2,TRUE)</f>
        <v>Não</v>
      </c>
      <c r="G40" s="29">
        <f>LARGE(O40:CD40,1)</f>
        <v>553</v>
      </c>
      <c r="H40" s="29">
        <f>LARGE(O40:CD40,2)</f>
        <v>552</v>
      </c>
      <c r="I40" s="29">
        <f>LARGE(O40:CD40,3)</f>
        <v>550</v>
      </c>
      <c r="J40" s="29">
        <f>LARGE(O40:CD40,4)</f>
        <v>549</v>
      </c>
      <c r="K40" s="29">
        <f>LARGE(O40:CD40,5)</f>
        <v>546</v>
      </c>
      <c r="L40" s="30">
        <f>SUM(G40:K40)</f>
        <v>2750</v>
      </c>
      <c r="M40" s="31">
        <f>L40/5</f>
        <v>550</v>
      </c>
      <c r="N40" s="32"/>
      <c r="O40" s="33">
        <v>549</v>
      </c>
      <c r="P40" s="33">
        <v>538</v>
      </c>
      <c r="Q40" s="33">
        <v>0</v>
      </c>
      <c r="R40" s="33">
        <v>550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552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546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538</v>
      </c>
      <c r="BI40" s="33">
        <v>0</v>
      </c>
      <c r="BJ40" s="33">
        <v>0</v>
      </c>
      <c r="BK40" s="33">
        <v>0</v>
      </c>
      <c r="BL40" s="33">
        <v>0</v>
      </c>
      <c r="BM40" s="33">
        <v>553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539</v>
      </c>
      <c r="CC40" s="33">
        <v>0</v>
      </c>
      <c r="CD40" s="34">
        <v>542</v>
      </c>
    </row>
    <row r="41" spans="1:82" ht="14.1" customHeight="1" x14ac:dyDescent="0.25">
      <c r="A41" s="24">
        <f t="shared" si="0"/>
        <v>28</v>
      </c>
      <c r="B41" s="46" t="s">
        <v>176</v>
      </c>
      <c r="C41" s="36">
        <v>13683</v>
      </c>
      <c r="D41" s="220" t="s">
        <v>71</v>
      </c>
      <c r="E41" s="28">
        <f>MAX(O41:AZ41)</f>
        <v>548</v>
      </c>
      <c r="F41" s="28" t="str">
        <f>VLOOKUP(E41,Tab!$A$2:$B$255,2,TRUE)</f>
        <v>Não</v>
      </c>
      <c r="G41" s="29">
        <f>LARGE(O41:CD41,1)</f>
        <v>556</v>
      </c>
      <c r="H41" s="29">
        <f>LARGE(O41:CD41,2)</f>
        <v>550</v>
      </c>
      <c r="I41" s="29">
        <f>LARGE(O41:CD41,3)</f>
        <v>550</v>
      </c>
      <c r="J41" s="29">
        <f>LARGE(O41:CD41,4)</f>
        <v>548</v>
      </c>
      <c r="K41" s="29">
        <f>LARGE(O41:CD41,5)</f>
        <v>546</v>
      </c>
      <c r="L41" s="30">
        <f>SUM(G41:K41)</f>
        <v>2750</v>
      </c>
      <c r="M41" s="31">
        <f>L41/5</f>
        <v>550</v>
      </c>
      <c r="N41" s="32"/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548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546</v>
      </c>
      <c r="BS41" s="33">
        <v>0</v>
      </c>
      <c r="BT41" s="33">
        <v>550</v>
      </c>
      <c r="BU41" s="33">
        <v>556</v>
      </c>
      <c r="BV41" s="33">
        <v>0</v>
      </c>
      <c r="BW41" s="33">
        <v>0</v>
      </c>
      <c r="BX41" s="33">
        <v>0</v>
      </c>
      <c r="BY41" s="33">
        <v>0</v>
      </c>
      <c r="BZ41" s="33">
        <v>550</v>
      </c>
      <c r="CA41" s="33">
        <v>0</v>
      </c>
      <c r="CB41" s="33">
        <v>0</v>
      </c>
      <c r="CC41" s="33">
        <v>0</v>
      </c>
      <c r="CD41" s="34">
        <v>0</v>
      </c>
    </row>
    <row r="42" spans="1:82" ht="14.1" customHeight="1" x14ac:dyDescent="0.25">
      <c r="A42" s="24">
        <f t="shared" si="0"/>
        <v>29</v>
      </c>
      <c r="B42" s="35" t="s">
        <v>54</v>
      </c>
      <c r="C42" s="36">
        <v>11037</v>
      </c>
      <c r="D42" s="37" t="s">
        <v>42</v>
      </c>
      <c r="E42" s="28">
        <f>MAX(O42:AZ42)</f>
        <v>549</v>
      </c>
      <c r="F42" s="28" t="str">
        <f>VLOOKUP(E42,Tab!$A$2:$B$255,2,TRUE)</f>
        <v>Não</v>
      </c>
      <c r="G42" s="40">
        <f>LARGE(O42:CD42,1)</f>
        <v>551</v>
      </c>
      <c r="H42" s="40">
        <f>LARGE(O42:CD42,2)</f>
        <v>550</v>
      </c>
      <c r="I42" s="40">
        <f>LARGE(O42:CD42,3)</f>
        <v>549</v>
      </c>
      <c r="J42" s="40">
        <f>LARGE(O42:CD42,4)</f>
        <v>548</v>
      </c>
      <c r="K42" s="40">
        <f>LARGE(O42:CD42,5)</f>
        <v>548</v>
      </c>
      <c r="L42" s="30">
        <f>SUM(G42:K42)</f>
        <v>2746</v>
      </c>
      <c r="M42" s="31">
        <f>L42/5</f>
        <v>549.20000000000005</v>
      </c>
      <c r="N42" s="32"/>
      <c r="O42" s="33">
        <v>0</v>
      </c>
      <c r="P42" s="33">
        <v>540</v>
      </c>
      <c r="Q42" s="33">
        <v>549</v>
      </c>
      <c r="R42" s="33">
        <v>0</v>
      </c>
      <c r="S42" s="33">
        <v>0</v>
      </c>
      <c r="T42" s="33">
        <v>0</v>
      </c>
      <c r="U42" s="33">
        <v>0</v>
      </c>
      <c r="V42" s="33">
        <v>548</v>
      </c>
      <c r="W42" s="33">
        <v>0</v>
      </c>
      <c r="X42" s="33">
        <v>0</v>
      </c>
      <c r="Y42" s="33">
        <v>0</v>
      </c>
      <c r="Z42" s="33">
        <v>543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533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547</v>
      </c>
      <c r="BS42" s="33">
        <v>0</v>
      </c>
      <c r="BT42" s="33">
        <v>551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550</v>
      </c>
      <c r="CA42" s="33">
        <v>548</v>
      </c>
      <c r="CB42" s="33">
        <v>0</v>
      </c>
      <c r="CC42" s="33">
        <v>0</v>
      </c>
      <c r="CD42" s="34">
        <v>0</v>
      </c>
    </row>
    <row r="43" spans="1:82" ht="14.1" customHeight="1" x14ac:dyDescent="0.25">
      <c r="A43" s="24">
        <f t="shared" si="0"/>
        <v>30</v>
      </c>
      <c r="B43" s="219" t="s">
        <v>365</v>
      </c>
      <c r="C43" s="36">
        <v>14540</v>
      </c>
      <c r="D43" s="218" t="s">
        <v>87</v>
      </c>
      <c r="E43" s="28">
        <f>MAX(O43:AZ43)</f>
        <v>552</v>
      </c>
      <c r="F43" s="28" t="str">
        <f>VLOOKUP(E43,Tab!$A$2:$B$255,2,TRUE)</f>
        <v>Não</v>
      </c>
      <c r="G43" s="29">
        <f>LARGE(O43:CD43,1)</f>
        <v>552</v>
      </c>
      <c r="H43" s="29">
        <f>LARGE(O43:CD43,2)</f>
        <v>550</v>
      </c>
      <c r="I43" s="29">
        <f>LARGE(O43:CD43,3)</f>
        <v>549</v>
      </c>
      <c r="J43" s="29">
        <f>LARGE(O43:CD43,4)</f>
        <v>547</v>
      </c>
      <c r="K43" s="29">
        <f>LARGE(O43:CD43,5)</f>
        <v>547</v>
      </c>
      <c r="L43" s="30">
        <f>SUM(G43:K43)</f>
        <v>2745</v>
      </c>
      <c r="M43" s="31">
        <f>L43/5</f>
        <v>549</v>
      </c>
      <c r="N43" s="32"/>
      <c r="O43" s="33">
        <v>0</v>
      </c>
      <c r="P43" s="33">
        <v>539</v>
      </c>
      <c r="Q43" s="33">
        <v>539</v>
      </c>
      <c r="R43" s="33">
        <v>0</v>
      </c>
      <c r="S43" s="33">
        <v>0</v>
      </c>
      <c r="T43" s="33">
        <v>546</v>
      </c>
      <c r="U43" s="33">
        <v>0</v>
      </c>
      <c r="V43" s="33">
        <v>539</v>
      </c>
      <c r="W43" s="33">
        <v>0</v>
      </c>
      <c r="X43" s="33">
        <v>0</v>
      </c>
      <c r="Y43" s="33">
        <v>0</v>
      </c>
      <c r="Z43" s="33">
        <v>543</v>
      </c>
      <c r="AA43" s="33">
        <v>0</v>
      </c>
      <c r="AB43" s="33">
        <v>0</v>
      </c>
      <c r="AC43" s="33">
        <v>552</v>
      </c>
      <c r="AD43" s="33">
        <v>0</v>
      </c>
      <c r="AE43" s="33">
        <v>0</v>
      </c>
      <c r="AF43" s="33">
        <v>0</v>
      </c>
      <c r="AG43" s="33">
        <v>0</v>
      </c>
      <c r="AH43" s="33">
        <v>550</v>
      </c>
      <c r="AI43" s="33">
        <v>0</v>
      </c>
      <c r="AJ43" s="33">
        <v>0</v>
      </c>
      <c r="AK43" s="33">
        <v>543</v>
      </c>
      <c r="AL43" s="33">
        <v>0</v>
      </c>
      <c r="AM43" s="33">
        <v>0</v>
      </c>
      <c r="AN43" s="33">
        <v>0</v>
      </c>
      <c r="AO43" s="33">
        <v>547</v>
      </c>
      <c r="AP43" s="33">
        <v>547</v>
      </c>
      <c r="AQ43" s="33">
        <v>0</v>
      </c>
      <c r="AR43" s="33">
        <v>0</v>
      </c>
      <c r="AS43" s="33">
        <v>0</v>
      </c>
      <c r="AT43" s="33">
        <v>0</v>
      </c>
      <c r="AU43" s="33">
        <v>549</v>
      </c>
      <c r="AV43" s="33">
        <v>0</v>
      </c>
      <c r="AW43" s="33">
        <v>0</v>
      </c>
      <c r="AX43" s="33">
        <v>0</v>
      </c>
      <c r="AY43" s="33">
        <v>546</v>
      </c>
      <c r="AZ43" s="33">
        <v>0</v>
      </c>
      <c r="BA43" s="33">
        <v>0</v>
      </c>
      <c r="BB43" s="33">
        <v>0</v>
      </c>
      <c r="BC43" s="33">
        <v>0</v>
      </c>
      <c r="BD43" s="33">
        <v>543</v>
      </c>
      <c r="BE43" s="33">
        <v>0</v>
      </c>
      <c r="BF43" s="33">
        <v>540</v>
      </c>
      <c r="BG43" s="33">
        <v>0</v>
      </c>
      <c r="BH43" s="33">
        <v>539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532</v>
      </c>
      <c r="BQ43" s="33">
        <v>0</v>
      </c>
      <c r="BR43" s="33">
        <v>541</v>
      </c>
      <c r="BS43" s="33">
        <v>0</v>
      </c>
      <c r="BT43" s="33">
        <v>546</v>
      </c>
      <c r="BU43" s="33">
        <v>543</v>
      </c>
      <c r="BV43" s="33">
        <v>0</v>
      </c>
      <c r="BW43" s="33">
        <v>0</v>
      </c>
      <c r="BX43" s="33">
        <v>0</v>
      </c>
      <c r="BY43" s="33">
        <v>0</v>
      </c>
      <c r="BZ43" s="33">
        <v>531</v>
      </c>
      <c r="CA43" s="33">
        <v>547</v>
      </c>
      <c r="CB43" s="33">
        <v>0</v>
      </c>
      <c r="CC43" s="33">
        <v>0</v>
      </c>
      <c r="CD43" s="34">
        <v>0</v>
      </c>
    </row>
    <row r="44" spans="1:82" ht="14.1" customHeight="1" x14ac:dyDescent="0.25">
      <c r="A44" s="24">
        <f t="shared" si="0"/>
        <v>31</v>
      </c>
      <c r="B44" s="38" t="s">
        <v>82</v>
      </c>
      <c r="C44" s="26">
        <v>567</v>
      </c>
      <c r="D44" s="27" t="s">
        <v>29</v>
      </c>
      <c r="E44" s="28">
        <f>MAX(O44:AZ44)</f>
        <v>537</v>
      </c>
      <c r="F44" s="28" t="str">
        <f>VLOOKUP(E44,Tab!$A$2:$B$255,2,TRUE)</f>
        <v>Não</v>
      </c>
      <c r="G44" s="29">
        <f>LARGE(O44:CD44,1)</f>
        <v>555</v>
      </c>
      <c r="H44" s="29">
        <f>LARGE(O44:CD44,2)</f>
        <v>550</v>
      </c>
      <c r="I44" s="29">
        <f>LARGE(O44:CD44,3)</f>
        <v>549</v>
      </c>
      <c r="J44" s="29">
        <f>LARGE(O44:CD44,4)</f>
        <v>542</v>
      </c>
      <c r="K44" s="29">
        <f>LARGE(O44:CD44,5)</f>
        <v>542</v>
      </c>
      <c r="L44" s="30">
        <f>SUM(G44:K44)</f>
        <v>2738</v>
      </c>
      <c r="M44" s="31">
        <f>L44/5</f>
        <v>547.6</v>
      </c>
      <c r="N44" s="32"/>
      <c r="O44" s="33">
        <v>0</v>
      </c>
      <c r="P44" s="33">
        <v>534</v>
      </c>
      <c r="Q44" s="33">
        <v>537</v>
      </c>
      <c r="R44" s="33">
        <v>0</v>
      </c>
      <c r="S44" s="33">
        <v>0</v>
      </c>
      <c r="T44" s="33">
        <v>537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535</v>
      </c>
      <c r="AA44" s="33">
        <v>0</v>
      </c>
      <c r="AB44" s="33">
        <v>0</v>
      </c>
      <c r="AC44" s="33">
        <v>534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528</v>
      </c>
      <c r="AL44" s="33">
        <v>0</v>
      </c>
      <c r="AM44" s="33">
        <v>0</v>
      </c>
      <c r="AN44" s="33">
        <v>0</v>
      </c>
      <c r="AO44" s="33">
        <v>0</v>
      </c>
      <c r="AP44" s="33">
        <v>520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528</v>
      </c>
      <c r="AX44" s="33">
        <v>0</v>
      </c>
      <c r="AY44" s="33">
        <v>531</v>
      </c>
      <c r="AZ44" s="33">
        <v>0</v>
      </c>
      <c r="BA44" s="33">
        <v>0</v>
      </c>
      <c r="BB44" s="33">
        <v>0</v>
      </c>
      <c r="BC44" s="33">
        <v>0</v>
      </c>
      <c r="BD44" s="33">
        <v>550</v>
      </c>
      <c r="BE44" s="33">
        <v>0</v>
      </c>
      <c r="BF44" s="33">
        <v>522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555</v>
      </c>
      <c r="BP44" s="33">
        <v>0</v>
      </c>
      <c r="BQ44" s="33">
        <v>0</v>
      </c>
      <c r="BR44" s="33">
        <v>538</v>
      </c>
      <c r="BS44" s="33">
        <v>0</v>
      </c>
      <c r="BT44" s="33">
        <v>549</v>
      </c>
      <c r="BU44" s="33">
        <v>542</v>
      </c>
      <c r="BV44" s="33">
        <v>0</v>
      </c>
      <c r="BW44" s="33">
        <v>0</v>
      </c>
      <c r="BX44" s="33">
        <v>0</v>
      </c>
      <c r="BY44" s="33">
        <v>0</v>
      </c>
      <c r="BZ44" s="33">
        <v>540</v>
      </c>
      <c r="CA44" s="33">
        <v>542</v>
      </c>
      <c r="CB44" s="33">
        <v>0</v>
      </c>
      <c r="CC44" s="33">
        <v>0</v>
      </c>
      <c r="CD44" s="34">
        <v>0</v>
      </c>
    </row>
    <row r="45" spans="1:82" ht="14.1" customHeight="1" x14ac:dyDescent="0.25">
      <c r="A45" s="24">
        <f t="shared" si="0"/>
        <v>32</v>
      </c>
      <c r="B45" s="38" t="s">
        <v>62</v>
      </c>
      <c r="C45" s="26">
        <v>537</v>
      </c>
      <c r="D45" s="27" t="s">
        <v>29</v>
      </c>
      <c r="E45" s="28">
        <f>MAX(O45:AZ45)</f>
        <v>551</v>
      </c>
      <c r="F45" s="28" t="str">
        <f>VLOOKUP(E45,Tab!$A$2:$B$255,2,TRUE)</f>
        <v>Não</v>
      </c>
      <c r="G45" s="29">
        <f>LARGE(O45:CD45,1)</f>
        <v>551</v>
      </c>
      <c r="H45" s="29">
        <f>LARGE(O45:CD45,2)</f>
        <v>547</v>
      </c>
      <c r="I45" s="29">
        <f>LARGE(O45:CD45,3)</f>
        <v>547</v>
      </c>
      <c r="J45" s="29">
        <f>LARGE(O45:CD45,4)</f>
        <v>545</v>
      </c>
      <c r="K45" s="29">
        <f>LARGE(O45:CD45,5)</f>
        <v>545</v>
      </c>
      <c r="L45" s="30">
        <f>SUM(G45:K45)</f>
        <v>2735</v>
      </c>
      <c r="M45" s="31">
        <f>L45/5</f>
        <v>547</v>
      </c>
      <c r="N45" s="32"/>
      <c r="O45" s="33">
        <v>0</v>
      </c>
      <c r="P45" s="33">
        <v>545</v>
      </c>
      <c r="Q45" s="33">
        <v>545</v>
      </c>
      <c r="R45" s="33">
        <v>0</v>
      </c>
      <c r="S45" s="33">
        <v>0</v>
      </c>
      <c r="T45" s="33">
        <v>531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540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551</v>
      </c>
      <c r="AI45" s="33">
        <v>0</v>
      </c>
      <c r="AJ45" s="33">
        <v>0</v>
      </c>
      <c r="AK45" s="33">
        <v>543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547</v>
      </c>
      <c r="BU45" s="33">
        <v>535</v>
      </c>
      <c r="BV45" s="33">
        <v>0</v>
      </c>
      <c r="BW45" s="33">
        <v>0</v>
      </c>
      <c r="BX45" s="33">
        <v>0</v>
      </c>
      <c r="BY45" s="33">
        <v>547</v>
      </c>
      <c r="BZ45" s="33">
        <v>533</v>
      </c>
      <c r="CA45" s="33">
        <v>0</v>
      </c>
      <c r="CB45" s="33">
        <v>0</v>
      </c>
      <c r="CC45" s="33">
        <v>0</v>
      </c>
      <c r="CD45" s="34">
        <v>0</v>
      </c>
    </row>
    <row r="46" spans="1:82" ht="14.1" customHeight="1" x14ac:dyDescent="0.25">
      <c r="A46" s="24">
        <f t="shared" si="0"/>
        <v>33</v>
      </c>
      <c r="B46" s="46" t="s">
        <v>49</v>
      </c>
      <c r="C46" s="36">
        <v>12652</v>
      </c>
      <c r="D46" s="47" t="s">
        <v>50</v>
      </c>
      <c r="E46" s="28">
        <f>MAX(O46:AZ46)</f>
        <v>558</v>
      </c>
      <c r="F46" s="28" t="str">
        <f>VLOOKUP(E46,Tab!$A$2:$B$255,2,TRUE)</f>
        <v>Não</v>
      </c>
      <c r="G46" s="29">
        <f>LARGE(O46:CD46,1)</f>
        <v>558</v>
      </c>
      <c r="H46" s="29">
        <f>LARGE(O46:CD46,2)</f>
        <v>545</v>
      </c>
      <c r="I46" s="29">
        <f>LARGE(O46:CD46,3)</f>
        <v>545</v>
      </c>
      <c r="J46" s="29">
        <f>LARGE(O46:CD46,4)</f>
        <v>542</v>
      </c>
      <c r="K46" s="29">
        <f>LARGE(O46:CD46,5)</f>
        <v>539</v>
      </c>
      <c r="L46" s="30">
        <f>SUM(G46:K46)</f>
        <v>2729</v>
      </c>
      <c r="M46" s="31">
        <f>L46/5</f>
        <v>545.79999999999995</v>
      </c>
      <c r="N46" s="32"/>
      <c r="O46" s="33">
        <v>0</v>
      </c>
      <c r="P46" s="33">
        <v>532</v>
      </c>
      <c r="Q46" s="33">
        <v>0</v>
      </c>
      <c r="R46" s="33">
        <v>0</v>
      </c>
      <c r="S46" s="33">
        <v>558</v>
      </c>
      <c r="T46" s="33">
        <v>0</v>
      </c>
      <c r="U46" s="33">
        <v>0</v>
      </c>
      <c r="V46" s="33">
        <v>0</v>
      </c>
      <c r="W46" s="33">
        <v>545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539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545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536</v>
      </c>
      <c r="AT46" s="33">
        <v>0</v>
      </c>
      <c r="AU46" s="33">
        <v>0</v>
      </c>
      <c r="AV46" s="33">
        <v>0</v>
      </c>
      <c r="AW46" s="33">
        <v>0</v>
      </c>
      <c r="AX46" s="33">
        <v>542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538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529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3">
        <v>0</v>
      </c>
      <c r="CC46" s="33">
        <v>525</v>
      </c>
      <c r="CD46" s="34">
        <v>0</v>
      </c>
    </row>
    <row r="47" spans="1:82" ht="14.1" customHeight="1" x14ac:dyDescent="0.25">
      <c r="A47" s="24">
        <f t="shared" si="0"/>
        <v>34</v>
      </c>
      <c r="B47" s="55" t="s">
        <v>224</v>
      </c>
      <c r="C47" s="59">
        <v>12150</v>
      </c>
      <c r="D47" s="43" t="s">
        <v>42</v>
      </c>
      <c r="E47" s="28">
        <f>MAX(O47:AZ47)</f>
        <v>544</v>
      </c>
      <c r="F47" s="28" t="str">
        <f>VLOOKUP(E47,Tab!$A$2:$B$255,2,TRUE)</f>
        <v>Não</v>
      </c>
      <c r="G47" s="29">
        <f>LARGE(O47:CD47,1)</f>
        <v>551</v>
      </c>
      <c r="H47" s="29">
        <f>LARGE(O47:CD47,2)</f>
        <v>544</v>
      </c>
      <c r="I47" s="29">
        <f>LARGE(O47:CD47,3)</f>
        <v>544</v>
      </c>
      <c r="J47" s="29">
        <f>LARGE(O47:CD47,4)</f>
        <v>542</v>
      </c>
      <c r="K47" s="29">
        <f>LARGE(O47:CD47,5)</f>
        <v>539</v>
      </c>
      <c r="L47" s="30">
        <f>SUM(G47:K47)</f>
        <v>2720</v>
      </c>
      <c r="M47" s="31">
        <f>L47/5</f>
        <v>544</v>
      </c>
      <c r="N47" s="32"/>
      <c r="O47" s="33">
        <v>0</v>
      </c>
      <c r="P47" s="33">
        <v>526</v>
      </c>
      <c r="Q47" s="33">
        <v>533</v>
      </c>
      <c r="R47" s="33">
        <v>0</v>
      </c>
      <c r="S47" s="33">
        <v>0</v>
      </c>
      <c r="T47" s="33">
        <v>0</v>
      </c>
      <c r="U47" s="33">
        <v>0</v>
      </c>
      <c r="V47" s="33">
        <v>528</v>
      </c>
      <c r="W47" s="33">
        <v>0</v>
      </c>
      <c r="X47" s="33">
        <v>0</v>
      </c>
      <c r="Y47" s="33">
        <v>0</v>
      </c>
      <c r="Z47" s="33">
        <v>535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544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544</v>
      </c>
      <c r="BS47" s="33">
        <v>0</v>
      </c>
      <c r="BT47" s="33">
        <v>539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542</v>
      </c>
      <c r="CA47" s="33">
        <v>551</v>
      </c>
      <c r="CB47" s="33">
        <v>0</v>
      </c>
      <c r="CC47" s="33">
        <v>0</v>
      </c>
      <c r="CD47" s="34">
        <v>0</v>
      </c>
    </row>
    <row r="48" spans="1:82" ht="14.1" customHeight="1" x14ac:dyDescent="0.25">
      <c r="A48" s="24">
        <f t="shared" si="0"/>
        <v>35</v>
      </c>
      <c r="B48" s="42" t="s">
        <v>68</v>
      </c>
      <c r="C48" s="36">
        <v>10875</v>
      </c>
      <c r="D48" s="43" t="s">
        <v>69</v>
      </c>
      <c r="E48" s="28">
        <f>MAX(O48:AZ48)</f>
        <v>545</v>
      </c>
      <c r="F48" s="28" t="str">
        <f>VLOOKUP(E48,Tab!$A$2:$B$255,2,TRUE)</f>
        <v>Não</v>
      </c>
      <c r="G48" s="29">
        <f>LARGE(O48:CD48,1)</f>
        <v>548</v>
      </c>
      <c r="H48" s="29">
        <f>LARGE(O48:CD48,2)</f>
        <v>545</v>
      </c>
      <c r="I48" s="29">
        <f>LARGE(O48:CD48,3)</f>
        <v>545</v>
      </c>
      <c r="J48" s="29">
        <f>LARGE(O48:CD48,4)</f>
        <v>543</v>
      </c>
      <c r="K48" s="29">
        <f>LARGE(O48:CD48,5)</f>
        <v>538</v>
      </c>
      <c r="L48" s="30">
        <f>SUM(G48:K48)</f>
        <v>2719</v>
      </c>
      <c r="M48" s="31">
        <f>L48/5</f>
        <v>543.79999999999995</v>
      </c>
      <c r="N48" s="32"/>
      <c r="O48" s="33">
        <v>0</v>
      </c>
      <c r="P48" s="33">
        <v>526</v>
      </c>
      <c r="Q48" s="33">
        <v>538</v>
      </c>
      <c r="R48" s="33">
        <v>0</v>
      </c>
      <c r="S48" s="33">
        <v>0</v>
      </c>
      <c r="T48" s="33">
        <v>526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543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545</v>
      </c>
      <c r="AL48" s="33">
        <v>0</v>
      </c>
      <c r="AM48" s="33">
        <v>0</v>
      </c>
      <c r="AN48" s="33">
        <v>0</v>
      </c>
      <c r="AO48" s="33">
        <v>0</v>
      </c>
      <c r="AP48" s="33">
        <v>526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545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548</v>
      </c>
      <c r="CA48" s="33">
        <v>0</v>
      </c>
      <c r="CB48" s="33">
        <v>0</v>
      </c>
      <c r="CC48" s="33">
        <v>0</v>
      </c>
      <c r="CD48" s="34">
        <v>0</v>
      </c>
    </row>
    <row r="49" spans="1:82" ht="14.1" customHeight="1" x14ac:dyDescent="0.25">
      <c r="A49" s="24">
        <f t="shared" si="0"/>
        <v>36</v>
      </c>
      <c r="B49" s="35" t="s">
        <v>211</v>
      </c>
      <c r="C49" s="36">
        <v>14343</v>
      </c>
      <c r="D49" s="37" t="s">
        <v>482</v>
      </c>
      <c r="E49" s="28">
        <f>MAX(O49:AZ49)</f>
        <v>555</v>
      </c>
      <c r="F49" s="28" t="str">
        <f>VLOOKUP(E49,Tab!$A$2:$B$255,2,TRUE)</f>
        <v>Não</v>
      </c>
      <c r="G49" s="29">
        <f>LARGE(O49:CD49,1)</f>
        <v>555</v>
      </c>
      <c r="H49" s="29">
        <f>LARGE(O49:CD49,2)</f>
        <v>544</v>
      </c>
      <c r="I49" s="29">
        <f>LARGE(O49:CD49,3)</f>
        <v>543</v>
      </c>
      <c r="J49" s="29">
        <f>LARGE(O49:CD49,4)</f>
        <v>538</v>
      </c>
      <c r="K49" s="29">
        <f>LARGE(O49:CD49,5)</f>
        <v>537</v>
      </c>
      <c r="L49" s="30">
        <f>SUM(G49:K49)</f>
        <v>2717</v>
      </c>
      <c r="M49" s="31">
        <f>L49/5</f>
        <v>543.4</v>
      </c>
      <c r="N49" s="32"/>
      <c r="O49" s="33">
        <v>0</v>
      </c>
      <c r="P49" s="33">
        <v>536</v>
      </c>
      <c r="Q49" s="33">
        <v>538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544</v>
      </c>
      <c r="AA49" s="33">
        <v>0</v>
      </c>
      <c r="AB49" s="33">
        <v>0</v>
      </c>
      <c r="AC49" s="33">
        <v>555</v>
      </c>
      <c r="AD49" s="33">
        <v>0</v>
      </c>
      <c r="AE49" s="33">
        <v>0</v>
      </c>
      <c r="AF49" s="33">
        <v>0</v>
      </c>
      <c r="AG49" s="33">
        <v>0</v>
      </c>
      <c r="AH49" s="33">
        <v>543</v>
      </c>
      <c r="AI49" s="33">
        <v>0</v>
      </c>
      <c r="AJ49" s="33">
        <v>0</v>
      </c>
      <c r="AK49" s="33">
        <v>522</v>
      </c>
      <c r="AL49" s="33">
        <v>0</v>
      </c>
      <c r="AM49" s="33">
        <v>0</v>
      </c>
      <c r="AN49" s="33">
        <v>0</v>
      </c>
      <c r="AO49" s="33">
        <v>526</v>
      </c>
      <c r="AP49" s="33">
        <v>537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521</v>
      </c>
      <c r="BU49" s="33">
        <v>525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536</v>
      </c>
      <c r="CB49" s="33">
        <v>0</v>
      </c>
      <c r="CC49" s="33">
        <v>0</v>
      </c>
      <c r="CD49" s="34">
        <v>0</v>
      </c>
    </row>
    <row r="50" spans="1:82" ht="14.1" customHeight="1" x14ac:dyDescent="0.25">
      <c r="A50" s="24">
        <f t="shared" si="0"/>
        <v>37</v>
      </c>
      <c r="B50" s="35" t="s">
        <v>134</v>
      </c>
      <c r="C50" s="36">
        <v>4863</v>
      </c>
      <c r="D50" s="37" t="s">
        <v>50</v>
      </c>
      <c r="E50" s="28">
        <f>MAX(O50:AZ50)</f>
        <v>550</v>
      </c>
      <c r="F50" s="28" t="str">
        <f>VLOOKUP(E50,Tab!$A$2:$B$255,2,TRUE)</f>
        <v>Não</v>
      </c>
      <c r="G50" s="29">
        <f>LARGE(O50:CD50,1)</f>
        <v>550</v>
      </c>
      <c r="H50" s="29">
        <f>LARGE(O50:CD50,2)</f>
        <v>542</v>
      </c>
      <c r="I50" s="29">
        <f>LARGE(O50:CD50,3)</f>
        <v>542</v>
      </c>
      <c r="J50" s="29">
        <f>LARGE(O50:CD50,4)</f>
        <v>540</v>
      </c>
      <c r="K50" s="29">
        <f>LARGE(O50:CD50,5)</f>
        <v>540</v>
      </c>
      <c r="L50" s="30">
        <f>SUM(G50:K50)</f>
        <v>2714</v>
      </c>
      <c r="M50" s="31">
        <f>L50/5</f>
        <v>542.79999999999995</v>
      </c>
      <c r="N50" s="32"/>
      <c r="O50" s="33">
        <v>0</v>
      </c>
      <c r="P50" s="33">
        <v>550</v>
      </c>
      <c r="Q50" s="33">
        <v>0</v>
      </c>
      <c r="R50" s="33">
        <v>0</v>
      </c>
      <c r="S50" s="33">
        <v>538</v>
      </c>
      <c r="T50" s="33">
        <v>0</v>
      </c>
      <c r="U50" s="33">
        <v>0</v>
      </c>
      <c r="V50" s="33">
        <v>0</v>
      </c>
      <c r="W50" s="33">
        <v>542</v>
      </c>
      <c r="X50" s="33">
        <v>0</v>
      </c>
      <c r="Y50" s="33">
        <v>0</v>
      </c>
      <c r="Z50" s="33">
        <v>0</v>
      </c>
      <c r="AA50" s="33">
        <v>0</v>
      </c>
      <c r="AB50" s="33">
        <v>540</v>
      </c>
      <c r="AC50" s="33">
        <v>0</v>
      </c>
      <c r="AD50" s="33">
        <v>0</v>
      </c>
      <c r="AE50" s="33">
        <v>540</v>
      </c>
      <c r="AF50" s="33">
        <v>542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510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510</v>
      </c>
      <c r="AT50" s="33">
        <v>0</v>
      </c>
      <c r="AU50" s="33">
        <v>0</v>
      </c>
      <c r="AV50" s="33">
        <v>0</v>
      </c>
      <c r="AW50" s="33">
        <v>0</v>
      </c>
      <c r="AX50" s="33">
        <v>519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521</v>
      </c>
      <c r="BX50" s="33">
        <v>520</v>
      </c>
      <c r="BY50" s="33">
        <v>0</v>
      </c>
      <c r="BZ50" s="33">
        <v>0</v>
      </c>
      <c r="CA50" s="33">
        <v>0</v>
      </c>
      <c r="CB50" s="33">
        <v>0</v>
      </c>
      <c r="CC50" s="33">
        <v>505</v>
      </c>
      <c r="CD50" s="34">
        <v>0</v>
      </c>
    </row>
    <row r="51" spans="1:82" ht="14.1" customHeight="1" x14ac:dyDescent="0.25">
      <c r="A51" s="24">
        <f t="shared" si="0"/>
        <v>38</v>
      </c>
      <c r="B51" s="51" t="s">
        <v>97</v>
      </c>
      <c r="C51" s="52">
        <v>3555</v>
      </c>
      <c r="D51" s="53" t="s">
        <v>84</v>
      </c>
      <c r="E51" s="28">
        <f>MAX(O51:AZ51)</f>
        <v>547</v>
      </c>
      <c r="F51" s="28" t="str">
        <f>VLOOKUP(E51,Tab!$A$2:$B$255,2,TRUE)</f>
        <v>Não</v>
      </c>
      <c r="G51" s="29">
        <f>LARGE(O51:CD51,1)</f>
        <v>547</v>
      </c>
      <c r="H51" s="29">
        <f>LARGE(O51:CD51,2)</f>
        <v>545</v>
      </c>
      <c r="I51" s="29">
        <f>LARGE(O51:CD51,3)</f>
        <v>544</v>
      </c>
      <c r="J51" s="29">
        <f>LARGE(O51:CD51,4)</f>
        <v>539</v>
      </c>
      <c r="K51" s="29">
        <f>LARGE(O51:CD51,5)</f>
        <v>535</v>
      </c>
      <c r="L51" s="30">
        <f>SUM(G51:K51)</f>
        <v>2710</v>
      </c>
      <c r="M51" s="31">
        <f>L51/5</f>
        <v>542</v>
      </c>
      <c r="N51" s="32"/>
      <c r="O51" s="33">
        <v>0</v>
      </c>
      <c r="P51" s="33">
        <v>527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539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547</v>
      </c>
      <c r="AY51" s="33">
        <v>0</v>
      </c>
      <c r="AZ51" s="33">
        <v>545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535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544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527</v>
      </c>
      <c r="BX51" s="33">
        <v>529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4">
        <v>0</v>
      </c>
    </row>
    <row r="52" spans="1:82" ht="14.1" customHeight="1" x14ac:dyDescent="0.25">
      <c r="A52" s="24">
        <f t="shared" si="0"/>
        <v>39</v>
      </c>
      <c r="B52" s="35" t="s">
        <v>355</v>
      </c>
      <c r="C52" s="36">
        <v>14432</v>
      </c>
      <c r="D52" s="37" t="s">
        <v>42</v>
      </c>
      <c r="E52" s="28">
        <f>MAX(O52:AZ52)</f>
        <v>549</v>
      </c>
      <c r="F52" s="28" t="str">
        <f>VLOOKUP(E52,Tab!$A$2:$B$255,2,TRUE)</f>
        <v>Não</v>
      </c>
      <c r="G52" s="29">
        <f>LARGE(O52:CD52,1)</f>
        <v>549</v>
      </c>
      <c r="H52" s="29">
        <f>LARGE(O52:CD52,2)</f>
        <v>541</v>
      </c>
      <c r="I52" s="29">
        <f>LARGE(O52:CD52,3)</f>
        <v>539</v>
      </c>
      <c r="J52" s="29">
        <f>LARGE(O52:CD52,4)</f>
        <v>539</v>
      </c>
      <c r="K52" s="29">
        <f>LARGE(O52:CD52,5)</f>
        <v>537</v>
      </c>
      <c r="L52" s="30">
        <f>SUM(G52:K52)</f>
        <v>2705</v>
      </c>
      <c r="M52" s="31">
        <f>L52/5</f>
        <v>541</v>
      </c>
      <c r="N52" s="32"/>
      <c r="O52" s="33">
        <v>0</v>
      </c>
      <c r="P52" s="33">
        <v>528</v>
      </c>
      <c r="Q52" s="33">
        <v>532</v>
      </c>
      <c r="R52" s="33">
        <v>0</v>
      </c>
      <c r="S52" s="33">
        <v>0</v>
      </c>
      <c r="T52" s="33">
        <v>549</v>
      </c>
      <c r="U52" s="33">
        <v>0</v>
      </c>
      <c r="V52" s="33">
        <v>536</v>
      </c>
      <c r="W52" s="33">
        <v>0</v>
      </c>
      <c r="X52" s="33">
        <v>0</v>
      </c>
      <c r="Y52" s="33">
        <v>0</v>
      </c>
      <c r="Z52" s="33">
        <v>520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535</v>
      </c>
      <c r="AI52" s="33">
        <v>0</v>
      </c>
      <c r="AJ52" s="33">
        <v>0</v>
      </c>
      <c r="AK52" s="33">
        <v>531</v>
      </c>
      <c r="AL52" s="33">
        <v>0</v>
      </c>
      <c r="AM52" s="33">
        <v>0</v>
      </c>
      <c r="AN52" s="33">
        <v>0</v>
      </c>
      <c r="AO52" s="33">
        <v>532</v>
      </c>
      <c r="AP52" s="33">
        <v>531</v>
      </c>
      <c r="AQ52" s="33">
        <v>0</v>
      </c>
      <c r="AR52" s="33">
        <v>537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539</v>
      </c>
      <c r="BE52" s="33">
        <v>0</v>
      </c>
      <c r="BF52" s="33">
        <v>541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528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  <c r="BZ52" s="33">
        <v>530</v>
      </c>
      <c r="CA52" s="33">
        <v>539</v>
      </c>
      <c r="CB52" s="33">
        <v>0</v>
      </c>
      <c r="CC52" s="33">
        <v>0</v>
      </c>
      <c r="CD52" s="34">
        <v>0</v>
      </c>
    </row>
    <row r="53" spans="1:82" ht="14.1" customHeight="1" x14ac:dyDescent="0.25">
      <c r="A53" s="24">
        <f t="shared" si="0"/>
        <v>40</v>
      </c>
      <c r="B53" s="42" t="s">
        <v>196</v>
      </c>
      <c r="C53" s="36">
        <v>14175</v>
      </c>
      <c r="D53" s="43" t="s">
        <v>29</v>
      </c>
      <c r="E53" s="28">
        <f>MAX(O53:AZ53)</f>
        <v>543</v>
      </c>
      <c r="F53" s="28" t="str">
        <f>VLOOKUP(E53,Tab!$A$2:$B$255,2,TRUE)</f>
        <v>Não</v>
      </c>
      <c r="G53" s="29">
        <f>LARGE(O53:CD53,1)</f>
        <v>543</v>
      </c>
      <c r="H53" s="29">
        <f>LARGE(O53:CD53,2)</f>
        <v>542</v>
      </c>
      <c r="I53" s="29">
        <f>LARGE(O53:CD53,3)</f>
        <v>540</v>
      </c>
      <c r="J53" s="29">
        <f>LARGE(O53:CD53,4)</f>
        <v>538</v>
      </c>
      <c r="K53" s="29">
        <f>LARGE(O53:CD53,5)</f>
        <v>534</v>
      </c>
      <c r="L53" s="30">
        <f>SUM(G53:K53)</f>
        <v>2697</v>
      </c>
      <c r="M53" s="31">
        <f>L53/5</f>
        <v>539.4</v>
      </c>
      <c r="N53" s="32"/>
      <c r="O53" s="33">
        <v>0</v>
      </c>
      <c r="P53" s="33">
        <v>538</v>
      </c>
      <c r="Q53" s="33">
        <v>508</v>
      </c>
      <c r="R53" s="33">
        <v>0</v>
      </c>
      <c r="S53" s="33">
        <v>0</v>
      </c>
      <c r="T53" s="33">
        <v>494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532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525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542</v>
      </c>
      <c r="AP53" s="33">
        <v>543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534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507</v>
      </c>
      <c r="BV53" s="33">
        <v>0</v>
      </c>
      <c r="BW53" s="33">
        <v>0</v>
      </c>
      <c r="BX53" s="33">
        <v>0</v>
      </c>
      <c r="BY53" s="33">
        <v>0</v>
      </c>
      <c r="BZ53" s="33">
        <v>540</v>
      </c>
      <c r="CA53" s="33">
        <v>518</v>
      </c>
      <c r="CB53" s="33">
        <v>0</v>
      </c>
      <c r="CC53" s="33">
        <v>0</v>
      </c>
      <c r="CD53" s="34">
        <v>0</v>
      </c>
    </row>
    <row r="54" spans="1:82" ht="14.1" customHeight="1" x14ac:dyDescent="0.25">
      <c r="A54" s="24">
        <f t="shared" si="0"/>
        <v>41</v>
      </c>
      <c r="B54" s="35" t="s">
        <v>86</v>
      </c>
      <c r="C54" s="36">
        <v>10</v>
      </c>
      <c r="D54" s="37" t="s">
        <v>48</v>
      </c>
      <c r="E54" s="28">
        <f>MAX(O54:AZ54)</f>
        <v>544</v>
      </c>
      <c r="F54" s="28" t="str">
        <f>VLOOKUP(E54,Tab!$A$2:$B$255,2,TRUE)</f>
        <v>Não</v>
      </c>
      <c r="G54" s="29">
        <f>LARGE(O54:CD54,1)</f>
        <v>544</v>
      </c>
      <c r="H54" s="29">
        <f>LARGE(O54:CD54,2)</f>
        <v>543</v>
      </c>
      <c r="I54" s="29">
        <f>LARGE(O54:CD54,3)</f>
        <v>538</v>
      </c>
      <c r="J54" s="29">
        <f>LARGE(O54:CD54,4)</f>
        <v>536</v>
      </c>
      <c r="K54" s="29">
        <f>LARGE(O54:CD54,5)</f>
        <v>533</v>
      </c>
      <c r="L54" s="30">
        <f>SUM(G54:K54)</f>
        <v>2694</v>
      </c>
      <c r="M54" s="31">
        <f>L54/5</f>
        <v>538.79999999999995</v>
      </c>
      <c r="N54" s="32"/>
      <c r="O54" s="33">
        <v>0</v>
      </c>
      <c r="P54" s="33">
        <v>532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544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543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536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538</v>
      </c>
      <c r="BS54" s="33">
        <v>0</v>
      </c>
      <c r="BT54" s="33">
        <v>533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  <c r="CC54" s="33">
        <v>0</v>
      </c>
      <c r="CD54" s="34">
        <v>0</v>
      </c>
    </row>
    <row r="55" spans="1:82" ht="14.1" customHeight="1" x14ac:dyDescent="0.25">
      <c r="A55" s="24">
        <f t="shared" si="0"/>
        <v>42</v>
      </c>
      <c r="B55" s="42" t="s">
        <v>65</v>
      </c>
      <c r="C55" s="36">
        <v>13852</v>
      </c>
      <c r="D55" s="43" t="s">
        <v>64</v>
      </c>
      <c r="E55" s="28">
        <f>MAX(O55:AZ55)</f>
        <v>541</v>
      </c>
      <c r="F55" s="28" t="str">
        <f>VLOOKUP(E55,Tab!$A$2:$B$255,2,TRUE)</f>
        <v>Não</v>
      </c>
      <c r="G55" s="29">
        <f>LARGE(O55:CD55,1)</f>
        <v>541</v>
      </c>
      <c r="H55" s="29">
        <f>LARGE(O55:CD55,2)</f>
        <v>541</v>
      </c>
      <c r="I55" s="29">
        <f>LARGE(O55:CD55,3)</f>
        <v>538</v>
      </c>
      <c r="J55" s="29">
        <f>LARGE(O55:CD55,4)</f>
        <v>535</v>
      </c>
      <c r="K55" s="29">
        <f>LARGE(O55:CD55,5)</f>
        <v>535</v>
      </c>
      <c r="L55" s="30">
        <f>SUM(G55:K55)</f>
        <v>2690</v>
      </c>
      <c r="M55" s="31">
        <f>L55/5</f>
        <v>538</v>
      </c>
      <c r="N55" s="32"/>
      <c r="O55" s="33">
        <v>0</v>
      </c>
      <c r="P55" s="33">
        <v>541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534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528</v>
      </c>
      <c r="AS55" s="33">
        <v>0</v>
      </c>
      <c r="AT55" s="33">
        <v>0</v>
      </c>
      <c r="AU55" s="33">
        <v>535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535</v>
      </c>
      <c r="BU55" s="33">
        <v>541</v>
      </c>
      <c r="BV55" s="33">
        <v>0</v>
      </c>
      <c r="BW55" s="33">
        <v>0</v>
      </c>
      <c r="BX55" s="33">
        <v>0</v>
      </c>
      <c r="BY55" s="33">
        <v>0</v>
      </c>
      <c r="BZ55" s="33">
        <v>538</v>
      </c>
      <c r="CA55" s="33">
        <v>0</v>
      </c>
      <c r="CB55" s="33">
        <v>0</v>
      </c>
      <c r="CC55" s="33">
        <v>0</v>
      </c>
      <c r="CD55" s="34">
        <v>0</v>
      </c>
    </row>
    <row r="56" spans="1:82" ht="14.1" customHeight="1" x14ac:dyDescent="0.25">
      <c r="A56" s="24">
        <f t="shared" si="0"/>
        <v>43</v>
      </c>
      <c r="B56" s="46" t="s">
        <v>593</v>
      </c>
      <c r="C56" s="36">
        <v>15010</v>
      </c>
      <c r="D56" s="47" t="s">
        <v>29</v>
      </c>
      <c r="E56" s="28">
        <f>MAX(O56:AZ56)</f>
        <v>541</v>
      </c>
      <c r="F56" s="28" t="str">
        <f>VLOOKUP(E56,Tab!$A$2:$B$255,2,TRUE)</f>
        <v>Não</v>
      </c>
      <c r="G56" s="29">
        <f>LARGE(O56:CD56,1)</f>
        <v>541</v>
      </c>
      <c r="H56" s="29">
        <f>LARGE(O56:CD56,2)</f>
        <v>538</v>
      </c>
      <c r="I56" s="29">
        <f>LARGE(O56:CD56,3)</f>
        <v>537</v>
      </c>
      <c r="J56" s="29">
        <f>LARGE(O56:CD56,4)</f>
        <v>537</v>
      </c>
      <c r="K56" s="29">
        <f>LARGE(O56:CD56,5)</f>
        <v>529</v>
      </c>
      <c r="L56" s="30">
        <f>SUM(G56:K56)</f>
        <v>2682</v>
      </c>
      <c r="M56" s="31">
        <f>L56/5</f>
        <v>536.4</v>
      </c>
      <c r="N56" s="32"/>
      <c r="O56" s="33">
        <v>0</v>
      </c>
      <c r="P56" s="33">
        <v>538</v>
      </c>
      <c r="Q56" s="33">
        <v>0</v>
      </c>
      <c r="R56" s="33">
        <v>0</v>
      </c>
      <c r="S56" s="33">
        <v>0</v>
      </c>
      <c r="T56" s="33">
        <v>537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537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514</v>
      </c>
      <c r="AI56" s="33">
        <v>0</v>
      </c>
      <c r="AJ56" s="33">
        <v>0</v>
      </c>
      <c r="AK56" s="33">
        <v>528</v>
      </c>
      <c r="AL56" s="33">
        <v>0</v>
      </c>
      <c r="AM56" s="33">
        <v>0</v>
      </c>
      <c r="AN56" s="33">
        <v>0</v>
      </c>
      <c r="AO56" s="33">
        <v>541</v>
      </c>
      <c r="AP56" s="33">
        <v>521</v>
      </c>
      <c r="AQ56" s="33">
        <v>0</v>
      </c>
      <c r="AR56" s="33">
        <v>529</v>
      </c>
      <c r="AS56" s="33">
        <v>0</v>
      </c>
      <c r="AT56" s="33">
        <v>0</v>
      </c>
      <c r="AU56" s="33">
        <v>528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4">
        <v>0</v>
      </c>
    </row>
    <row r="57" spans="1:82" ht="14.1" customHeight="1" x14ac:dyDescent="0.25">
      <c r="A57" s="24">
        <f t="shared" si="0"/>
        <v>44</v>
      </c>
      <c r="B57" s="35" t="s">
        <v>83</v>
      </c>
      <c r="C57" s="36">
        <v>10424</v>
      </c>
      <c r="D57" s="41" t="s">
        <v>84</v>
      </c>
      <c r="E57" s="28">
        <f>MAX(O57:AZ57)</f>
        <v>533</v>
      </c>
      <c r="F57" s="28" t="str">
        <f>VLOOKUP(E57,Tab!$A$2:$B$255,2,TRUE)</f>
        <v>Não</v>
      </c>
      <c r="G57" s="29">
        <f>LARGE(O57:CD57,1)</f>
        <v>539</v>
      </c>
      <c r="H57" s="29">
        <f>LARGE(O57:CD57,2)</f>
        <v>536</v>
      </c>
      <c r="I57" s="29">
        <f>LARGE(O57:CD57,3)</f>
        <v>535</v>
      </c>
      <c r="J57" s="29">
        <f>LARGE(O57:CD57,4)</f>
        <v>533</v>
      </c>
      <c r="K57" s="29">
        <f>LARGE(O57:CD57,5)</f>
        <v>533</v>
      </c>
      <c r="L57" s="30">
        <f>SUM(G57:K57)</f>
        <v>2676</v>
      </c>
      <c r="M57" s="31">
        <f>L57/5</f>
        <v>535.20000000000005</v>
      </c>
      <c r="N57" s="32"/>
      <c r="O57" s="33">
        <v>0</v>
      </c>
      <c r="P57" s="33">
        <v>533</v>
      </c>
      <c r="Q57" s="33">
        <v>530</v>
      </c>
      <c r="R57" s="33">
        <v>0</v>
      </c>
      <c r="S57" s="33">
        <v>0</v>
      </c>
      <c r="T57" s="33">
        <v>533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524</v>
      </c>
      <c r="AA57" s="33">
        <v>0</v>
      </c>
      <c r="AB57" s="33">
        <v>0</v>
      </c>
      <c r="AC57" s="33">
        <v>0</v>
      </c>
      <c r="AD57" s="33">
        <v>0</v>
      </c>
      <c r="AE57" s="33">
        <v>530</v>
      </c>
      <c r="AF57" s="33">
        <v>0</v>
      </c>
      <c r="AG57" s="33">
        <v>0</v>
      </c>
      <c r="AH57" s="33">
        <v>525</v>
      </c>
      <c r="AI57" s="33">
        <v>0</v>
      </c>
      <c r="AJ57" s="33">
        <v>0</v>
      </c>
      <c r="AK57" s="33">
        <v>525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535</v>
      </c>
      <c r="BU57" s="33">
        <v>536</v>
      </c>
      <c r="BV57" s="33">
        <v>0</v>
      </c>
      <c r="BW57" s="33">
        <v>0</v>
      </c>
      <c r="BX57" s="33">
        <v>0</v>
      </c>
      <c r="BY57" s="33">
        <v>533</v>
      </c>
      <c r="BZ57" s="33">
        <v>539</v>
      </c>
      <c r="CA57" s="33">
        <v>523</v>
      </c>
      <c r="CB57" s="33">
        <v>0</v>
      </c>
      <c r="CC57" s="33">
        <v>0</v>
      </c>
      <c r="CD57" s="34">
        <v>0</v>
      </c>
    </row>
    <row r="58" spans="1:82" ht="14.1" customHeight="1" x14ac:dyDescent="0.25">
      <c r="A58" s="24">
        <f t="shared" si="0"/>
        <v>45</v>
      </c>
      <c r="B58" s="35" t="s">
        <v>458</v>
      </c>
      <c r="C58" s="36">
        <v>758</v>
      </c>
      <c r="D58" s="37" t="s">
        <v>26</v>
      </c>
      <c r="E58" s="28">
        <f>MAX(O58:AZ58)</f>
        <v>539</v>
      </c>
      <c r="F58" s="28" t="str">
        <f>VLOOKUP(E58,Tab!$A$2:$B$255,2,TRUE)</f>
        <v>Não</v>
      </c>
      <c r="G58" s="29">
        <f>LARGE(O58:CD58,1)</f>
        <v>539</v>
      </c>
      <c r="H58" s="29">
        <f>LARGE(O58:CD58,2)</f>
        <v>535</v>
      </c>
      <c r="I58" s="29">
        <f>LARGE(O58:CD58,3)</f>
        <v>532</v>
      </c>
      <c r="J58" s="29">
        <f>LARGE(O58:CD58,4)</f>
        <v>532</v>
      </c>
      <c r="K58" s="29">
        <f>LARGE(O58:CD58,5)</f>
        <v>531</v>
      </c>
      <c r="L58" s="30">
        <f>SUM(G58:K58)</f>
        <v>2669</v>
      </c>
      <c r="M58" s="31">
        <f>L58/5</f>
        <v>533.79999999999995</v>
      </c>
      <c r="N58" s="32"/>
      <c r="O58" s="33">
        <v>535</v>
      </c>
      <c r="P58" s="33">
        <v>0</v>
      </c>
      <c r="Q58" s="33">
        <v>0</v>
      </c>
      <c r="R58" s="33">
        <v>528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528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539</v>
      </c>
      <c r="AK58" s="33">
        <v>0</v>
      </c>
      <c r="AL58" s="33">
        <v>0</v>
      </c>
      <c r="AM58" s="33">
        <v>0</v>
      </c>
      <c r="AN58" s="33">
        <v>532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531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530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4">
        <v>532</v>
      </c>
    </row>
    <row r="59" spans="1:82" ht="14.1" customHeight="1" x14ac:dyDescent="0.25">
      <c r="A59" s="24">
        <f t="shared" si="0"/>
        <v>46</v>
      </c>
      <c r="B59" s="44" t="s">
        <v>416</v>
      </c>
      <c r="C59" s="36">
        <v>13652</v>
      </c>
      <c r="D59" s="41" t="s">
        <v>48</v>
      </c>
      <c r="E59" s="28">
        <f>MAX(O59:AZ59)</f>
        <v>538</v>
      </c>
      <c r="F59" s="28" t="str">
        <f>VLOOKUP(E59,Tab!$A$2:$B$255,2,TRUE)</f>
        <v>Não</v>
      </c>
      <c r="G59" s="29">
        <f>LARGE(O59:CD59,1)</f>
        <v>538</v>
      </c>
      <c r="H59" s="29">
        <f>LARGE(O59:CD59,2)</f>
        <v>538</v>
      </c>
      <c r="I59" s="29">
        <f>LARGE(O59:CD59,3)</f>
        <v>531</v>
      </c>
      <c r="J59" s="29">
        <f>LARGE(O59:CD59,4)</f>
        <v>530</v>
      </c>
      <c r="K59" s="29">
        <f>LARGE(O59:CD59,5)</f>
        <v>526</v>
      </c>
      <c r="L59" s="30">
        <f>SUM(G59:K59)</f>
        <v>2663</v>
      </c>
      <c r="M59" s="31">
        <f>L59/5</f>
        <v>532.6</v>
      </c>
      <c r="N59" s="32"/>
      <c r="O59" s="33">
        <v>0</v>
      </c>
      <c r="P59" s="33">
        <v>526</v>
      </c>
      <c r="Q59" s="33">
        <v>525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538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521</v>
      </c>
      <c r="AI59" s="33">
        <v>0</v>
      </c>
      <c r="AJ59" s="33">
        <v>0</v>
      </c>
      <c r="AK59" s="33">
        <v>530</v>
      </c>
      <c r="AL59" s="33">
        <v>0</v>
      </c>
      <c r="AM59" s="33">
        <v>0</v>
      </c>
      <c r="AN59" s="33">
        <v>0</v>
      </c>
      <c r="AO59" s="33">
        <v>538</v>
      </c>
      <c r="AP59" s="33">
        <v>531</v>
      </c>
      <c r="AQ59" s="33">
        <v>0</v>
      </c>
      <c r="AR59" s="33">
        <v>0</v>
      </c>
      <c r="AS59" s="33">
        <v>0</v>
      </c>
      <c r="AT59" s="33">
        <v>0</v>
      </c>
      <c r="AU59" s="33">
        <v>506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3">
        <v>0</v>
      </c>
      <c r="CC59" s="33">
        <v>0</v>
      </c>
      <c r="CD59" s="34">
        <v>0</v>
      </c>
    </row>
    <row r="60" spans="1:82" ht="14.1" customHeight="1" x14ac:dyDescent="0.25">
      <c r="A60" s="24">
        <f t="shared" si="0"/>
        <v>47</v>
      </c>
      <c r="B60" s="44" t="s">
        <v>158</v>
      </c>
      <c r="C60" s="36">
        <v>7913</v>
      </c>
      <c r="D60" s="41" t="s">
        <v>159</v>
      </c>
      <c r="E60" s="28">
        <f>MAX(O60:AZ60)</f>
        <v>539</v>
      </c>
      <c r="F60" s="28" t="str">
        <f>VLOOKUP(E60,Tab!$A$2:$B$255,2,TRUE)</f>
        <v>Não</v>
      </c>
      <c r="G60" s="29">
        <f>LARGE(O60:CD60,1)</f>
        <v>539</v>
      </c>
      <c r="H60" s="29">
        <f>LARGE(O60:CD60,2)</f>
        <v>538</v>
      </c>
      <c r="I60" s="29">
        <f>LARGE(O60:CD60,3)</f>
        <v>534</v>
      </c>
      <c r="J60" s="29">
        <f>LARGE(O60:CD60,4)</f>
        <v>528</v>
      </c>
      <c r="K60" s="29">
        <f>LARGE(O60:CD60,5)</f>
        <v>511</v>
      </c>
      <c r="L60" s="30">
        <f>SUM(G60:K60)</f>
        <v>2650</v>
      </c>
      <c r="M60" s="31">
        <f>L60/5</f>
        <v>530</v>
      </c>
      <c r="N60" s="32"/>
      <c r="O60" s="33">
        <v>0</v>
      </c>
      <c r="P60" s="33">
        <v>511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539</v>
      </c>
      <c r="AB60" s="33">
        <v>0</v>
      </c>
      <c r="AC60" s="33">
        <v>0</v>
      </c>
      <c r="AD60" s="33">
        <v>538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528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534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0</v>
      </c>
      <c r="CD60" s="34">
        <v>0</v>
      </c>
    </row>
    <row r="61" spans="1:82" ht="14.1" customHeight="1" x14ac:dyDescent="0.25">
      <c r="A61" s="24">
        <f t="shared" si="0"/>
        <v>48</v>
      </c>
      <c r="B61" s="42" t="s">
        <v>190</v>
      </c>
      <c r="C61" s="36">
        <v>12200</v>
      </c>
      <c r="D61" s="43" t="s">
        <v>93</v>
      </c>
      <c r="E61" s="28">
        <f>MAX(O61:AZ61)</f>
        <v>541</v>
      </c>
      <c r="F61" s="28" t="str">
        <f>VLOOKUP(E61,Tab!$A$2:$B$255,2,TRUE)</f>
        <v>Não</v>
      </c>
      <c r="G61" s="29">
        <f>LARGE(O61:CD61,1)</f>
        <v>541</v>
      </c>
      <c r="H61" s="29">
        <f>LARGE(O61:CD61,2)</f>
        <v>527</v>
      </c>
      <c r="I61" s="29">
        <f>LARGE(O61:CD61,3)</f>
        <v>526</v>
      </c>
      <c r="J61" s="29">
        <f>LARGE(O61:CD61,4)</f>
        <v>524</v>
      </c>
      <c r="K61" s="29">
        <f>LARGE(O61:CD61,5)</f>
        <v>521</v>
      </c>
      <c r="L61" s="30">
        <f>SUM(G61:K61)</f>
        <v>2639</v>
      </c>
      <c r="M61" s="31">
        <f>L61/5</f>
        <v>527.79999999999995</v>
      </c>
      <c r="N61" s="32"/>
      <c r="O61" s="33">
        <v>0</v>
      </c>
      <c r="P61" s="33">
        <v>527</v>
      </c>
      <c r="Q61" s="33">
        <v>517</v>
      </c>
      <c r="R61" s="33">
        <v>0</v>
      </c>
      <c r="S61" s="33">
        <v>0</v>
      </c>
      <c r="T61" s="33">
        <v>0</v>
      </c>
      <c r="U61" s="33">
        <v>0</v>
      </c>
      <c r="V61" s="33">
        <v>541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526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0</v>
      </c>
      <c r="BP61" s="33">
        <v>521</v>
      </c>
      <c r="BQ61" s="33">
        <v>0</v>
      </c>
      <c r="BR61" s="33">
        <v>0</v>
      </c>
      <c r="BS61" s="33">
        <v>0</v>
      </c>
      <c r="BT61" s="33">
        <v>0</v>
      </c>
      <c r="BU61" s="33">
        <v>510</v>
      </c>
      <c r="BV61" s="33">
        <v>0</v>
      </c>
      <c r="BW61" s="33">
        <v>0</v>
      </c>
      <c r="BX61" s="33">
        <v>0</v>
      </c>
      <c r="BY61" s="33">
        <v>0</v>
      </c>
      <c r="BZ61" s="33">
        <v>524</v>
      </c>
      <c r="CA61" s="33">
        <v>0</v>
      </c>
      <c r="CB61" s="33">
        <v>0</v>
      </c>
      <c r="CC61" s="33">
        <v>0</v>
      </c>
      <c r="CD61" s="34">
        <v>0</v>
      </c>
    </row>
    <row r="62" spans="1:82" ht="14.1" customHeight="1" x14ac:dyDescent="0.25">
      <c r="A62" s="24">
        <f t="shared" si="0"/>
        <v>49</v>
      </c>
      <c r="B62" s="44" t="s">
        <v>424</v>
      </c>
      <c r="C62" s="36">
        <v>14653</v>
      </c>
      <c r="D62" s="41" t="s">
        <v>575</v>
      </c>
      <c r="E62" s="28">
        <f>MAX(O62:AZ62)</f>
        <v>535</v>
      </c>
      <c r="F62" s="28" t="str">
        <f>VLOOKUP(E62,Tab!$A$2:$B$255,2,TRUE)</f>
        <v>Não</v>
      </c>
      <c r="G62" s="29">
        <f>LARGE(O62:CD62,1)</f>
        <v>535</v>
      </c>
      <c r="H62" s="29">
        <f>LARGE(O62:CD62,2)</f>
        <v>526</v>
      </c>
      <c r="I62" s="29">
        <f>LARGE(O62:CD62,3)</f>
        <v>525</v>
      </c>
      <c r="J62" s="29">
        <f>LARGE(O62:CD62,4)</f>
        <v>525</v>
      </c>
      <c r="K62" s="29">
        <f>LARGE(O62:CD62,5)</f>
        <v>524</v>
      </c>
      <c r="L62" s="30">
        <f>SUM(G62:K62)</f>
        <v>2635</v>
      </c>
      <c r="M62" s="31">
        <f>L62/5</f>
        <v>527</v>
      </c>
      <c r="N62" s="32"/>
      <c r="O62" s="33">
        <v>0</v>
      </c>
      <c r="P62" s="33">
        <v>525</v>
      </c>
      <c r="Q62" s="33">
        <v>510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514</v>
      </c>
      <c r="X62" s="33">
        <v>0</v>
      </c>
      <c r="Y62" s="33">
        <v>0</v>
      </c>
      <c r="Z62" s="33">
        <v>0</v>
      </c>
      <c r="AA62" s="33">
        <v>0</v>
      </c>
      <c r="AB62" s="33">
        <v>211</v>
      </c>
      <c r="AC62" s="33">
        <v>0</v>
      </c>
      <c r="AD62" s="33">
        <v>0</v>
      </c>
      <c r="AE62" s="33">
        <v>0</v>
      </c>
      <c r="AF62" s="33">
        <v>535</v>
      </c>
      <c r="AG62" s="33">
        <v>0</v>
      </c>
      <c r="AH62" s="33">
        <v>524</v>
      </c>
      <c r="AI62" s="33">
        <v>0</v>
      </c>
      <c r="AJ62" s="33">
        <v>0</v>
      </c>
      <c r="AK62" s="33">
        <v>0</v>
      </c>
      <c r="AL62" s="33">
        <v>0</v>
      </c>
      <c r="AM62" s="33">
        <v>524</v>
      </c>
      <c r="AN62" s="33">
        <v>0</v>
      </c>
      <c r="AO62" s="33">
        <v>0</v>
      </c>
      <c r="AP62" s="33">
        <v>516</v>
      </c>
      <c r="AQ62" s="33">
        <v>0</v>
      </c>
      <c r="AR62" s="33">
        <v>0</v>
      </c>
      <c r="AS62" s="33">
        <v>501</v>
      </c>
      <c r="AT62" s="33">
        <v>0</v>
      </c>
      <c r="AU62" s="33">
        <v>0</v>
      </c>
      <c r="AV62" s="33">
        <v>0</v>
      </c>
      <c r="AW62" s="33">
        <v>507</v>
      </c>
      <c r="AX62" s="33">
        <v>516</v>
      </c>
      <c r="AY62" s="33">
        <v>0</v>
      </c>
      <c r="AZ62" s="33">
        <v>503</v>
      </c>
      <c r="BA62" s="33">
        <v>0</v>
      </c>
      <c r="BB62" s="33">
        <v>0</v>
      </c>
      <c r="BC62" s="33">
        <v>494</v>
      </c>
      <c r="BD62" s="33">
        <v>0</v>
      </c>
      <c r="BE62" s="33">
        <v>500</v>
      </c>
      <c r="BF62" s="33">
        <v>525</v>
      </c>
      <c r="BG62" s="33">
        <v>0</v>
      </c>
      <c r="BH62" s="33">
        <v>0</v>
      </c>
      <c r="BI62" s="33">
        <v>0</v>
      </c>
      <c r="BJ62" s="33">
        <v>526</v>
      </c>
      <c r="BK62" s="33">
        <v>0</v>
      </c>
      <c r="BL62" s="33">
        <v>507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501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3">
        <v>0</v>
      </c>
      <c r="CC62" s="33">
        <v>488</v>
      </c>
      <c r="CD62" s="34">
        <v>0</v>
      </c>
    </row>
    <row r="63" spans="1:82" ht="14.1" customHeight="1" x14ac:dyDescent="0.25">
      <c r="A63" s="24">
        <f t="shared" si="0"/>
        <v>50</v>
      </c>
      <c r="B63" s="35" t="s">
        <v>80</v>
      </c>
      <c r="C63" s="36">
        <v>738</v>
      </c>
      <c r="D63" s="37" t="s">
        <v>575</v>
      </c>
      <c r="E63" s="28">
        <f>MAX(O63:AZ63)</f>
        <v>526</v>
      </c>
      <c r="F63" s="28" t="str">
        <f>VLOOKUP(E63,Tab!$A$2:$B$255,2,TRUE)</f>
        <v>Não</v>
      </c>
      <c r="G63" s="29">
        <f>LARGE(O63:CD63,1)</f>
        <v>529</v>
      </c>
      <c r="H63" s="29">
        <f>LARGE(O63:CD63,2)</f>
        <v>526</v>
      </c>
      <c r="I63" s="29">
        <f>LARGE(O63:CD63,3)</f>
        <v>526</v>
      </c>
      <c r="J63" s="29">
        <f>LARGE(O63:CD63,4)</f>
        <v>526</v>
      </c>
      <c r="K63" s="29">
        <f>LARGE(O63:CD63,5)</f>
        <v>523</v>
      </c>
      <c r="L63" s="30">
        <f>SUM(G63:K63)</f>
        <v>2630</v>
      </c>
      <c r="M63" s="31">
        <f>L63/5</f>
        <v>526</v>
      </c>
      <c r="N63" s="32"/>
      <c r="O63" s="33">
        <v>0</v>
      </c>
      <c r="P63" s="33">
        <v>0</v>
      </c>
      <c r="Q63" s="33">
        <v>0</v>
      </c>
      <c r="R63" s="33">
        <v>0</v>
      </c>
      <c r="S63" s="33">
        <v>521</v>
      </c>
      <c r="T63" s="33">
        <v>0</v>
      </c>
      <c r="U63" s="33">
        <v>0</v>
      </c>
      <c r="V63" s="33">
        <v>0</v>
      </c>
      <c r="W63" s="33">
        <v>526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512</v>
      </c>
      <c r="AF63" s="33">
        <v>526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523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529</v>
      </c>
      <c r="BT63" s="33">
        <v>0</v>
      </c>
      <c r="BU63" s="33">
        <v>0</v>
      </c>
      <c r="BV63" s="33">
        <v>0</v>
      </c>
      <c r="BW63" s="33">
        <v>526</v>
      </c>
      <c r="BX63" s="33">
        <v>522</v>
      </c>
      <c r="BY63" s="33">
        <v>0</v>
      </c>
      <c r="BZ63" s="33">
        <v>0</v>
      </c>
      <c r="CA63" s="33">
        <v>0</v>
      </c>
      <c r="CB63" s="33">
        <v>0</v>
      </c>
      <c r="CC63" s="33">
        <v>515</v>
      </c>
      <c r="CD63" s="34">
        <v>0</v>
      </c>
    </row>
    <row r="64" spans="1:82" ht="14.1" customHeight="1" x14ac:dyDescent="0.25">
      <c r="A64" s="24">
        <f t="shared" si="0"/>
        <v>51</v>
      </c>
      <c r="B64" s="35" t="s">
        <v>132</v>
      </c>
      <c r="C64" s="36">
        <v>11680</v>
      </c>
      <c r="D64" s="37" t="s">
        <v>50</v>
      </c>
      <c r="E64" s="28">
        <f>MAX(O64:AZ64)</f>
        <v>538</v>
      </c>
      <c r="F64" s="28" t="str">
        <f>VLOOKUP(E64,Tab!$A$2:$B$255,2,TRUE)</f>
        <v>Não</v>
      </c>
      <c r="G64" s="29">
        <f>LARGE(O64:CD64,1)</f>
        <v>538</v>
      </c>
      <c r="H64" s="29">
        <f>LARGE(O64:CD64,2)</f>
        <v>529</v>
      </c>
      <c r="I64" s="29">
        <f>LARGE(O64:CD64,3)</f>
        <v>521</v>
      </c>
      <c r="J64" s="29">
        <f>LARGE(O64:CD64,4)</f>
        <v>521</v>
      </c>
      <c r="K64" s="29">
        <f>LARGE(O64:CD64,5)</f>
        <v>519</v>
      </c>
      <c r="L64" s="30">
        <f>SUM(G64:K64)</f>
        <v>2628</v>
      </c>
      <c r="M64" s="31">
        <f>L64/5</f>
        <v>525.6</v>
      </c>
      <c r="N64" s="32"/>
      <c r="O64" s="33">
        <v>0</v>
      </c>
      <c r="P64" s="33">
        <v>521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519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538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521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518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529</v>
      </c>
      <c r="CD64" s="34">
        <v>0</v>
      </c>
    </row>
    <row r="65" spans="1:82" ht="14.1" customHeight="1" x14ac:dyDescent="0.25">
      <c r="A65" s="24">
        <f t="shared" si="0"/>
        <v>52</v>
      </c>
      <c r="B65" s="46" t="s">
        <v>99</v>
      </c>
      <c r="C65" s="36">
        <v>13917</v>
      </c>
      <c r="D65" s="47" t="s">
        <v>48</v>
      </c>
      <c r="E65" s="28">
        <f>MAX(O65:AZ65)</f>
        <v>540</v>
      </c>
      <c r="F65" s="28" t="str">
        <f>VLOOKUP(E65,Tab!$A$2:$B$255,2,TRUE)</f>
        <v>Não</v>
      </c>
      <c r="G65" s="29">
        <f>LARGE(O65:CD65,1)</f>
        <v>540</v>
      </c>
      <c r="H65" s="29">
        <f>LARGE(O65:CD65,2)</f>
        <v>529</v>
      </c>
      <c r="I65" s="29">
        <f>LARGE(O65:CD65,3)</f>
        <v>528</v>
      </c>
      <c r="J65" s="29">
        <f>LARGE(O65:CD65,4)</f>
        <v>521</v>
      </c>
      <c r="K65" s="29">
        <f>LARGE(O65:CD65,5)</f>
        <v>507</v>
      </c>
      <c r="L65" s="30">
        <f>SUM(G65:K65)</f>
        <v>2625</v>
      </c>
      <c r="M65" s="31">
        <f>L65/5</f>
        <v>525</v>
      </c>
      <c r="N65" s="32"/>
      <c r="O65" s="33">
        <v>0</v>
      </c>
      <c r="P65" s="33">
        <v>529</v>
      </c>
      <c r="Q65" s="33">
        <v>540</v>
      </c>
      <c r="R65" s="33">
        <v>0</v>
      </c>
      <c r="S65" s="33">
        <v>0</v>
      </c>
      <c r="T65" s="33">
        <v>521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528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492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507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3">
        <v>0</v>
      </c>
      <c r="CC65" s="33">
        <v>0</v>
      </c>
      <c r="CD65" s="34">
        <v>0</v>
      </c>
    </row>
    <row r="66" spans="1:82" ht="14.1" customHeight="1" x14ac:dyDescent="0.25">
      <c r="A66" s="24">
        <f t="shared" si="0"/>
        <v>53</v>
      </c>
      <c r="B66" s="44" t="s">
        <v>598</v>
      </c>
      <c r="C66" s="36">
        <v>14719</v>
      </c>
      <c r="D66" s="41" t="s">
        <v>575</v>
      </c>
      <c r="E66" s="28">
        <f>MAX(O66:AZ66)</f>
        <v>529</v>
      </c>
      <c r="F66" s="28" t="str">
        <f>VLOOKUP(E66,Tab!$A$2:$B$255,2,TRUE)</f>
        <v>Não</v>
      </c>
      <c r="G66" s="29">
        <f>LARGE(O66:CD66,1)</f>
        <v>529</v>
      </c>
      <c r="H66" s="29">
        <f>LARGE(O66:CD66,2)</f>
        <v>528</v>
      </c>
      <c r="I66" s="29">
        <f>LARGE(O66:CD66,3)</f>
        <v>523</v>
      </c>
      <c r="J66" s="29">
        <f>LARGE(O66:CD66,4)</f>
        <v>523</v>
      </c>
      <c r="K66" s="29">
        <f>LARGE(O66:CD66,5)</f>
        <v>518</v>
      </c>
      <c r="L66" s="30">
        <f>SUM(G66:K66)</f>
        <v>2621</v>
      </c>
      <c r="M66" s="31">
        <f>L66/5</f>
        <v>524.20000000000005</v>
      </c>
      <c r="N66" s="32"/>
      <c r="O66" s="33">
        <v>0</v>
      </c>
      <c r="P66" s="33">
        <v>512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529</v>
      </c>
      <c r="X66" s="33">
        <v>0</v>
      </c>
      <c r="Y66" s="33">
        <v>0</v>
      </c>
      <c r="Z66" s="33">
        <v>514</v>
      </c>
      <c r="AA66" s="33">
        <v>0</v>
      </c>
      <c r="AB66" s="33">
        <v>0</v>
      </c>
      <c r="AC66" s="33">
        <v>0</v>
      </c>
      <c r="AD66" s="33">
        <v>0</v>
      </c>
      <c r="AE66" s="33">
        <v>518</v>
      </c>
      <c r="AF66" s="33">
        <v>523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528</v>
      </c>
      <c r="AQ66" s="33">
        <v>0</v>
      </c>
      <c r="AR66" s="33">
        <v>0</v>
      </c>
      <c r="AS66" s="33">
        <v>523</v>
      </c>
      <c r="AT66" s="33">
        <v>0</v>
      </c>
      <c r="AU66" s="33">
        <v>0</v>
      </c>
      <c r="AV66" s="33">
        <v>0</v>
      </c>
      <c r="AW66" s="33">
        <v>510</v>
      </c>
      <c r="AX66" s="33">
        <v>506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  <c r="BZ66" s="33">
        <v>0</v>
      </c>
      <c r="CA66" s="33">
        <v>0</v>
      </c>
      <c r="CB66" s="33">
        <v>0</v>
      </c>
      <c r="CC66" s="33">
        <v>0</v>
      </c>
      <c r="CD66" s="34">
        <v>0</v>
      </c>
    </row>
    <row r="67" spans="1:82" ht="14.1" customHeight="1" x14ac:dyDescent="0.25">
      <c r="A67" s="24">
        <f t="shared" si="0"/>
        <v>54</v>
      </c>
      <c r="B67" s="38" t="s">
        <v>96</v>
      </c>
      <c r="C67" s="26">
        <v>1805</v>
      </c>
      <c r="D67" s="27" t="s">
        <v>29</v>
      </c>
      <c r="E67" s="28">
        <f>MAX(O67:AZ67)</f>
        <v>534</v>
      </c>
      <c r="F67" s="28" t="str">
        <f>VLOOKUP(E67,Tab!$A$2:$B$255,2,TRUE)</f>
        <v>Não</v>
      </c>
      <c r="G67" s="29">
        <f>LARGE(O67:CD67,1)</f>
        <v>534</v>
      </c>
      <c r="H67" s="29">
        <f>LARGE(O67:CD67,2)</f>
        <v>524</v>
      </c>
      <c r="I67" s="29">
        <f>LARGE(O67:CD67,3)</f>
        <v>523</v>
      </c>
      <c r="J67" s="29">
        <f>LARGE(O67:CD67,4)</f>
        <v>520</v>
      </c>
      <c r="K67" s="29">
        <f>LARGE(O67:CD67,5)</f>
        <v>516</v>
      </c>
      <c r="L67" s="30">
        <f>SUM(G67:K67)</f>
        <v>2617</v>
      </c>
      <c r="M67" s="31">
        <f>L67/5</f>
        <v>523.4</v>
      </c>
      <c r="N67" s="32"/>
      <c r="O67" s="33">
        <v>0</v>
      </c>
      <c r="P67" s="33">
        <v>511</v>
      </c>
      <c r="Q67" s="33">
        <v>520</v>
      </c>
      <c r="R67" s="33">
        <v>0</v>
      </c>
      <c r="S67" s="33">
        <v>0</v>
      </c>
      <c r="T67" s="33">
        <v>534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511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524</v>
      </c>
      <c r="BU67" s="33">
        <v>523</v>
      </c>
      <c r="BV67" s="33">
        <v>0</v>
      </c>
      <c r="BW67" s="33">
        <v>0</v>
      </c>
      <c r="BX67" s="33">
        <v>0</v>
      </c>
      <c r="BY67" s="33">
        <v>0</v>
      </c>
      <c r="BZ67" s="33">
        <v>516</v>
      </c>
      <c r="CA67" s="33">
        <v>0</v>
      </c>
      <c r="CB67" s="33">
        <v>0</v>
      </c>
      <c r="CC67" s="33">
        <v>0</v>
      </c>
      <c r="CD67" s="34">
        <v>0</v>
      </c>
    </row>
    <row r="68" spans="1:82" ht="14.1" customHeight="1" x14ac:dyDescent="0.25">
      <c r="A68" s="24">
        <f t="shared" si="0"/>
        <v>55</v>
      </c>
      <c r="B68" s="35" t="s">
        <v>60</v>
      </c>
      <c r="C68" s="36">
        <v>553</v>
      </c>
      <c r="D68" s="37" t="s">
        <v>44</v>
      </c>
      <c r="E68" s="28">
        <f>MAX(O68:AZ68)</f>
        <v>510</v>
      </c>
      <c r="F68" s="28" t="str">
        <f>VLOOKUP(E68,Tab!$A$2:$B$255,2,TRUE)</f>
        <v>Não</v>
      </c>
      <c r="G68" s="29">
        <f>LARGE(O68:CD68,1)</f>
        <v>541</v>
      </c>
      <c r="H68" s="29">
        <f>LARGE(O68:CD68,2)</f>
        <v>539</v>
      </c>
      <c r="I68" s="29">
        <f>LARGE(O68:CD68,3)</f>
        <v>517</v>
      </c>
      <c r="J68" s="29">
        <f>LARGE(O68:CD68,4)</f>
        <v>510</v>
      </c>
      <c r="K68" s="29">
        <f>LARGE(O68:CD68,5)</f>
        <v>503</v>
      </c>
      <c r="L68" s="30">
        <f>SUM(G68:K68)</f>
        <v>2610</v>
      </c>
      <c r="M68" s="31">
        <f>L68/5</f>
        <v>522</v>
      </c>
      <c r="N68" s="32"/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442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466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510</v>
      </c>
      <c r="AT68" s="33">
        <v>0</v>
      </c>
      <c r="AU68" s="33">
        <v>0</v>
      </c>
      <c r="AV68" s="33">
        <v>0</v>
      </c>
      <c r="AW68" s="33">
        <v>0</v>
      </c>
      <c r="AX68" s="33">
        <v>503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541</v>
      </c>
      <c r="BX68" s="33">
        <v>539</v>
      </c>
      <c r="BY68" s="33">
        <v>0</v>
      </c>
      <c r="BZ68" s="33">
        <v>0</v>
      </c>
      <c r="CA68" s="33">
        <v>0</v>
      </c>
      <c r="CB68" s="33">
        <v>0</v>
      </c>
      <c r="CC68" s="33">
        <v>517</v>
      </c>
      <c r="CD68" s="34">
        <v>0</v>
      </c>
    </row>
    <row r="69" spans="1:82" ht="14.1" customHeight="1" x14ac:dyDescent="0.25">
      <c r="A69" s="24">
        <f t="shared" si="0"/>
        <v>56</v>
      </c>
      <c r="B69" s="42" t="s">
        <v>100</v>
      </c>
      <c r="C69" s="36">
        <v>12745</v>
      </c>
      <c r="D69" s="43" t="s">
        <v>29</v>
      </c>
      <c r="E69" s="28">
        <f>MAX(O69:AZ69)</f>
        <v>525</v>
      </c>
      <c r="F69" s="28" t="str">
        <f>VLOOKUP(E69,Tab!$A$2:$B$255,2,TRUE)</f>
        <v>Não</v>
      </c>
      <c r="G69" s="29">
        <f>LARGE(O69:CD69,1)</f>
        <v>525</v>
      </c>
      <c r="H69" s="29">
        <f>LARGE(O69:CD69,2)</f>
        <v>522</v>
      </c>
      <c r="I69" s="29">
        <f>LARGE(O69:CD69,3)</f>
        <v>521</v>
      </c>
      <c r="J69" s="29">
        <f>LARGE(O69:CD69,4)</f>
        <v>519</v>
      </c>
      <c r="K69" s="29">
        <f>LARGE(O69:CD69,5)</f>
        <v>515</v>
      </c>
      <c r="L69" s="30">
        <f>SUM(G69:K69)</f>
        <v>2602</v>
      </c>
      <c r="M69" s="31">
        <f>L69/5</f>
        <v>520.4</v>
      </c>
      <c r="N69" s="32"/>
      <c r="O69" s="33">
        <v>0</v>
      </c>
      <c r="P69" s="33">
        <v>522</v>
      </c>
      <c r="Q69" s="33">
        <v>521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525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501</v>
      </c>
      <c r="BU69" s="33">
        <v>519</v>
      </c>
      <c r="BV69" s="33">
        <v>0</v>
      </c>
      <c r="BW69" s="33">
        <v>0</v>
      </c>
      <c r="BX69" s="33">
        <v>0</v>
      </c>
      <c r="BY69" s="33">
        <v>0</v>
      </c>
      <c r="BZ69" s="33">
        <v>515</v>
      </c>
      <c r="CA69" s="33">
        <v>0</v>
      </c>
      <c r="CB69" s="33">
        <v>0</v>
      </c>
      <c r="CC69" s="33">
        <v>0</v>
      </c>
      <c r="CD69" s="34">
        <v>0</v>
      </c>
    </row>
    <row r="70" spans="1:82" ht="14.1" customHeight="1" x14ac:dyDescent="0.25">
      <c r="A70" s="24">
        <f t="shared" si="0"/>
        <v>57</v>
      </c>
      <c r="B70" s="35" t="s">
        <v>466</v>
      </c>
      <c r="C70" s="36">
        <v>1970</v>
      </c>
      <c r="D70" s="37" t="s">
        <v>119</v>
      </c>
      <c r="E70" s="28">
        <f>MAX(O70:AZ70)</f>
        <v>536</v>
      </c>
      <c r="F70" s="28" t="str">
        <f>VLOOKUP(E70,Tab!$A$2:$B$255,2,TRUE)</f>
        <v>Não</v>
      </c>
      <c r="G70" s="29">
        <f>LARGE(O70:CD70,1)</f>
        <v>536</v>
      </c>
      <c r="H70" s="29">
        <f>LARGE(O70:CD70,2)</f>
        <v>522</v>
      </c>
      <c r="I70" s="29">
        <f>LARGE(O70:CD70,3)</f>
        <v>518</v>
      </c>
      <c r="J70" s="29">
        <f>LARGE(O70:CD70,4)</f>
        <v>511</v>
      </c>
      <c r="K70" s="29">
        <f>LARGE(O70:CD70,5)</f>
        <v>502</v>
      </c>
      <c r="L70" s="30">
        <f>SUM(G70:K70)</f>
        <v>2589</v>
      </c>
      <c r="M70" s="31">
        <f>L70/5</f>
        <v>517.79999999999995</v>
      </c>
      <c r="N70" s="32"/>
      <c r="O70" s="33">
        <v>0</v>
      </c>
      <c r="P70" s="33">
        <v>522</v>
      </c>
      <c r="Q70" s="33">
        <v>0</v>
      </c>
      <c r="R70" s="33">
        <v>0</v>
      </c>
      <c r="S70" s="33">
        <v>0</v>
      </c>
      <c r="T70" s="33">
        <v>518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502</v>
      </c>
      <c r="AP70" s="33">
        <v>511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536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4">
        <v>0</v>
      </c>
    </row>
    <row r="71" spans="1:82" ht="14.1" customHeight="1" x14ac:dyDescent="0.25">
      <c r="A71" s="24">
        <f t="shared" si="0"/>
        <v>58</v>
      </c>
      <c r="B71" s="35" t="s">
        <v>91</v>
      </c>
      <c r="C71" s="36">
        <v>314</v>
      </c>
      <c r="D71" s="37" t="s">
        <v>26</v>
      </c>
      <c r="E71" s="28">
        <f>MAX(O71:AZ71)</f>
        <v>538</v>
      </c>
      <c r="F71" s="28" t="str">
        <f>VLOOKUP(E71,Tab!$A$2:$B$255,2,TRUE)</f>
        <v>Não</v>
      </c>
      <c r="G71" s="29">
        <f>LARGE(O71:CD71,1)</f>
        <v>538</v>
      </c>
      <c r="H71" s="29">
        <f>LARGE(O71:CD71,2)</f>
        <v>525</v>
      </c>
      <c r="I71" s="29">
        <f>LARGE(O71:CD71,3)</f>
        <v>516</v>
      </c>
      <c r="J71" s="29">
        <f>LARGE(O71:CD71,4)</f>
        <v>513</v>
      </c>
      <c r="K71" s="29">
        <f>LARGE(O71:CD71,5)</f>
        <v>493</v>
      </c>
      <c r="L71" s="30">
        <f>SUM(G71:K71)</f>
        <v>2585</v>
      </c>
      <c r="M71" s="31">
        <f>L71/5</f>
        <v>517</v>
      </c>
      <c r="N71" s="32"/>
      <c r="O71" s="33">
        <v>538</v>
      </c>
      <c r="P71" s="33">
        <v>0</v>
      </c>
      <c r="Q71" s="33">
        <v>0</v>
      </c>
      <c r="R71" s="33">
        <v>525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493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513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0</v>
      </c>
      <c r="BY71" s="33">
        <v>0</v>
      </c>
      <c r="BZ71" s="33">
        <v>0</v>
      </c>
      <c r="CA71" s="33">
        <v>0</v>
      </c>
      <c r="CB71" s="33">
        <v>0</v>
      </c>
      <c r="CC71" s="33">
        <v>0</v>
      </c>
      <c r="CD71" s="34">
        <v>516</v>
      </c>
    </row>
    <row r="72" spans="1:82" ht="14.1" customHeight="1" x14ac:dyDescent="0.25">
      <c r="A72" s="24">
        <f t="shared" si="0"/>
        <v>59</v>
      </c>
      <c r="B72" s="44" t="s">
        <v>511</v>
      </c>
      <c r="C72" s="36">
        <v>12684</v>
      </c>
      <c r="D72" s="41" t="s">
        <v>87</v>
      </c>
      <c r="E72" s="28">
        <f>MAX(O72:AZ72)</f>
        <v>521</v>
      </c>
      <c r="F72" s="28" t="str">
        <f>VLOOKUP(E72,Tab!$A$2:$B$255,2,TRUE)</f>
        <v>Não</v>
      </c>
      <c r="G72" s="29">
        <f>LARGE(O72:CD72,1)</f>
        <v>521</v>
      </c>
      <c r="H72" s="29">
        <f>LARGE(O72:CD72,2)</f>
        <v>518</v>
      </c>
      <c r="I72" s="29">
        <f>LARGE(O72:CD72,3)</f>
        <v>513</v>
      </c>
      <c r="J72" s="29">
        <f>LARGE(O72:CD72,4)</f>
        <v>512</v>
      </c>
      <c r="K72" s="29">
        <f>LARGE(O72:CD72,5)</f>
        <v>507</v>
      </c>
      <c r="L72" s="30">
        <f>SUM(G72:K72)</f>
        <v>2571</v>
      </c>
      <c r="M72" s="31">
        <f>L72/5</f>
        <v>514.20000000000005</v>
      </c>
      <c r="N72" s="32"/>
      <c r="O72" s="33">
        <v>0</v>
      </c>
      <c r="P72" s="33">
        <v>518</v>
      </c>
      <c r="Q72" s="33">
        <v>0</v>
      </c>
      <c r="R72" s="33">
        <v>0</v>
      </c>
      <c r="S72" s="33">
        <v>0</v>
      </c>
      <c r="T72" s="33">
        <v>512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402</v>
      </c>
      <c r="AA72" s="33">
        <v>0</v>
      </c>
      <c r="AB72" s="33">
        <v>0</v>
      </c>
      <c r="AC72" s="33">
        <v>489</v>
      </c>
      <c r="AD72" s="33">
        <v>0</v>
      </c>
      <c r="AE72" s="33">
        <v>0</v>
      </c>
      <c r="AF72" s="33">
        <v>0</v>
      </c>
      <c r="AG72" s="33">
        <v>0</v>
      </c>
      <c r="AH72" s="33">
        <v>513</v>
      </c>
      <c r="AI72" s="33">
        <v>0</v>
      </c>
      <c r="AJ72" s="33">
        <v>0</v>
      </c>
      <c r="AK72" s="33">
        <v>506</v>
      </c>
      <c r="AL72" s="33">
        <v>0</v>
      </c>
      <c r="AM72" s="33">
        <v>0</v>
      </c>
      <c r="AN72" s="33">
        <v>0</v>
      </c>
      <c r="AO72" s="33">
        <v>507</v>
      </c>
      <c r="AP72" s="33">
        <v>521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0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3">
        <v>0</v>
      </c>
      <c r="CC72" s="33">
        <v>0</v>
      </c>
      <c r="CD72" s="34">
        <v>0</v>
      </c>
    </row>
    <row r="73" spans="1:82" ht="14.1" customHeight="1" x14ac:dyDescent="0.25">
      <c r="A73" s="24">
        <f t="shared" si="0"/>
        <v>60</v>
      </c>
      <c r="B73" s="35" t="s">
        <v>106</v>
      </c>
      <c r="C73" s="36">
        <v>1012</v>
      </c>
      <c r="D73" s="37" t="s">
        <v>50</v>
      </c>
      <c r="E73" s="28">
        <f>MAX(O73:AZ73)</f>
        <v>519</v>
      </c>
      <c r="F73" s="28" t="str">
        <f>VLOOKUP(E73,Tab!$A$2:$B$255,2,TRUE)</f>
        <v>Não</v>
      </c>
      <c r="G73" s="29">
        <f>LARGE(O73:CD73,1)</f>
        <v>519</v>
      </c>
      <c r="H73" s="29">
        <f>LARGE(O73:CD73,2)</f>
        <v>517</v>
      </c>
      <c r="I73" s="29">
        <f>LARGE(O73:CD73,3)</f>
        <v>514</v>
      </c>
      <c r="J73" s="29">
        <f>LARGE(O73:CD73,4)</f>
        <v>509</v>
      </c>
      <c r="K73" s="29">
        <f>LARGE(O73:CD73,5)</f>
        <v>504</v>
      </c>
      <c r="L73" s="30">
        <f>SUM(G73:K73)</f>
        <v>2563</v>
      </c>
      <c r="M73" s="31">
        <f>L73/5</f>
        <v>512.6</v>
      </c>
      <c r="N73" s="32"/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509</v>
      </c>
      <c r="X73" s="33">
        <v>0</v>
      </c>
      <c r="Y73" s="33">
        <v>0</v>
      </c>
      <c r="Z73" s="33">
        <v>0</v>
      </c>
      <c r="AA73" s="33">
        <v>0</v>
      </c>
      <c r="AB73" s="33">
        <v>502</v>
      </c>
      <c r="AC73" s="33">
        <v>0</v>
      </c>
      <c r="AD73" s="33">
        <v>0</v>
      </c>
      <c r="AE73" s="33">
        <v>517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514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519</v>
      </c>
      <c r="BA73" s="33">
        <v>0</v>
      </c>
      <c r="BB73" s="33">
        <v>0</v>
      </c>
      <c r="BC73" s="33">
        <v>0</v>
      </c>
      <c r="BD73" s="33">
        <v>0</v>
      </c>
      <c r="BE73" s="33">
        <v>497</v>
      </c>
      <c r="BF73" s="33">
        <v>0</v>
      </c>
      <c r="BG73" s="33">
        <v>479</v>
      </c>
      <c r="BH73" s="33">
        <v>0</v>
      </c>
      <c r="BI73" s="33">
        <v>0</v>
      </c>
      <c r="BJ73" s="33">
        <v>0</v>
      </c>
      <c r="BK73" s="33">
        <v>0</v>
      </c>
      <c r="BL73" s="33">
        <v>477</v>
      </c>
      <c r="BM73" s="33">
        <v>0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504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3">
        <v>0</v>
      </c>
      <c r="CC73" s="33">
        <v>498</v>
      </c>
      <c r="CD73" s="34">
        <v>0</v>
      </c>
    </row>
    <row r="74" spans="1:82" ht="14.1" customHeight="1" x14ac:dyDescent="0.25">
      <c r="A74" s="24">
        <f t="shared" si="0"/>
        <v>61</v>
      </c>
      <c r="B74" s="35" t="s">
        <v>101</v>
      </c>
      <c r="C74" s="36">
        <v>7488</v>
      </c>
      <c r="D74" s="41" t="s">
        <v>84</v>
      </c>
      <c r="E74" s="28">
        <f>MAX(O74:AZ74)</f>
        <v>513</v>
      </c>
      <c r="F74" s="28" t="str">
        <f>VLOOKUP(E74,Tab!$A$2:$B$255,2,TRUE)</f>
        <v>Não</v>
      </c>
      <c r="G74" s="29">
        <f>LARGE(O74:CD74,1)</f>
        <v>515</v>
      </c>
      <c r="H74" s="29">
        <f>LARGE(O74:CD74,2)</f>
        <v>513</v>
      </c>
      <c r="I74" s="29">
        <f>LARGE(O74:CD74,3)</f>
        <v>511</v>
      </c>
      <c r="J74" s="29">
        <f>LARGE(O74:CD74,4)</f>
        <v>509</v>
      </c>
      <c r="K74" s="29">
        <f>LARGE(O74:CD74,5)</f>
        <v>506</v>
      </c>
      <c r="L74" s="30">
        <f>SUM(G74:K74)</f>
        <v>2554</v>
      </c>
      <c r="M74" s="31">
        <f>L74/5</f>
        <v>510.8</v>
      </c>
      <c r="N74" s="32"/>
      <c r="O74" s="33">
        <v>0</v>
      </c>
      <c r="P74" s="33">
        <v>0</v>
      </c>
      <c r="Q74" s="33">
        <v>0</v>
      </c>
      <c r="R74" s="33">
        <v>0</v>
      </c>
      <c r="S74" s="33">
        <v>509</v>
      </c>
      <c r="T74" s="33">
        <v>0</v>
      </c>
      <c r="U74" s="33">
        <v>0</v>
      </c>
      <c r="V74" s="33">
        <v>0</v>
      </c>
      <c r="W74" s="33">
        <v>492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513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511</v>
      </c>
      <c r="AT74" s="33">
        <v>0</v>
      </c>
      <c r="AU74" s="33">
        <v>0</v>
      </c>
      <c r="AV74" s="33">
        <v>0</v>
      </c>
      <c r="AW74" s="33">
        <v>0</v>
      </c>
      <c r="AX74" s="33">
        <v>506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33">
        <v>0</v>
      </c>
      <c r="BJ74" s="33">
        <v>515</v>
      </c>
      <c r="BK74" s="33">
        <v>0</v>
      </c>
      <c r="BL74" s="33">
        <v>0</v>
      </c>
      <c r="BM74" s="33">
        <v>0</v>
      </c>
      <c r="BN74" s="33">
        <v>0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v>0</v>
      </c>
      <c r="BX74" s="33">
        <v>0</v>
      </c>
      <c r="BY74" s="33">
        <v>0</v>
      </c>
      <c r="BZ74" s="33">
        <v>0</v>
      </c>
      <c r="CA74" s="33">
        <v>0</v>
      </c>
      <c r="CB74" s="33">
        <v>0</v>
      </c>
      <c r="CC74" s="33">
        <v>0</v>
      </c>
      <c r="CD74" s="34">
        <v>0</v>
      </c>
    </row>
    <row r="75" spans="1:82" ht="14.1" customHeight="1" x14ac:dyDescent="0.25">
      <c r="A75" s="24">
        <f t="shared" si="0"/>
        <v>62</v>
      </c>
      <c r="B75" s="42" t="s">
        <v>114</v>
      </c>
      <c r="C75" s="36">
        <v>9289</v>
      </c>
      <c r="D75" s="43" t="s">
        <v>22</v>
      </c>
      <c r="E75" s="28">
        <f>MAX(O75:AZ75)</f>
        <v>516</v>
      </c>
      <c r="F75" s="28" t="str">
        <f>VLOOKUP(E75,Tab!$A$2:$B$255,2,TRUE)</f>
        <v>Não</v>
      </c>
      <c r="G75" s="29">
        <f>LARGE(O75:CD75,1)</f>
        <v>516</v>
      </c>
      <c r="H75" s="29">
        <f>LARGE(O75:CD75,2)</f>
        <v>516</v>
      </c>
      <c r="I75" s="29">
        <f>LARGE(O75:CD75,3)</f>
        <v>509</v>
      </c>
      <c r="J75" s="29">
        <f>LARGE(O75:CD75,4)</f>
        <v>504</v>
      </c>
      <c r="K75" s="29">
        <f>LARGE(O75:CD75,5)</f>
        <v>503</v>
      </c>
      <c r="L75" s="30">
        <f>SUM(G75:K75)</f>
        <v>2548</v>
      </c>
      <c r="M75" s="31">
        <f>L75/5</f>
        <v>509.6</v>
      </c>
      <c r="N75" s="32"/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516</v>
      </c>
      <c r="V75" s="33">
        <v>0</v>
      </c>
      <c r="W75" s="33">
        <v>0</v>
      </c>
      <c r="X75" s="33">
        <v>0</v>
      </c>
      <c r="Y75" s="33">
        <v>503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509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497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516</v>
      </c>
      <c r="BJ75" s="33">
        <v>0</v>
      </c>
      <c r="BK75" s="33">
        <v>0</v>
      </c>
      <c r="BL75" s="33">
        <v>0</v>
      </c>
      <c r="BM75" s="33">
        <v>0</v>
      </c>
      <c r="BN75" s="33">
        <v>504</v>
      </c>
      <c r="BO75" s="33">
        <v>0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3">
        <v>0</v>
      </c>
      <c r="CC75" s="33">
        <v>0</v>
      </c>
      <c r="CD75" s="34">
        <v>0</v>
      </c>
    </row>
    <row r="76" spans="1:82" s="5" customFormat="1" ht="14.1" customHeight="1" x14ac:dyDescent="0.25">
      <c r="A76" s="24">
        <f t="shared" si="0"/>
        <v>63</v>
      </c>
      <c r="B76" s="42" t="s">
        <v>105</v>
      </c>
      <c r="C76" s="36">
        <v>7899</v>
      </c>
      <c r="D76" s="43" t="s">
        <v>44</v>
      </c>
      <c r="E76" s="28">
        <f>MAX(O76:AZ76)</f>
        <v>518</v>
      </c>
      <c r="F76" s="28" t="str">
        <f>VLOOKUP(E76,Tab!$A$2:$B$255,2,TRUE)</f>
        <v>Não</v>
      </c>
      <c r="G76" s="29">
        <f>LARGE(O76:CD76,1)</f>
        <v>518</v>
      </c>
      <c r="H76" s="29">
        <f>LARGE(O76:CD76,2)</f>
        <v>518</v>
      </c>
      <c r="I76" s="29">
        <f>LARGE(O76:CD76,3)</f>
        <v>513</v>
      </c>
      <c r="J76" s="29">
        <f>LARGE(O76:CD76,4)</f>
        <v>510</v>
      </c>
      <c r="K76" s="29">
        <f>LARGE(O76:CD76,5)</f>
        <v>485</v>
      </c>
      <c r="L76" s="30">
        <f>SUM(G76:K76)</f>
        <v>2544</v>
      </c>
      <c r="M76" s="31">
        <f>L76/5</f>
        <v>508.8</v>
      </c>
      <c r="N76" s="32"/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485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518</v>
      </c>
      <c r="AT76" s="33">
        <v>0</v>
      </c>
      <c r="AU76" s="33">
        <v>0</v>
      </c>
      <c r="AV76" s="33">
        <v>0</v>
      </c>
      <c r="AW76" s="33">
        <v>0</v>
      </c>
      <c r="AX76" s="33">
        <v>518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510</v>
      </c>
      <c r="BX76" s="33">
        <v>513</v>
      </c>
      <c r="BY76" s="33">
        <v>0</v>
      </c>
      <c r="BZ76" s="33">
        <v>0</v>
      </c>
      <c r="CA76" s="33">
        <v>0</v>
      </c>
      <c r="CB76" s="33">
        <v>0</v>
      </c>
      <c r="CC76" s="33">
        <v>0</v>
      </c>
      <c r="CD76" s="34">
        <v>0</v>
      </c>
    </row>
    <row r="77" spans="1:82" ht="14.1" customHeight="1" x14ac:dyDescent="0.25">
      <c r="A77" s="24">
        <f t="shared" si="0"/>
        <v>64</v>
      </c>
      <c r="B77" s="35" t="s">
        <v>270</v>
      </c>
      <c r="C77" s="36">
        <v>14775</v>
      </c>
      <c r="D77" s="37" t="s">
        <v>48</v>
      </c>
      <c r="E77" s="28">
        <f>MAX(O77:AZ77)</f>
        <v>513</v>
      </c>
      <c r="F77" s="28" t="str">
        <f>VLOOKUP(E77,Tab!$A$2:$B$255,2,TRUE)</f>
        <v>Não</v>
      </c>
      <c r="G77" s="29">
        <f>LARGE(O77:CD77,1)</f>
        <v>518</v>
      </c>
      <c r="H77" s="29">
        <f>LARGE(O77:CD77,2)</f>
        <v>513</v>
      </c>
      <c r="I77" s="29">
        <f>LARGE(O77:CD77,3)</f>
        <v>504</v>
      </c>
      <c r="J77" s="29">
        <f>LARGE(O77:CD77,4)</f>
        <v>500</v>
      </c>
      <c r="K77" s="29">
        <f>LARGE(O77:CD77,5)</f>
        <v>498</v>
      </c>
      <c r="L77" s="30">
        <f>SUM(G77:K77)</f>
        <v>2533</v>
      </c>
      <c r="M77" s="31">
        <f>L77/5</f>
        <v>506.6</v>
      </c>
      <c r="N77" s="32"/>
      <c r="O77" s="33">
        <v>0</v>
      </c>
      <c r="P77" s="33">
        <v>498</v>
      </c>
      <c r="Q77" s="33">
        <v>0</v>
      </c>
      <c r="R77" s="33">
        <v>0</v>
      </c>
      <c r="S77" s="33">
        <v>0</v>
      </c>
      <c r="T77" s="33">
        <v>513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504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498</v>
      </c>
      <c r="AI77" s="33">
        <v>0</v>
      </c>
      <c r="AJ77" s="33">
        <v>0</v>
      </c>
      <c r="AK77" s="33">
        <v>500</v>
      </c>
      <c r="AL77" s="33">
        <v>0</v>
      </c>
      <c r="AM77" s="33">
        <v>0</v>
      </c>
      <c r="AN77" s="33">
        <v>0</v>
      </c>
      <c r="AO77" s="33">
        <v>0</v>
      </c>
      <c r="AP77" s="33">
        <v>490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518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497</v>
      </c>
      <c r="BS77" s="33">
        <v>0</v>
      </c>
      <c r="BT77" s="33">
        <v>497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477</v>
      </c>
      <c r="CA77" s="33">
        <v>0</v>
      </c>
      <c r="CB77" s="33">
        <v>0</v>
      </c>
      <c r="CC77" s="33">
        <v>0</v>
      </c>
      <c r="CD77" s="34">
        <v>0</v>
      </c>
    </row>
    <row r="78" spans="1:82" ht="14.1" customHeight="1" x14ac:dyDescent="0.25">
      <c r="A78" s="24">
        <f t="shared" ref="A78:A141" si="1">A77+1</f>
        <v>65</v>
      </c>
      <c r="B78" s="42" t="s">
        <v>197</v>
      </c>
      <c r="C78" s="36">
        <v>14184</v>
      </c>
      <c r="D78" s="43" t="s">
        <v>195</v>
      </c>
      <c r="E78" s="28">
        <f>MAX(O78:AZ78)</f>
        <v>510</v>
      </c>
      <c r="F78" s="28" t="str">
        <f>VLOOKUP(E78,Tab!$A$2:$B$255,2,TRUE)</f>
        <v>Não</v>
      </c>
      <c r="G78" s="29">
        <f>LARGE(O78:CD78,1)</f>
        <v>517</v>
      </c>
      <c r="H78" s="29">
        <f>LARGE(O78:CD78,2)</f>
        <v>510</v>
      </c>
      <c r="I78" s="29">
        <f>LARGE(O78:CD78,3)</f>
        <v>508</v>
      </c>
      <c r="J78" s="29">
        <f>LARGE(O78:CD78,4)</f>
        <v>497</v>
      </c>
      <c r="K78" s="29">
        <f>LARGE(O78:CD78,5)</f>
        <v>494</v>
      </c>
      <c r="L78" s="30">
        <f>SUM(G78:K78)</f>
        <v>2526</v>
      </c>
      <c r="M78" s="31">
        <f>L78/5</f>
        <v>505.2</v>
      </c>
      <c r="N78" s="32"/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510</v>
      </c>
      <c r="AF78" s="33">
        <v>497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494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517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508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4">
        <v>0</v>
      </c>
    </row>
    <row r="79" spans="1:82" ht="14.1" customHeight="1" x14ac:dyDescent="0.25">
      <c r="A79" s="24">
        <f t="shared" si="1"/>
        <v>66</v>
      </c>
      <c r="B79" s="46" t="s">
        <v>201</v>
      </c>
      <c r="C79" s="36">
        <v>5090</v>
      </c>
      <c r="D79" s="47" t="s">
        <v>169</v>
      </c>
      <c r="E79" s="28">
        <f>MAX(O79:AZ79)</f>
        <v>525</v>
      </c>
      <c r="F79" s="28" t="str">
        <f>VLOOKUP(E79,Tab!$A$2:$B$255,2,TRUE)</f>
        <v>Não</v>
      </c>
      <c r="G79" s="29">
        <f>LARGE(O79:CD79,1)</f>
        <v>525</v>
      </c>
      <c r="H79" s="29">
        <f>LARGE(O79:CD79,2)</f>
        <v>511</v>
      </c>
      <c r="I79" s="29">
        <f>LARGE(O79:CD79,3)</f>
        <v>510</v>
      </c>
      <c r="J79" s="29">
        <f>LARGE(O79:CD79,4)</f>
        <v>493</v>
      </c>
      <c r="K79" s="29">
        <f>LARGE(O79:CD79,5)</f>
        <v>485</v>
      </c>
      <c r="L79" s="30">
        <f>SUM(G79:K79)</f>
        <v>2524</v>
      </c>
      <c r="M79" s="31">
        <f>L79/5</f>
        <v>504.8</v>
      </c>
      <c r="N79" s="32"/>
      <c r="O79" s="33">
        <v>0</v>
      </c>
      <c r="P79" s="33">
        <v>511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525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510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485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493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4">
        <v>0</v>
      </c>
    </row>
    <row r="80" spans="1:82" ht="14.1" customHeight="1" x14ac:dyDescent="0.25">
      <c r="A80" s="24">
        <f t="shared" si="1"/>
        <v>67</v>
      </c>
      <c r="B80" s="35" t="s">
        <v>98</v>
      </c>
      <c r="C80" s="36">
        <v>62</v>
      </c>
      <c r="D80" s="37" t="s">
        <v>48</v>
      </c>
      <c r="E80" s="28">
        <f>MAX(O80:AZ80)</f>
        <v>515</v>
      </c>
      <c r="F80" s="28" t="str">
        <f>VLOOKUP(E80,Tab!$A$2:$B$255,2,TRUE)</f>
        <v>Não</v>
      </c>
      <c r="G80" s="29">
        <f>LARGE(O80:CD80,1)</f>
        <v>515</v>
      </c>
      <c r="H80" s="29">
        <f>LARGE(O80:CD80,2)</f>
        <v>511</v>
      </c>
      <c r="I80" s="29">
        <f>LARGE(O80:CD80,3)</f>
        <v>502</v>
      </c>
      <c r="J80" s="29">
        <f>LARGE(O80:CD80,4)</f>
        <v>500</v>
      </c>
      <c r="K80" s="29">
        <f>LARGE(O80:CD80,5)</f>
        <v>488</v>
      </c>
      <c r="L80" s="30">
        <f>SUM(G80:K80)</f>
        <v>2516</v>
      </c>
      <c r="M80" s="31">
        <f>L80/5</f>
        <v>503.2</v>
      </c>
      <c r="N80" s="32"/>
      <c r="O80" s="33">
        <v>0</v>
      </c>
      <c r="P80" s="33">
        <v>515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500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502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511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488</v>
      </c>
      <c r="CA80" s="33">
        <v>0</v>
      </c>
      <c r="CB80" s="33">
        <v>0</v>
      </c>
      <c r="CC80" s="33">
        <v>0</v>
      </c>
      <c r="CD80" s="34">
        <v>0</v>
      </c>
    </row>
    <row r="81" spans="1:82" ht="14.1" customHeight="1" x14ac:dyDescent="0.25">
      <c r="A81" s="24">
        <f t="shared" si="1"/>
        <v>68</v>
      </c>
      <c r="B81" s="46" t="s">
        <v>102</v>
      </c>
      <c r="C81" s="36">
        <v>192</v>
      </c>
      <c r="D81" s="47" t="s">
        <v>26</v>
      </c>
      <c r="E81" s="28">
        <f>MAX(O81:AZ81)</f>
        <v>501</v>
      </c>
      <c r="F81" s="28" t="str">
        <f>VLOOKUP(E81,Tab!$A$2:$B$255,2,TRUE)</f>
        <v>Não</v>
      </c>
      <c r="G81" s="29">
        <f>LARGE(O81:CD81,1)</f>
        <v>511</v>
      </c>
      <c r="H81" s="29">
        <f>LARGE(O81:CD81,2)</f>
        <v>501</v>
      </c>
      <c r="I81" s="29">
        <f>LARGE(O81:CD81,3)</f>
        <v>496</v>
      </c>
      <c r="J81" s="29">
        <f>LARGE(O81:CD81,4)</f>
        <v>494</v>
      </c>
      <c r="K81" s="29">
        <f>LARGE(O81:CD81,5)</f>
        <v>484</v>
      </c>
      <c r="L81" s="30">
        <f>SUM(G81:K81)</f>
        <v>2486</v>
      </c>
      <c r="M81" s="31">
        <f>L81/5</f>
        <v>497.2</v>
      </c>
      <c r="N81" s="32"/>
      <c r="O81" s="33">
        <v>0</v>
      </c>
      <c r="P81" s="33">
        <v>0</v>
      </c>
      <c r="Q81" s="33">
        <v>0</v>
      </c>
      <c r="R81" s="33">
        <v>494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501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468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496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511</v>
      </c>
      <c r="CC81" s="33">
        <v>0</v>
      </c>
      <c r="CD81" s="34">
        <v>484</v>
      </c>
    </row>
    <row r="82" spans="1:82" ht="14.1" customHeight="1" x14ac:dyDescent="0.25">
      <c r="A82" s="24">
        <f t="shared" si="1"/>
        <v>69</v>
      </c>
      <c r="B82" s="44" t="s">
        <v>597</v>
      </c>
      <c r="C82" s="36">
        <v>14960</v>
      </c>
      <c r="D82" s="41" t="s">
        <v>159</v>
      </c>
      <c r="E82" s="28">
        <f>MAX(O82:AZ82)</f>
        <v>526</v>
      </c>
      <c r="F82" s="28" t="str">
        <f>VLOOKUP(E82,Tab!$A$2:$B$255,2,TRUE)</f>
        <v>Não</v>
      </c>
      <c r="G82" s="29">
        <f>LARGE(O82:CD82,1)</f>
        <v>526</v>
      </c>
      <c r="H82" s="29">
        <f>LARGE(O82:CD82,2)</f>
        <v>506</v>
      </c>
      <c r="I82" s="29">
        <f>LARGE(O82:CD82,3)</f>
        <v>498</v>
      </c>
      <c r="J82" s="29">
        <f>LARGE(O82:CD82,4)</f>
        <v>487</v>
      </c>
      <c r="K82" s="29">
        <f>LARGE(O82:CD82,5)</f>
        <v>465</v>
      </c>
      <c r="L82" s="30">
        <f>SUM(G82:K82)</f>
        <v>2482</v>
      </c>
      <c r="M82" s="31">
        <f>L82/5</f>
        <v>496.4</v>
      </c>
      <c r="N82" s="32"/>
      <c r="O82" s="33">
        <v>0</v>
      </c>
      <c r="P82" s="33">
        <v>526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498</v>
      </c>
      <c r="AB82" s="33">
        <v>0</v>
      </c>
      <c r="AC82" s="33">
        <v>0</v>
      </c>
      <c r="AD82" s="33">
        <v>506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487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465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4">
        <v>0</v>
      </c>
    </row>
    <row r="83" spans="1:82" ht="14.1" customHeight="1" x14ac:dyDescent="0.25">
      <c r="A83" s="24">
        <f t="shared" si="1"/>
        <v>70</v>
      </c>
      <c r="B83" s="35" t="s">
        <v>109</v>
      </c>
      <c r="C83" s="36">
        <v>10535</v>
      </c>
      <c r="D83" s="37" t="s">
        <v>29</v>
      </c>
      <c r="E83" s="28">
        <f>MAX(O83:AZ83)</f>
        <v>513</v>
      </c>
      <c r="F83" s="28" t="str">
        <f>VLOOKUP(E83,Tab!$A$2:$B$255,2,TRUE)</f>
        <v>Não</v>
      </c>
      <c r="G83" s="29">
        <f>LARGE(O83:CD83,1)</f>
        <v>513</v>
      </c>
      <c r="H83" s="29">
        <f>LARGE(O83:CD83,2)</f>
        <v>502</v>
      </c>
      <c r="I83" s="29">
        <f>LARGE(O83:CD83,3)</f>
        <v>492</v>
      </c>
      <c r="J83" s="29">
        <f>LARGE(O83:CD83,4)</f>
        <v>487</v>
      </c>
      <c r="K83" s="29">
        <f>LARGE(O83:CD83,5)</f>
        <v>473</v>
      </c>
      <c r="L83" s="30">
        <f>SUM(G83:K83)</f>
        <v>2467</v>
      </c>
      <c r="M83" s="31">
        <f>L83/5</f>
        <v>493.4</v>
      </c>
      <c r="N83" s="32"/>
      <c r="O83" s="33">
        <v>0</v>
      </c>
      <c r="P83" s="33">
        <v>473</v>
      </c>
      <c r="Q83" s="33">
        <v>513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502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492</v>
      </c>
      <c r="BV83" s="33">
        <v>0</v>
      </c>
      <c r="BW83" s="33">
        <v>0</v>
      </c>
      <c r="BX83" s="33">
        <v>0</v>
      </c>
      <c r="BY83" s="33">
        <v>0</v>
      </c>
      <c r="BZ83" s="33">
        <v>487</v>
      </c>
      <c r="CA83" s="33">
        <v>0</v>
      </c>
      <c r="CB83" s="33">
        <v>0</v>
      </c>
      <c r="CC83" s="33">
        <v>0</v>
      </c>
      <c r="CD83" s="34">
        <v>0</v>
      </c>
    </row>
    <row r="84" spans="1:82" ht="14.1" customHeight="1" x14ac:dyDescent="0.25">
      <c r="A84" s="24">
        <f t="shared" si="1"/>
        <v>71</v>
      </c>
      <c r="B84" s="35" t="s">
        <v>352</v>
      </c>
      <c r="C84" s="36">
        <v>14776</v>
      </c>
      <c r="D84" s="37" t="s">
        <v>48</v>
      </c>
      <c r="E84" s="28">
        <f>MAX(O84:AZ84)</f>
        <v>502</v>
      </c>
      <c r="F84" s="28" t="str">
        <f>VLOOKUP(E84,Tab!$A$2:$B$255,2,TRUE)</f>
        <v>Não</v>
      </c>
      <c r="G84" s="29">
        <f>LARGE(O84:CD84,1)</f>
        <v>502</v>
      </c>
      <c r="H84" s="29">
        <f>LARGE(O84:CD84,2)</f>
        <v>485</v>
      </c>
      <c r="I84" s="29">
        <f>LARGE(O84:CD84,3)</f>
        <v>481</v>
      </c>
      <c r="J84" s="29">
        <f>LARGE(O84:CD84,4)</f>
        <v>472</v>
      </c>
      <c r="K84" s="29">
        <f>LARGE(O84:CD84,5)</f>
        <v>472</v>
      </c>
      <c r="L84" s="30">
        <f>SUM(G84:K84)</f>
        <v>2412</v>
      </c>
      <c r="M84" s="31">
        <f>L84/5</f>
        <v>482.4</v>
      </c>
      <c r="N84" s="32"/>
      <c r="O84" s="33">
        <v>0</v>
      </c>
      <c r="P84" s="33">
        <v>502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452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471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472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485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472</v>
      </c>
      <c r="BS84" s="33">
        <v>0</v>
      </c>
      <c r="BT84" s="33">
        <v>481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4">
        <v>0</v>
      </c>
    </row>
    <row r="85" spans="1:82" ht="14.1" customHeight="1" x14ac:dyDescent="0.25">
      <c r="A85" s="24">
        <f t="shared" si="1"/>
        <v>72</v>
      </c>
      <c r="B85" s="44" t="s">
        <v>426</v>
      </c>
      <c r="C85" s="36">
        <v>14670</v>
      </c>
      <c r="D85" s="41" t="s">
        <v>64</v>
      </c>
      <c r="E85" s="28">
        <f>MAX(O85:AZ85)</f>
        <v>491</v>
      </c>
      <c r="F85" s="28" t="e">
        <f>VLOOKUP(E85,Tab!$A$2:$B$255,2,TRUE)</f>
        <v>#N/A</v>
      </c>
      <c r="G85" s="29">
        <f>LARGE(O85:CD85,1)</f>
        <v>491</v>
      </c>
      <c r="H85" s="29">
        <f>LARGE(O85:CD85,2)</f>
        <v>490</v>
      </c>
      <c r="I85" s="29">
        <f>LARGE(O85:CD85,3)</f>
        <v>483</v>
      </c>
      <c r="J85" s="29">
        <f>LARGE(O85:CD85,4)</f>
        <v>478</v>
      </c>
      <c r="K85" s="29">
        <f>LARGE(O85:CD85,5)</f>
        <v>468</v>
      </c>
      <c r="L85" s="30">
        <f>SUM(G85:K85)</f>
        <v>2410</v>
      </c>
      <c r="M85" s="31">
        <f>L85/5</f>
        <v>482</v>
      </c>
      <c r="N85" s="32"/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483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465</v>
      </c>
      <c r="AP85" s="33">
        <v>221</v>
      </c>
      <c r="AQ85" s="33">
        <v>0</v>
      </c>
      <c r="AR85" s="33">
        <v>0</v>
      </c>
      <c r="AS85" s="33">
        <v>0</v>
      </c>
      <c r="AT85" s="33">
        <v>0</v>
      </c>
      <c r="AU85" s="33">
        <v>491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490</v>
      </c>
      <c r="BE85" s="33">
        <v>0</v>
      </c>
      <c r="BF85" s="33">
        <v>468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438</v>
      </c>
      <c r="BV85" s="33">
        <v>0</v>
      </c>
      <c r="BW85" s="33">
        <v>0</v>
      </c>
      <c r="BX85" s="33">
        <v>0</v>
      </c>
      <c r="BY85" s="33">
        <v>0</v>
      </c>
      <c r="BZ85" s="33">
        <v>434</v>
      </c>
      <c r="CA85" s="33">
        <v>478</v>
      </c>
      <c r="CB85" s="33">
        <v>0</v>
      </c>
      <c r="CC85" s="33">
        <v>0</v>
      </c>
      <c r="CD85" s="34">
        <v>0</v>
      </c>
    </row>
    <row r="86" spans="1:82" ht="14.1" customHeight="1" x14ac:dyDescent="0.25">
      <c r="A86" s="24">
        <f t="shared" si="1"/>
        <v>73</v>
      </c>
      <c r="B86" s="42" t="s">
        <v>110</v>
      </c>
      <c r="C86" s="36">
        <v>6304</v>
      </c>
      <c r="D86" s="43" t="s">
        <v>44</v>
      </c>
      <c r="E86" s="28">
        <f>MAX(O86:AZ86)</f>
        <v>491</v>
      </c>
      <c r="F86" s="28" t="e">
        <f>VLOOKUP(E86,Tab!$A$2:$B$255,2,TRUE)</f>
        <v>#N/A</v>
      </c>
      <c r="G86" s="29">
        <f>LARGE(O86:CD86,1)</f>
        <v>491</v>
      </c>
      <c r="H86" s="29">
        <f>LARGE(O86:CD86,2)</f>
        <v>486</v>
      </c>
      <c r="I86" s="29">
        <f>LARGE(O86:CD86,3)</f>
        <v>483</v>
      </c>
      <c r="J86" s="29">
        <f>LARGE(O86:CD86,4)</f>
        <v>483</v>
      </c>
      <c r="K86" s="29">
        <f>LARGE(O86:CD86,5)</f>
        <v>455</v>
      </c>
      <c r="L86" s="30">
        <f>SUM(G86:K86)</f>
        <v>2398</v>
      </c>
      <c r="M86" s="31">
        <f>L86/5</f>
        <v>479.6</v>
      </c>
      <c r="N86" s="32"/>
      <c r="O86" s="33">
        <v>0</v>
      </c>
      <c r="P86" s="33">
        <v>0</v>
      </c>
      <c r="Q86" s="33">
        <v>0</v>
      </c>
      <c r="R86" s="33">
        <v>0</v>
      </c>
      <c r="S86" s="33">
        <v>483</v>
      </c>
      <c r="T86" s="33">
        <v>0</v>
      </c>
      <c r="U86" s="33">
        <v>0</v>
      </c>
      <c r="V86" s="33">
        <v>0</v>
      </c>
      <c r="W86" s="33">
        <v>491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455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452</v>
      </c>
      <c r="BX86" s="33">
        <v>483</v>
      </c>
      <c r="BY86" s="33">
        <v>0</v>
      </c>
      <c r="BZ86" s="33">
        <v>0</v>
      </c>
      <c r="CA86" s="33">
        <v>0</v>
      </c>
      <c r="CB86" s="33">
        <v>0</v>
      </c>
      <c r="CC86" s="33">
        <v>486</v>
      </c>
      <c r="CD86" s="34">
        <v>0</v>
      </c>
    </row>
    <row r="87" spans="1:82" ht="14.1" customHeight="1" x14ac:dyDescent="0.25">
      <c r="A87" s="24">
        <f t="shared" si="1"/>
        <v>74</v>
      </c>
      <c r="B87" s="42" t="s">
        <v>339</v>
      </c>
      <c r="C87" s="36">
        <v>14057</v>
      </c>
      <c r="D87" s="43" t="s">
        <v>93</v>
      </c>
      <c r="E87" s="28">
        <f>MAX(O87:AZ87)</f>
        <v>487</v>
      </c>
      <c r="F87" s="28" t="e">
        <f>VLOOKUP(E87,Tab!$A$2:$B$255,2,TRUE)</f>
        <v>#N/A</v>
      </c>
      <c r="G87" s="29">
        <f>LARGE(O87:CD87,1)</f>
        <v>487</v>
      </c>
      <c r="H87" s="29">
        <f>LARGE(O87:CD87,2)</f>
        <v>486</v>
      </c>
      <c r="I87" s="29">
        <f>LARGE(O87:CD87,3)</f>
        <v>472</v>
      </c>
      <c r="J87" s="29">
        <f>LARGE(O87:CD87,4)</f>
        <v>461</v>
      </c>
      <c r="K87" s="29">
        <f>LARGE(O87:CD87,5)</f>
        <v>453</v>
      </c>
      <c r="L87" s="30">
        <f>SUM(G87:K87)</f>
        <v>2359</v>
      </c>
      <c r="M87" s="31">
        <f>L87/5</f>
        <v>471.8</v>
      </c>
      <c r="N87" s="32"/>
      <c r="O87" s="33">
        <v>0</v>
      </c>
      <c r="P87" s="33">
        <v>449</v>
      </c>
      <c r="Q87" s="33">
        <v>487</v>
      </c>
      <c r="R87" s="33">
        <v>0</v>
      </c>
      <c r="S87" s="33">
        <v>0</v>
      </c>
      <c r="T87" s="33">
        <v>0</v>
      </c>
      <c r="U87" s="33">
        <v>0</v>
      </c>
      <c r="V87" s="33">
        <v>472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461</v>
      </c>
      <c r="BQ87" s="33">
        <v>0</v>
      </c>
      <c r="BR87" s="33">
        <v>0</v>
      </c>
      <c r="BS87" s="33">
        <v>0</v>
      </c>
      <c r="BT87" s="33">
        <v>0</v>
      </c>
      <c r="BU87" s="33">
        <v>486</v>
      </c>
      <c r="BV87" s="33">
        <v>0</v>
      </c>
      <c r="BW87" s="33">
        <v>0</v>
      </c>
      <c r="BX87" s="33">
        <v>0</v>
      </c>
      <c r="BY87" s="33">
        <v>0</v>
      </c>
      <c r="BZ87" s="33">
        <v>453</v>
      </c>
      <c r="CA87" s="33">
        <v>0</v>
      </c>
      <c r="CB87" s="33">
        <v>0</v>
      </c>
      <c r="CC87" s="33">
        <v>0</v>
      </c>
      <c r="CD87" s="34">
        <v>0</v>
      </c>
    </row>
    <row r="88" spans="1:82" s="45" customFormat="1" ht="14.1" customHeight="1" x14ac:dyDescent="0.25">
      <c r="A88" s="24">
        <f t="shared" si="1"/>
        <v>75</v>
      </c>
      <c r="B88" s="35" t="s">
        <v>43</v>
      </c>
      <c r="C88" s="36">
        <v>7139</v>
      </c>
      <c r="D88" s="41" t="s">
        <v>44</v>
      </c>
      <c r="E88" s="28">
        <f>MAX(O88:AZ88)</f>
        <v>558</v>
      </c>
      <c r="F88" s="28" t="str">
        <f>VLOOKUP(E88,Tab!$A$2:$B$255,2,TRUE)</f>
        <v>Não</v>
      </c>
      <c r="G88" s="29">
        <f>LARGE(O88:CD88,1)</f>
        <v>561</v>
      </c>
      <c r="H88" s="29">
        <f>LARGE(O88:CD88,2)</f>
        <v>561</v>
      </c>
      <c r="I88" s="29">
        <f>LARGE(O88:CD88,3)</f>
        <v>558</v>
      </c>
      <c r="J88" s="29">
        <f>LARGE(O88:CD88,4)</f>
        <v>555</v>
      </c>
      <c r="K88" s="29">
        <f>LARGE(O88:CD88,5)</f>
        <v>0</v>
      </c>
      <c r="L88" s="30">
        <f>SUM(G88:K88)</f>
        <v>2235</v>
      </c>
      <c r="M88" s="31">
        <f>L88/5</f>
        <v>447</v>
      </c>
      <c r="N88" s="32"/>
      <c r="O88" s="33">
        <v>0</v>
      </c>
      <c r="P88" s="33">
        <v>558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555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J88" s="33">
        <v>561</v>
      </c>
      <c r="BK88" s="33">
        <v>0</v>
      </c>
      <c r="BL88" s="33">
        <v>561</v>
      </c>
      <c r="BM88" s="33">
        <v>0</v>
      </c>
      <c r="BN88" s="33">
        <v>0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v>0</v>
      </c>
      <c r="BX88" s="33">
        <v>0</v>
      </c>
      <c r="BY88" s="33">
        <v>0</v>
      </c>
      <c r="BZ88" s="33">
        <v>0</v>
      </c>
      <c r="CA88" s="33">
        <v>0</v>
      </c>
      <c r="CB88" s="33">
        <v>0</v>
      </c>
      <c r="CC88" s="33">
        <v>0</v>
      </c>
      <c r="CD88" s="34">
        <v>0</v>
      </c>
    </row>
    <row r="89" spans="1:82" ht="14.1" customHeight="1" x14ac:dyDescent="0.25">
      <c r="A89" s="24">
        <f t="shared" si="1"/>
        <v>76</v>
      </c>
      <c r="B89" s="35" t="s">
        <v>452</v>
      </c>
      <c r="C89" s="36">
        <v>14394</v>
      </c>
      <c r="D89" s="37" t="s">
        <v>48</v>
      </c>
      <c r="E89" s="28">
        <f>MAX(O89:AZ89)</f>
        <v>447</v>
      </c>
      <c r="F89" s="28" t="e">
        <f>VLOOKUP(E89,Tab!$A$2:$B$255,2,TRUE)</f>
        <v>#N/A</v>
      </c>
      <c r="G89" s="29">
        <f>LARGE(O89:CD89,1)</f>
        <v>453</v>
      </c>
      <c r="H89" s="29">
        <f>LARGE(O89:CD89,2)</f>
        <v>447</v>
      </c>
      <c r="I89" s="29">
        <f>LARGE(O89:CD89,3)</f>
        <v>444</v>
      </c>
      <c r="J89" s="29">
        <f>LARGE(O89:CD89,4)</f>
        <v>438</v>
      </c>
      <c r="K89" s="29">
        <f>LARGE(O89:CD89,5)</f>
        <v>434</v>
      </c>
      <c r="L89" s="30">
        <f>SUM(G89:K89)</f>
        <v>2216</v>
      </c>
      <c r="M89" s="31">
        <f>L89/5</f>
        <v>443.2</v>
      </c>
      <c r="N89" s="32"/>
      <c r="O89" s="33">
        <v>0</v>
      </c>
      <c r="P89" s="33">
        <v>447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438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434</v>
      </c>
      <c r="AQ89" s="33">
        <v>0</v>
      </c>
      <c r="AR89" s="33">
        <v>410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453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444</v>
      </c>
      <c r="BU89" s="33">
        <v>0</v>
      </c>
      <c r="BV89" s="33">
        <v>0</v>
      </c>
      <c r="BW89" s="33">
        <v>0</v>
      </c>
      <c r="BX89" s="33">
        <v>0</v>
      </c>
      <c r="BY89" s="33">
        <v>0</v>
      </c>
      <c r="BZ89" s="33">
        <v>407</v>
      </c>
      <c r="CA89" s="33">
        <v>0</v>
      </c>
      <c r="CB89" s="33">
        <v>0</v>
      </c>
      <c r="CC89" s="33">
        <v>0</v>
      </c>
      <c r="CD89" s="34">
        <v>0</v>
      </c>
    </row>
    <row r="90" spans="1:82" ht="14.1" customHeight="1" x14ac:dyDescent="0.25">
      <c r="A90" s="24">
        <f t="shared" si="1"/>
        <v>77</v>
      </c>
      <c r="B90" s="46" t="s">
        <v>127</v>
      </c>
      <c r="C90" s="36">
        <v>3617</v>
      </c>
      <c r="D90" s="47" t="s">
        <v>128</v>
      </c>
      <c r="E90" s="28">
        <f>MAX(O90:AZ90)</f>
        <v>540</v>
      </c>
      <c r="F90" s="28" t="str">
        <f>VLOOKUP(E90,Tab!$A$2:$B$255,2,TRUE)</f>
        <v>Não</v>
      </c>
      <c r="G90" s="29">
        <f>LARGE(O90:CD90,1)</f>
        <v>549</v>
      </c>
      <c r="H90" s="29">
        <f>LARGE(O90:CD90,2)</f>
        <v>549</v>
      </c>
      <c r="I90" s="29">
        <f>LARGE(O90:CD90,3)</f>
        <v>540</v>
      </c>
      <c r="J90" s="29">
        <f>LARGE(O90:CD90,4)</f>
        <v>539</v>
      </c>
      <c r="K90" s="29">
        <f>LARGE(O90:CD90,5)</f>
        <v>0</v>
      </c>
      <c r="L90" s="30">
        <f>SUM(G90:K90)</f>
        <v>2177</v>
      </c>
      <c r="M90" s="31">
        <f>L90/5</f>
        <v>435.4</v>
      </c>
      <c r="N90" s="32"/>
      <c r="O90" s="33">
        <v>0</v>
      </c>
      <c r="P90" s="33">
        <v>540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539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549</v>
      </c>
      <c r="BK90" s="33">
        <v>0</v>
      </c>
      <c r="BL90" s="33">
        <v>0</v>
      </c>
      <c r="BM90" s="33">
        <v>0</v>
      </c>
      <c r="BN90" s="33">
        <v>0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549</v>
      </c>
      <c r="BX90" s="33">
        <v>0</v>
      </c>
      <c r="BY90" s="33">
        <v>0</v>
      </c>
      <c r="BZ90" s="33">
        <v>0</v>
      </c>
      <c r="CA90" s="33">
        <v>0</v>
      </c>
      <c r="CB90" s="33">
        <v>0</v>
      </c>
      <c r="CC90" s="33">
        <v>0</v>
      </c>
      <c r="CD90" s="34">
        <v>0</v>
      </c>
    </row>
    <row r="91" spans="1:82" ht="14.1" customHeight="1" x14ac:dyDescent="0.25">
      <c r="A91" s="24">
        <f t="shared" si="1"/>
        <v>78</v>
      </c>
      <c r="B91" s="35" t="s">
        <v>180</v>
      </c>
      <c r="C91" s="36">
        <v>362</v>
      </c>
      <c r="D91" s="37" t="s">
        <v>71</v>
      </c>
      <c r="E91" s="28">
        <f>MAX(O91:AZ91)</f>
        <v>556</v>
      </c>
      <c r="F91" s="28" t="str">
        <f>VLOOKUP(E91,Tab!$A$2:$B$255,2,TRUE)</f>
        <v>Não</v>
      </c>
      <c r="G91" s="29">
        <f>LARGE(O91:CD91,1)</f>
        <v>556</v>
      </c>
      <c r="H91" s="29">
        <f>LARGE(O91:CD91,2)</f>
        <v>542</v>
      </c>
      <c r="I91" s="29">
        <f>LARGE(O91:CD91,3)</f>
        <v>536</v>
      </c>
      <c r="J91" s="29">
        <f>LARGE(O91:CD91,4)</f>
        <v>530</v>
      </c>
      <c r="K91" s="29">
        <f>LARGE(O91:CD91,5)</f>
        <v>0</v>
      </c>
      <c r="L91" s="30">
        <f>SUM(G91:K91)</f>
        <v>2164</v>
      </c>
      <c r="M91" s="31">
        <f>L91/5</f>
        <v>432.8</v>
      </c>
      <c r="N91" s="32"/>
      <c r="O91" s="33">
        <v>0</v>
      </c>
      <c r="P91" s="33">
        <v>556</v>
      </c>
      <c r="Q91" s="33">
        <v>0</v>
      </c>
      <c r="R91" s="33">
        <v>0</v>
      </c>
      <c r="S91" s="33">
        <v>0</v>
      </c>
      <c r="T91" s="33">
        <v>536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530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  <c r="BN91" s="33">
        <v>0</v>
      </c>
      <c r="BO91" s="33">
        <v>0</v>
      </c>
      <c r="BP91" s="33">
        <v>0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v>0</v>
      </c>
      <c r="BX91" s="33">
        <v>0</v>
      </c>
      <c r="BY91" s="33">
        <v>0</v>
      </c>
      <c r="BZ91" s="33">
        <v>0</v>
      </c>
      <c r="CA91" s="33">
        <v>542</v>
      </c>
      <c r="CB91" s="33">
        <v>0</v>
      </c>
      <c r="CC91" s="33">
        <v>0</v>
      </c>
      <c r="CD91" s="34">
        <v>0</v>
      </c>
    </row>
    <row r="92" spans="1:82" ht="14.1" customHeight="1" x14ac:dyDescent="0.25">
      <c r="A92" s="24">
        <f t="shared" si="1"/>
        <v>79</v>
      </c>
      <c r="B92" s="46" t="s">
        <v>582</v>
      </c>
      <c r="C92" s="36">
        <v>2483</v>
      </c>
      <c r="D92" s="47" t="s">
        <v>103</v>
      </c>
      <c r="E92" s="28">
        <f>MAX(O92:AZ92)</f>
        <v>544</v>
      </c>
      <c r="F92" s="28" t="str">
        <f>VLOOKUP(E92,Tab!$A$2:$B$255,2,TRUE)</f>
        <v>Não</v>
      </c>
      <c r="G92" s="29">
        <f>LARGE(O92:CD92,1)</f>
        <v>544</v>
      </c>
      <c r="H92" s="29">
        <f>LARGE(O92:CD92,2)</f>
        <v>539</v>
      </c>
      <c r="I92" s="29">
        <f>LARGE(O92:CD92,3)</f>
        <v>538</v>
      </c>
      <c r="J92" s="29">
        <f>LARGE(O92:CD92,4)</f>
        <v>537</v>
      </c>
      <c r="K92" s="29">
        <f>LARGE(O92:CD92,5)</f>
        <v>0</v>
      </c>
      <c r="L92" s="30">
        <f>SUM(G92:K92)</f>
        <v>2158</v>
      </c>
      <c r="M92" s="31">
        <f>L92/5</f>
        <v>431.6</v>
      </c>
      <c r="N92" s="32"/>
      <c r="O92" s="33">
        <v>0</v>
      </c>
      <c r="P92" s="33">
        <v>538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539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544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537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0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v>0</v>
      </c>
      <c r="BX92" s="33">
        <v>0</v>
      </c>
      <c r="BY92" s="33">
        <v>0</v>
      </c>
      <c r="BZ92" s="33">
        <v>0</v>
      </c>
      <c r="CA92" s="33">
        <v>0</v>
      </c>
      <c r="CB92" s="33">
        <v>0</v>
      </c>
      <c r="CC92" s="33">
        <v>0</v>
      </c>
      <c r="CD92" s="34">
        <v>0</v>
      </c>
    </row>
    <row r="93" spans="1:82" ht="14.1" customHeight="1" x14ac:dyDescent="0.25">
      <c r="A93" s="24">
        <f t="shared" si="1"/>
        <v>80</v>
      </c>
      <c r="B93" s="46" t="s">
        <v>551</v>
      </c>
      <c r="C93" s="36">
        <v>14500</v>
      </c>
      <c r="D93" s="47" t="s">
        <v>169</v>
      </c>
      <c r="E93" s="28">
        <f>MAX(O93:AZ93)</f>
        <v>546</v>
      </c>
      <c r="F93" s="28" t="str">
        <f>VLOOKUP(E93,Tab!$A$2:$B$255,2,TRUE)</f>
        <v>Não</v>
      </c>
      <c r="G93" s="29">
        <f>LARGE(O93:CD93,1)</f>
        <v>546</v>
      </c>
      <c r="H93" s="29">
        <f>LARGE(O93:CD93,2)</f>
        <v>540</v>
      </c>
      <c r="I93" s="29">
        <f>LARGE(O93:CD93,3)</f>
        <v>536</v>
      </c>
      <c r="J93" s="29">
        <f>LARGE(O93:CD93,4)</f>
        <v>535</v>
      </c>
      <c r="K93" s="29">
        <f>LARGE(O93:CD93,5)</f>
        <v>0</v>
      </c>
      <c r="L93" s="30">
        <f>SUM(G93:K93)</f>
        <v>2157</v>
      </c>
      <c r="M93" s="31">
        <f>L93/5</f>
        <v>431.4</v>
      </c>
      <c r="N93" s="32"/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536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540</v>
      </c>
      <c r="AT93" s="33">
        <v>0</v>
      </c>
      <c r="AU93" s="33">
        <v>0</v>
      </c>
      <c r="AV93" s="33">
        <v>0</v>
      </c>
      <c r="AW93" s="33">
        <v>0</v>
      </c>
      <c r="AX93" s="33">
        <v>546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535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0</v>
      </c>
      <c r="BZ93" s="33">
        <v>0</v>
      </c>
      <c r="CA93" s="33">
        <v>0</v>
      </c>
      <c r="CB93" s="33">
        <v>0</v>
      </c>
      <c r="CC93" s="33">
        <v>0</v>
      </c>
      <c r="CD93" s="34">
        <v>0</v>
      </c>
    </row>
    <row r="94" spans="1:82" ht="14.1" customHeight="1" x14ac:dyDescent="0.25">
      <c r="A94" s="24">
        <f t="shared" si="1"/>
        <v>81</v>
      </c>
      <c r="B94" s="42" t="s">
        <v>188</v>
      </c>
      <c r="C94" s="36">
        <v>14148</v>
      </c>
      <c r="D94" s="43" t="s">
        <v>125</v>
      </c>
      <c r="E94" s="28">
        <f>MAX(O94:AZ94)</f>
        <v>541</v>
      </c>
      <c r="F94" s="28" t="str">
        <f>VLOOKUP(E94,Tab!$A$2:$B$255,2,TRUE)</f>
        <v>Não</v>
      </c>
      <c r="G94" s="29">
        <f>LARGE(O94:CD94,1)</f>
        <v>541</v>
      </c>
      <c r="H94" s="29">
        <f>LARGE(O94:CD94,2)</f>
        <v>540</v>
      </c>
      <c r="I94" s="29">
        <f>LARGE(O94:CD94,3)</f>
        <v>539</v>
      </c>
      <c r="J94" s="29">
        <f>LARGE(O94:CD94,4)</f>
        <v>528</v>
      </c>
      <c r="K94" s="29">
        <f>LARGE(O94:CD94,5)</f>
        <v>0</v>
      </c>
      <c r="L94" s="30">
        <f>SUM(G94:K94)</f>
        <v>2148</v>
      </c>
      <c r="M94" s="31">
        <f>L94/5</f>
        <v>429.6</v>
      </c>
      <c r="N94" s="32"/>
      <c r="O94" s="33">
        <v>0</v>
      </c>
      <c r="P94" s="33">
        <v>541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528</v>
      </c>
      <c r="AB94" s="33">
        <v>0</v>
      </c>
      <c r="AC94" s="33">
        <v>0</v>
      </c>
      <c r="AD94" s="33">
        <v>540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539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3">
        <v>0</v>
      </c>
      <c r="CC94" s="33">
        <v>0</v>
      </c>
      <c r="CD94" s="34">
        <v>0</v>
      </c>
    </row>
    <row r="95" spans="1:82" ht="14.1" customHeight="1" x14ac:dyDescent="0.25">
      <c r="A95" s="24">
        <f t="shared" si="1"/>
        <v>82</v>
      </c>
      <c r="B95" s="44" t="s">
        <v>193</v>
      </c>
      <c r="C95" s="36">
        <v>13684</v>
      </c>
      <c r="D95" s="41" t="s">
        <v>71</v>
      </c>
      <c r="E95" s="28">
        <f>MAX(O95:AZ95)</f>
        <v>538</v>
      </c>
      <c r="F95" s="28" t="str">
        <f>VLOOKUP(E95,Tab!$A$2:$B$255,2,TRUE)</f>
        <v>Não</v>
      </c>
      <c r="G95" s="29">
        <f>LARGE(O95:CD95,1)</f>
        <v>538</v>
      </c>
      <c r="H95" s="29">
        <f>LARGE(O95:CD95,2)</f>
        <v>534</v>
      </c>
      <c r="I95" s="29">
        <f>LARGE(O95:CD95,3)</f>
        <v>527</v>
      </c>
      <c r="J95" s="29">
        <f>LARGE(O95:CD95,4)</f>
        <v>509</v>
      </c>
      <c r="K95" s="29">
        <f>LARGE(O95:CD95,5)</f>
        <v>0</v>
      </c>
      <c r="L95" s="30">
        <f>SUM(G95:K95)</f>
        <v>2108</v>
      </c>
      <c r="M95" s="31">
        <f>L95/5</f>
        <v>421.6</v>
      </c>
      <c r="N95" s="32"/>
      <c r="O95" s="33">
        <v>0</v>
      </c>
      <c r="P95" s="33">
        <v>538</v>
      </c>
      <c r="Q95" s="33">
        <v>527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534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509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3">
        <v>0</v>
      </c>
      <c r="CC95" s="33">
        <v>0</v>
      </c>
      <c r="CD95" s="34">
        <v>0</v>
      </c>
    </row>
    <row r="96" spans="1:82" ht="14.1" customHeight="1" x14ac:dyDescent="0.25">
      <c r="A96" s="24">
        <f t="shared" si="1"/>
        <v>83</v>
      </c>
      <c r="B96" s="44" t="s">
        <v>157</v>
      </c>
      <c r="C96" s="36">
        <v>11217</v>
      </c>
      <c r="D96" s="41" t="s">
        <v>125</v>
      </c>
      <c r="E96" s="28">
        <f>MAX(O96:AZ96)</f>
        <v>537</v>
      </c>
      <c r="F96" s="28" t="str">
        <f>VLOOKUP(E96,Tab!$A$2:$B$255,2,TRUE)</f>
        <v>Não</v>
      </c>
      <c r="G96" s="29">
        <f>LARGE(O96:CD96,1)</f>
        <v>537</v>
      </c>
      <c r="H96" s="29">
        <f>LARGE(O96:CD96,2)</f>
        <v>523</v>
      </c>
      <c r="I96" s="29">
        <f>LARGE(O96:CD96,3)</f>
        <v>520</v>
      </c>
      <c r="J96" s="29">
        <f>LARGE(O96:CD96,4)</f>
        <v>511</v>
      </c>
      <c r="K96" s="29">
        <f>LARGE(O96:CD96,5)</f>
        <v>0</v>
      </c>
      <c r="L96" s="30">
        <f>SUM(G96:K96)</f>
        <v>2091</v>
      </c>
      <c r="M96" s="31">
        <f>L96/5</f>
        <v>418.2</v>
      </c>
      <c r="N96" s="32"/>
      <c r="O96" s="33">
        <v>0</v>
      </c>
      <c r="P96" s="33">
        <v>511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537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520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523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0</v>
      </c>
      <c r="BZ96" s="33">
        <v>0</v>
      </c>
      <c r="CA96" s="33">
        <v>0</v>
      </c>
      <c r="CB96" s="33">
        <v>0</v>
      </c>
      <c r="CC96" s="33">
        <v>0</v>
      </c>
      <c r="CD96" s="34">
        <v>0</v>
      </c>
    </row>
    <row r="97" spans="1:82" ht="14.1" customHeight="1" x14ac:dyDescent="0.25">
      <c r="A97" s="24">
        <f t="shared" si="1"/>
        <v>84</v>
      </c>
      <c r="B97" s="35" t="s">
        <v>154</v>
      </c>
      <c r="C97" s="36">
        <v>629</v>
      </c>
      <c r="D97" s="37" t="s">
        <v>125</v>
      </c>
      <c r="E97" s="28">
        <f>MAX(O97:AZ97)</f>
        <v>526</v>
      </c>
      <c r="F97" s="28" t="str">
        <f>VLOOKUP(E97,Tab!$A$2:$B$255,2,TRUE)</f>
        <v>Não</v>
      </c>
      <c r="G97" s="29">
        <f>LARGE(O97:CD97,1)</f>
        <v>526</v>
      </c>
      <c r="H97" s="29">
        <f>LARGE(O97:CD97,2)</f>
        <v>525</v>
      </c>
      <c r="I97" s="29">
        <f>LARGE(O97:CD97,3)</f>
        <v>521</v>
      </c>
      <c r="J97" s="29">
        <f>LARGE(O97:CD97,4)</f>
        <v>509</v>
      </c>
      <c r="K97" s="29">
        <f>LARGE(O97:CD97,5)</f>
        <v>0</v>
      </c>
      <c r="L97" s="30">
        <f>SUM(G97:K97)</f>
        <v>2081</v>
      </c>
      <c r="M97" s="31">
        <f>L97/5</f>
        <v>416.2</v>
      </c>
      <c r="N97" s="32"/>
      <c r="O97" s="33">
        <v>0</v>
      </c>
      <c r="P97" s="33">
        <v>509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526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521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525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0</v>
      </c>
      <c r="BO97" s="33">
        <v>0</v>
      </c>
      <c r="BP97" s="33">
        <v>0</v>
      </c>
      <c r="BQ97" s="33">
        <v>0</v>
      </c>
      <c r="BR97" s="33">
        <v>0</v>
      </c>
      <c r="BS97" s="33">
        <v>0</v>
      </c>
      <c r="BT97" s="33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3">
        <v>0</v>
      </c>
      <c r="CC97" s="33">
        <v>0</v>
      </c>
      <c r="CD97" s="34">
        <v>0</v>
      </c>
    </row>
    <row r="98" spans="1:82" ht="14.1" customHeight="1" x14ac:dyDescent="0.25">
      <c r="A98" s="24">
        <f t="shared" si="1"/>
        <v>85</v>
      </c>
      <c r="B98" s="44" t="s">
        <v>313</v>
      </c>
      <c r="C98" s="36">
        <v>14172</v>
      </c>
      <c r="D98" s="41" t="s">
        <v>346</v>
      </c>
      <c r="E98" s="28">
        <f>MAX(O98:AZ98)</f>
        <v>514</v>
      </c>
      <c r="F98" s="28" t="str">
        <f>VLOOKUP(E98,Tab!$A$2:$B$255,2,TRUE)</f>
        <v>Não</v>
      </c>
      <c r="G98" s="29">
        <f>LARGE(O98:CD98,1)</f>
        <v>514</v>
      </c>
      <c r="H98" s="29">
        <f>LARGE(O98:CD98,2)</f>
        <v>513</v>
      </c>
      <c r="I98" s="29">
        <f>LARGE(O98:CD98,3)</f>
        <v>506</v>
      </c>
      <c r="J98" s="29">
        <f>LARGE(O98:CD98,4)</f>
        <v>503</v>
      </c>
      <c r="K98" s="29">
        <f>LARGE(O98:CD98,5)</f>
        <v>0</v>
      </c>
      <c r="L98" s="30">
        <f>SUM(G98:K98)</f>
        <v>2036</v>
      </c>
      <c r="M98" s="31">
        <f>L98/5</f>
        <v>407.2</v>
      </c>
      <c r="N98" s="32"/>
      <c r="O98" s="33">
        <v>0</v>
      </c>
      <c r="P98" s="33">
        <v>503</v>
      </c>
      <c r="Q98" s="33">
        <v>513</v>
      </c>
      <c r="R98" s="33">
        <v>0</v>
      </c>
      <c r="S98" s="33">
        <v>0</v>
      </c>
      <c r="T98" s="33">
        <v>506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514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0</v>
      </c>
      <c r="BX98" s="33">
        <v>0</v>
      </c>
      <c r="BY98" s="33">
        <v>0</v>
      </c>
      <c r="BZ98" s="33">
        <v>0</v>
      </c>
      <c r="CA98" s="33">
        <v>0</v>
      </c>
      <c r="CB98" s="33">
        <v>0</v>
      </c>
      <c r="CC98" s="33">
        <v>0</v>
      </c>
      <c r="CD98" s="34">
        <v>0</v>
      </c>
    </row>
    <row r="99" spans="1:82" ht="14.1" customHeight="1" x14ac:dyDescent="0.25">
      <c r="A99" s="24">
        <f t="shared" si="1"/>
        <v>86</v>
      </c>
      <c r="B99" s="35" t="s">
        <v>107</v>
      </c>
      <c r="C99" s="36">
        <v>11751</v>
      </c>
      <c r="D99" s="37" t="s">
        <v>108</v>
      </c>
      <c r="E99" s="28">
        <f>MAX(O99:AZ99)</f>
        <v>510</v>
      </c>
      <c r="F99" s="28" t="str">
        <f>VLOOKUP(E99,Tab!$A$2:$B$255,2,TRUE)</f>
        <v>Não</v>
      </c>
      <c r="G99" s="29">
        <f>LARGE(O99:CD99,1)</f>
        <v>521</v>
      </c>
      <c r="H99" s="29">
        <f>LARGE(O99:CD99,2)</f>
        <v>510</v>
      </c>
      <c r="I99" s="29">
        <f>LARGE(O99:CD99,3)</f>
        <v>504</v>
      </c>
      <c r="J99" s="29">
        <f>LARGE(O99:CD99,4)</f>
        <v>482</v>
      </c>
      <c r="K99" s="29">
        <f>LARGE(O99:CD99,5)</f>
        <v>0</v>
      </c>
      <c r="L99" s="30">
        <f>SUM(G99:K99)</f>
        <v>2017</v>
      </c>
      <c r="M99" s="31">
        <f>L99/5</f>
        <v>403.4</v>
      </c>
      <c r="N99" s="32"/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510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504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482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3">
        <v>521</v>
      </c>
      <c r="CC99" s="33">
        <v>0</v>
      </c>
      <c r="CD99" s="34">
        <v>0</v>
      </c>
    </row>
    <row r="100" spans="1:82" ht="14.1" customHeight="1" x14ac:dyDescent="0.25">
      <c r="A100" s="24">
        <f t="shared" si="1"/>
        <v>87</v>
      </c>
      <c r="B100" s="46" t="s">
        <v>369</v>
      </c>
      <c r="C100" s="36">
        <v>11900</v>
      </c>
      <c r="D100" s="47" t="s">
        <v>614</v>
      </c>
      <c r="E100" s="28">
        <f>MAX(O100:AZ100)</f>
        <v>510</v>
      </c>
      <c r="F100" s="28" t="str">
        <f>VLOOKUP(E100,Tab!$A$2:$B$255,2,TRUE)</f>
        <v>Não</v>
      </c>
      <c r="G100" s="29">
        <f>LARGE(O100:CD100,1)</f>
        <v>510</v>
      </c>
      <c r="H100" s="29">
        <f>LARGE(O100:CD100,2)</f>
        <v>501</v>
      </c>
      <c r="I100" s="29">
        <f>LARGE(O100:CD100,3)</f>
        <v>498</v>
      </c>
      <c r="J100" s="29">
        <f>LARGE(O100:CD100,4)</f>
        <v>457</v>
      </c>
      <c r="K100" s="29">
        <f>LARGE(O100:CD100,5)</f>
        <v>0</v>
      </c>
      <c r="L100" s="30">
        <f>SUM(G100:K100)</f>
        <v>1966</v>
      </c>
      <c r="M100" s="31">
        <f>L100/5</f>
        <v>393.2</v>
      </c>
      <c r="N100" s="32"/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498</v>
      </c>
      <c r="AP100" s="33">
        <v>510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501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457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v>0</v>
      </c>
      <c r="BX100" s="33">
        <v>0</v>
      </c>
      <c r="BY100" s="33">
        <v>0</v>
      </c>
      <c r="BZ100" s="33">
        <v>0</v>
      </c>
      <c r="CA100" s="33">
        <v>0</v>
      </c>
      <c r="CB100" s="33">
        <v>0</v>
      </c>
      <c r="CC100" s="33">
        <v>0</v>
      </c>
      <c r="CD100" s="34">
        <v>0</v>
      </c>
    </row>
    <row r="101" spans="1:82" ht="14.1" customHeight="1" x14ac:dyDescent="0.25">
      <c r="A101" s="24">
        <f t="shared" si="1"/>
        <v>88</v>
      </c>
      <c r="B101" s="44" t="s">
        <v>405</v>
      </c>
      <c r="C101" s="36">
        <v>14052</v>
      </c>
      <c r="D101" s="41" t="s">
        <v>125</v>
      </c>
      <c r="E101" s="28">
        <f>MAX(O101:AZ101)</f>
        <v>506</v>
      </c>
      <c r="F101" s="28" t="str">
        <f>VLOOKUP(E101,Tab!$A$2:$B$255,2,TRUE)</f>
        <v>Não</v>
      </c>
      <c r="G101" s="29">
        <f>LARGE(O101:CD101,1)</f>
        <v>506</v>
      </c>
      <c r="H101" s="29">
        <f>LARGE(O101:CD101,2)</f>
        <v>501</v>
      </c>
      <c r="I101" s="29">
        <f>LARGE(O101:CD101,3)</f>
        <v>490</v>
      </c>
      <c r="J101" s="29">
        <f>LARGE(O101:CD101,4)</f>
        <v>461</v>
      </c>
      <c r="K101" s="29">
        <f>LARGE(O101:CD101,5)</f>
        <v>0</v>
      </c>
      <c r="L101" s="30">
        <f>SUM(G101:K101)</f>
        <v>1958</v>
      </c>
      <c r="M101" s="31">
        <f>L101/5</f>
        <v>391.6</v>
      </c>
      <c r="N101" s="32"/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461</v>
      </c>
      <c r="AB101" s="33">
        <v>0</v>
      </c>
      <c r="AC101" s="33">
        <v>0</v>
      </c>
      <c r="AD101" s="33">
        <v>501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506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490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0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v>0</v>
      </c>
      <c r="BX101" s="33">
        <v>0</v>
      </c>
      <c r="BY101" s="33">
        <v>0</v>
      </c>
      <c r="BZ101" s="33">
        <v>0</v>
      </c>
      <c r="CA101" s="33">
        <v>0</v>
      </c>
      <c r="CB101" s="33">
        <v>0</v>
      </c>
      <c r="CC101" s="33">
        <v>0</v>
      </c>
      <c r="CD101" s="34">
        <v>0</v>
      </c>
    </row>
    <row r="102" spans="1:82" ht="14.1" customHeight="1" x14ac:dyDescent="0.25">
      <c r="A102" s="24">
        <f t="shared" si="1"/>
        <v>89</v>
      </c>
      <c r="B102" s="35" t="s">
        <v>97</v>
      </c>
      <c r="C102" s="36">
        <v>1498</v>
      </c>
      <c r="D102" s="37" t="s">
        <v>84</v>
      </c>
      <c r="E102" s="28">
        <f>MAX(O102:AZ102)</f>
        <v>484</v>
      </c>
      <c r="F102" s="28" t="e">
        <f>VLOOKUP(E102,Tab!$A$2:$B$255,2,TRUE)</f>
        <v>#N/A</v>
      </c>
      <c r="G102" s="29">
        <f>LARGE(O102:CD102,1)</f>
        <v>495</v>
      </c>
      <c r="H102" s="29">
        <f>LARGE(O102:CD102,2)</f>
        <v>484</v>
      </c>
      <c r="I102" s="29">
        <f>LARGE(O102:CD102,3)</f>
        <v>482</v>
      </c>
      <c r="J102" s="29">
        <f>LARGE(O102:CD102,4)</f>
        <v>476</v>
      </c>
      <c r="K102" s="29">
        <f>LARGE(O102:CD102,5)</f>
        <v>0</v>
      </c>
      <c r="L102" s="30">
        <f>SUM(G102:K102)</f>
        <v>1937</v>
      </c>
      <c r="M102" s="31">
        <f>L102/5</f>
        <v>387.4</v>
      </c>
      <c r="N102" s="32"/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484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495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476</v>
      </c>
      <c r="BX102" s="33">
        <v>482</v>
      </c>
      <c r="BY102" s="33">
        <v>0</v>
      </c>
      <c r="BZ102" s="33">
        <v>0</v>
      </c>
      <c r="CA102" s="33">
        <v>0</v>
      </c>
      <c r="CB102" s="33">
        <v>0</v>
      </c>
      <c r="CC102" s="33">
        <v>0</v>
      </c>
      <c r="CD102" s="34">
        <v>0</v>
      </c>
    </row>
    <row r="103" spans="1:82" ht="14.1" customHeight="1" x14ac:dyDescent="0.25">
      <c r="A103" s="24">
        <f t="shared" si="1"/>
        <v>90</v>
      </c>
      <c r="B103" s="44" t="s">
        <v>36</v>
      </c>
      <c r="C103" s="36">
        <v>14875</v>
      </c>
      <c r="D103" s="41" t="s">
        <v>575</v>
      </c>
      <c r="E103" s="28">
        <f>MAX(O103:AZ103)</f>
        <v>490</v>
      </c>
      <c r="F103" s="28" t="e">
        <f>VLOOKUP(E103,Tab!$A$2:$B$255,2,TRUE)</f>
        <v>#N/A</v>
      </c>
      <c r="G103" s="29">
        <f>LARGE(O103:CD103,1)</f>
        <v>490</v>
      </c>
      <c r="H103" s="29">
        <f>LARGE(O103:CD103,2)</f>
        <v>488</v>
      </c>
      <c r="I103" s="29">
        <f>LARGE(O103:CD103,3)</f>
        <v>469</v>
      </c>
      <c r="J103" s="29">
        <f>LARGE(O103:CD103,4)</f>
        <v>459</v>
      </c>
      <c r="K103" s="29">
        <f>LARGE(O103:CD103,5)</f>
        <v>0</v>
      </c>
      <c r="L103" s="30">
        <f>SUM(G103:K103)</f>
        <v>1906</v>
      </c>
      <c r="M103" s="31">
        <f>L103/5</f>
        <v>381.2</v>
      </c>
      <c r="N103" s="32"/>
      <c r="O103" s="33">
        <v>0</v>
      </c>
      <c r="P103" s="33">
        <v>0</v>
      </c>
      <c r="Q103" s="33">
        <v>0</v>
      </c>
      <c r="R103" s="33">
        <v>0</v>
      </c>
      <c r="S103" s="33">
        <v>490</v>
      </c>
      <c r="T103" s="33">
        <v>0</v>
      </c>
      <c r="U103" s="33">
        <v>0</v>
      </c>
      <c r="V103" s="33">
        <v>0</v>
      </c>
      <c r="W103" s="33">
        <v>459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488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469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33">
        <v>0</v>
      </c>
      <c r="BJ103" s="33">
        <v>0</v>
      </c>
      <c r="BK103" s="33">
        <v>0</v>
      </c>
      <c r="BL103" s="33">
        <v>0</v>
      </c>
      <c r="BM103" s="33">
        <v>0</v>
      </c>
      <c r="BN103" s="33">
        <v>0</v>
      </c>
      <c r="BO103" s="33">
        <v>0</v>
      </c>
      <c r="BP103" s="33">
        <v>0</v>
      </c>
      <c r="BQ103" s="33">
        <v>0</v>
      </c>
      <c r="BR103" s="33">
        <v>0</v>
      </c>
      <c r="BS103" s="33">
        <v>0</v>
      </c>
      <c r="BT103" s="33">
        <v>0</v>
      </c>
      <c r="BU103" s="33">
        <v>0</v>
      </c>
      <c r="BV103" s="33">
        <v>0</v>
      </c>
      <c r="BW103" s="33">
        <v>0</v>
      </c>
      <c r="BX103" s="33">
        <v>0</v>
      </c>
      <c r="BY103" s="33">
        <v>0</v>
      </c>
      <c r="BZ103" s="33">
        <v>0</v>
      </c>
      <c r="CA103" s="33">
        <v>0</v>
      </c>
      <c r="CB103" s="33">
        <v>0</v>
      </c>
      <c r="CC103" s="33">
        <v>0</v>
      </c>
      <c r="CD103" s="34">
        <v>0</v>
      </c>
    </row>
    <row r="104" spans="1:82" ht="14.1" customHeight="1" x14ac:dyDescent="0.25">
      <c r="A104" s="24">
        <f t="shared" si="1"/>
        <v>91</v>
      </c>
      <c r="B104" s="42" t="s">
        <v>206</v>
      </c>
      <c r="C104" s="36">
        <v>11554</v>
      </c>
      <c r="D104" s="43" t="s">
        <v>29</v>
      </c>
      <c r="E104" s="28">
        <f>MAX(O104:AZ104)</f>
        <v>487</v>
      </c>
      <c r="F104" s="28" t="e">
        <f>VLOOKUP(E104,Tab!$A$2:$B$255,2,TRUE)</f>
        <v>#N/A</v>
      </c>
      <c r="G104" s="29">
        <f>LARGE(O104:CD104,1)</f>
        <v>487</v>
      </c>
      <c r="H104" s="29">
        <f>LARGE(O104:CD104,2)</f>
        <v>466</v>
      </c>
      <c r="I104" s="29">
        <f>LARGE(O104:CD104,3)</f>
        <v>447</v>
      </c>
      <c r="J104" s="29">
        <f>LARGE(O104:CD104,4)</f>
        <v>445</v>
      </c>
      <c r="K104" s="29">
        <f>LARGE(O104:CD104,5)</f>
        <v>0</v>
      </c>
      <c r="L104" s="30">
        <f>SUM(G104:K104)</f>
        <v>1845</v>
      </c>
      <c r="M104" s="31">
        <f>L104/5</f>
        <v>369</v>
      </c>
      <c r="N104" s="32"/>
      <c r="O104" s="33">
        <v>0</v>
      </c>
      <c r="P104" s="33">
        <v>487</v>
      </c>
      <c r="Q104" s="33">
        <v>445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447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  <c r="BN104" s="33">
        <v>0</v>
      </c>
      <c r="BO104" s="33">
        <v>0</v>
      </c>
      <c r="BP104" s="33">
        <v>0</v>
      </c>
      <c r="BQ104" s="33">
        <v>0</v>
      </c>
      <c r="BR104" s="33">
        <v>0</v>
      </c>
      <c r="BS104" s="33">
        <v>0</v>
      </c>
      <c r="BT104" s="33">
        <v>466</v>
      </c>
      <c r="BU104" s="33">
        <v>0</v>
      </c>
      <c r="BV104" s="33">
        <v>0</v>
      </c>
      <c r="BW104" s="33">
        <v>0</v>
      </c>
      <c r="BX104" s="33">
        <v>0</v>
      </c>
      <c r="BY104" s="33">
        <v>0</v>
      </c>
      <c r="BZ104" s="33">
        <v>0</v>
      </c>
      <c r="CA104" s="33">
        <v>0</v>
      </c>
      <c r="CB104" s="33">
        <v>0</v>
      </c>
      <c r="CC104" s="33">
        <v>0</v>
      </c>
      <c r="CD104" s="34">
        <v>0</v>
      </c>
    </row>
    <row r="105" spans="1:82" ht="14.1" customHeight="1" x14ac:dyDescent="0.25">
      <c r="A105" s="24">
        <f t="shared" si="1"/>
        <v>92</v>
      </c>
      <c r="B105" s="44" t="s">
        <v>379</v>
      </c>
      <c r="C105" s="36">
        <v>14053</v>
      </c>
      <c r="D105" s="41" t="s">
        <v>125</v>
      </c>
      <c r="E105" s="28">
        <f>MAX(O105:AZ105)</f>
        <v>489</v>
      </c>
      <c r="F105" s="28" t="e">
        <f>VLOOKUP(E105,Tab!$A$2:$B$255,2,TRUE)</f>
        <v>#N/A</v>
      </c>
      <c r="G105" s="29">
        <f>LARGE(O105:CD105,1)</f>
        <v>489</v>
      </c>
      <c r="H105" s="29">
        <f>LARGE(O105:CD105,2)</f>
        <v>479</v>
      </c>
      <c r="I105" s="29">
        <f>LARGE(O105:CD105,3)</f>
        <v>447</v>
      </c>
      <c r="J105" s="29">
        <f>LARGE(O105:CD105,4)</f>
        <v>428</v>
      </c>
      <c r="K105" s="29">
        <f>LARGE(O105:CD105,5)</f>
        <v>0</v>
      </c>
      <c r="L105" s="30">
        <f>SUM(G105:K105)</f>
        <v>1843</v>
      </c>
      <c r="M105" s="31">
        <f>L105/5</f>
        <v>368.6</v>
      </c>
      <c r="N105" s="32"/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489</v>
      </c>
      <c r="AB105" s="33">
        <v>0</v>
      </c>
      <c r="AC105" s="33">
        <v>0</v>
      </c>
      <c r="AD105" s="33">
        <v>479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447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428</v>
      </c>
      <c r="AW105" s="33">
        <v>0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  <c r="BJ105" s="33">
        <v>0</v>
      </c>
      <c r="BK105" s="33">
        <v>0</v>
      </c>
      <c r="BL105" s="33">
        <v>0</v>
      </c>
      <c r="BM105" s="33">
        <v>0</v>
      </c>
      <c r="BN105" s="33">
        <v>0</v>
      </c>
      <c r="BO105" s="33">
        <v>0</v>
      </c>
      <c r="BP105" s="33">
        <v>0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v>0</v>
      </c>
      <c r="BX105" s="33">
        <v>0</v>
      </c>
      <c r="BY105" s="33">
        <v>0</v>
      </c>
      <c r="BZ105" s="33">
        <v>0</v>
      </c>
      <c r="CA105" s="33">
        <v>0</v>
      </c>
      <c r="CB105" s="33">
        <v>0</v>
      </c>
      <c r="CC105" s="33">
        <v>0</v>
      </c>
      <c r="CD105" s="34">
        <v>0</v>
      </c>
    </row>
    <row r="106" spans="1:82" ht="14.1" customHeight="1" x14ac:dyDescent="0.25">
      <c r="A106" s="24">
        <f t="shared" si="1"/>
        <v>93</v>
      </c>
      <c r="B106" s="35" t="s">
        <v>484</v>
      </c>
      <c r="C106" s="36">
        <v>14061</v>
      </c>
      <c r="D106" s="37" t="s">
        <v>483</v>
      </c>
      <c r="E106" s="28">
        <f>MAX(O106:AZ106)</f>
        <v>0</v>
      </c>
      <c r="F106" s="28" t="e">
        <f>VLOOKUP(E106,Tab!$A$2:$B$255,2,TRUE)</f>
        <v>#N/A</v>
      </c>
      <c r="G106" s="29">
        <f>LARGE(O106:CD106,1)</f>
        <v>470</v>
      </c>
      <c r="H106" s="29">
        <f>LARGE(O106:CD106,2)</f>
        <v>468</v>
      </c>
      <c r="I106" s="29">
        <f>LARGE(O106:CD106,3)</f>
        <v>452</v>
      </c>
      <c r="J106" s="29">
        <f>LARGE(O106:CD106,4)</f>
        <v>417</v>
      </c>
      <c r="K106" s="29">
        <f>LARGE(O106:CD106,5)</f>
        <v>0</v>
      </c>
      <c r="L106" s="30">
        <f>SUM(G106:K106)</f>
        <v>1807</v>
      </c>
      <c r="M106" s="31">
        <f>L106/5</f>
        <v>361.4</v>
      </c>
      <c r="N106" s="32"/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468</v>
      </c>
      <c r="BU106" s="33">
        <v>0</v>
      </c>
      <c r="BV106" s="33">
        <v>0</v>
      </c>
      <c r="BW106" s="33">
        <v>0</v>
      </c>
      <c r="BX106" s="33">
        <v>0</v>
      </c>
      <c r="BY106" s="33">
        <v>417</v>
      </c>
      <c r="BZ106" s="33">
        <v>452</v>
      </c>
      <c r="CA106" s="33">
        <v>470</v>
      </c>
      <c r="CB106" s="33">
        <v>0</v>
      </c>
      <c r="CC106" s="33">
        <v>0</v>
      </c>
      <c r="CD106" s="34">
        <v>0</v>
      </c>
    </row>
    <row r="107" spans="1:82" ht="14.1" customHeight="1" x14ac:dyDescent="0.25">
      <c r="A107" s="24">
        <f t="shared" si="1"/>
        <v>94</v>
      </c>
      <c r="B107" s="46" t="s">
        <v>120</v>
      </c>
      <c r="C107" s="36">
        <v>10858</v>
      </c>
      <c r="D107" s="47" t="s">
        <v>84</v>
      </c>
      <c r="E107" s="28">
        <f>MAX(O107:AZ107)</f>
        <v>373</v>
      </c>
      <c r="F107" s="28" t="e">
        <f>VLOOKUP(E107,Tab!$A$2:$B$255,2,TRUE)</f>
        <v>#N/A</v>
      </c>
      <c r="G107" s="29">
        <f>LARGE(O107:CD107,1)</f>
        <v>373</v>
      </c>
      <c r="H107" s="29">
        <f>LARGE(O107:CD107,2)</f>
        <v>358</v>
      </c>
      <c r="I107" s="29">
        <f>LARGE(O107:CD107,3)</f>
        <v>350</v>
      </c>
      <c r="J107" s="29">
        <f>LARGE(O107:CD107,4)</f>
        <v>348</v>
      </c>
      <c r="K107" s="29">
        <f>LARGE(O107:CD107,5)</f>
        <v>333</v>
      </c>
      <c r="L107" s="30">
        <f>SUM(G107:K107)</f>
        <v>1762</v>
      </c>
      <c r="M107" s="31">
        <f>L107/5</f>
        <v>352.4</v>
      </c>
      <c r="N107" s="32"/>
      <c r="O107" s="33">
        <v>0</v>
      </c>
      <c r="P107" s="33">
        <v>0</v>
      </c>
      <c r="Q107" s="33">
        <v>0</v>
      </c>
      <c r="R107" s="33">
        <v>0</v>
      </c>
      <c r="S107" s="33">
        <v>373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333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J107" s="33">
        <v>350</v>
      </c>
      <c r="BK107" s="33">
        <v>0</v>
      </c>
      <c r="BL107" s="33">
        <v>0</v>
      </c>
      <c r="BM107" s="33">
        <v>0</v>
      </c>
      <c r="BN107" s="33">
        <v>0</v>
      </c>
      <c r="BO107" s="33">
        <v>0</v>
      </c>
      <c r="BP107" s="33">
        <v>0</v>
      </c>
      <c r="BQ107" s="33">
        <v>0</v>
      </c>
      <c r="BR107" s="33">
        <v>0</v>
      </c>
      <c r="BS107" s="33">
        <v>0</v>
      </c>
      <c r="BT107" s="33">
        <v>0</v>
      </c>
      <c r="BU107" s="33">
        <v>0</v>
      </c>
      <c r="BV107" s="33">
        <v>0</v>
      </c>
      <c r="BW107" s="33">
        <v>348</v>
      </c>
      <c r="BX107" s="33">
        <v>358</v>
      </c>
      <c r="BY107" s="33">
        <v>0</v>
      </c>
      <c r="BZ107" s="33">
        <v>0</v>
      </c>
      <c r="CA107" s="33">
        <v>0</v>
      </c>
      <c r="CB107" s="33">
        <v>0</v>
      </c>
      <c r="CC107" s="33">
        <v>0</v>
      </c>
      <c r="CD107" s="34">
        <v>0</v>
      </c>
    </row>
    <row r="108" spans="1:82" ht="14.1" customHeight="1" x14ac:dyDescent="0.25">
      <c r="A108" s="24">
        <f t="shared" si="1"/>
        <v>95</v>
      </c>
      <c r="B108" s="35" t="s">
        <v>124</v>
      </c>
      <c r="C108" s="36">
        <v>978</v>
      </c>
      <c r="D108" s="37" t="s">
        <v>125</v>
      </c>
      <c r="E108" s="28">
        <f>MAX(O108:AZ108)</f>
        <v>564</v>
      </c>
      <c r="F108" s="28" t="str">
        <f>VLOOKUP(E108,Tab!$A$2:$B$255,2,TRUE)</f>
        <v>Não</v>
      </c>
      <c r="G108" s="29">
        <f>LARGE(O108:CD108,1)</f>
        <v>564</v>
      </c>
      <c r="H108" s="29">
        <f>LARGE(O108:CD108,2)</f>
        <v>555</v>
      </c>
      <c r="I108" s="29">
        <f>LARGE(O108:CD108,3)</f>
        <v>545</v>
      </c>
      <c r="J108" s="29">
        <f>LARGE(O108:CD108,4)</f>
        <v>0</v>
      </c>
      <c r="K108" s="29">
        <f>LARGE(O108:CD108,5)</f>
        <v>0</v>
      </c>
      <c r="L108" s="30">
        <f>SUM(G108:K108)</f>
        <v>1664</v>
      </c>
      <c r="M108" s="31">
        <f>L108/5</f>
        <v>332.8</v>
      </c>
      <c r="N108" s="32"/>
      <c r="O108" s="33">
        <v>0</v>
      </c>
      <c r="P108" s="33">
        <v>545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555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564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0</v>
      </c>
      <c r="BJ108" s="33">
        <v>0</v>
      </c>
      <c r="BK108" s="33">
        <v>0</v>
      </c>
      <c r="BL108" s="33">
        <v>0</v>
      </c>
      <c r="BM108" s="33">
        <v>0</v>
      </c>
      <c r="BN108" s="33">
        <v>0</v>
      </c>
      <c r="BO108" s="33">
        <v>0</v>
      </c>
      <c r="BP108" s="33">
        <v>0</v>
      </c>
      <c r="BQ108" s="33">
        <v>0</v>
      </c>
      <c r="BR108" s="33">
        <v>0</v>
      </c>
      <c r="BS108" s="33">
        <v>0</v>
      </c>
      <c r="BT108" s="33">
        <v>0</v>
      </c>
      <c r="BU108" s="33">
        <v>0</v>
      </c>
      <c r="BV108" s="33">
        <v>0</v>
      </c>
      <c r="BW108" s="33">
        <v>0</v>
      </c>
      <c r="BX108" s="33">
        <v>0</v>
      </c>
      <c r="BY108" s="33">
        <v>0</v>
      </c>
      <c r="BZ108" s="33">
        <v>0</v>
      </c>
      <c r="CA108" s="33">
        <v>0</v>
      </c>
      <c r="CB108" s="33">
        <v>0</v>
      </c>
      <c r="CC108" s="33">
        <v>0</v>
      </c>
      <c r="CD108" s="34">
        <v>0</v>
      </c>
    </row>
    <row r="109" spans="1:82" ht="14.1" customHeight="1" x14ac:dyDescent="0.25">
      <c r="A109" s="24">
        <f t="shared" si="1"/>
        <v>96</v>
      </c>
      <c r="B109" s="42" t="s">
        <v>92</v>
      </c>
      <c r="C109" s="36">
        <v>12376</v>
      </c>
      <c r="D109" s="43" t="s">
        <v>93</v>
      </c>
      <c r="E109" s="28">
        <f>MAX(O109:AZ109)</f>
        <v>548</v>
      </c>
      <c r="F109" s="28" t="str">
        <f>VLOOKUP(E109,Tab!$A$2:$B$255,2,TRUE)</f>
        <v>Não</v>
      </c>
      <c r="G109" s="29">
        <f>LARGE(O109:CD109,1)</f>
        <v>548</v>
      </c>
      <c r="H109" s="29">
        <f>LARGE(O109:CD109,2)</f>
        <v>539</v>
      </c>
      <c r="I109" s="29">
        <f>LARGE(O109:CD109,3)</f>
        <v>536</v>
      </c>
      <c r="J109" s="29">
        <f>LARGE(O109:CD109,4)</f>
        <v>0</v>
      </c>
      <c r="K109" s="29">
        <f>LARGE(O109:CD109,5)</f>
        <v>0</v>
      </c>
      <c r="L109" s="30">
        <f>SUM(G109:K109)</f>
        <v>1623</v>
      </c>
      <c r="M109" s="31">
        <f>L109/5</f>
        <v>324.60000000000002</v>
      </c>
      <c r="N109" s="32"/>
      <c r="O109" s="33">
        <v>0</v>
      </c>
      <c r="P109" s="33">
        <v>548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539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0</v>
      </c>
      <c r="BJ109" s="33">
        <v>0</v>
      </c>
      <c r="BK109" s="33">
        <v>0</v>
      </c>
      <c r="BL109" s="33">
        <v>0</v>
      </c>
      <c r="BM109" s="33">
        <v>0</v>
      </c>
      <c r="BN109" s="33">
        <v>0</v>
      </c>
      <c r="BO109" s="33">
        <v>0</v>
      </c>
      <c r="BP109" s="33">
        <v>0</v>
      </c>
      <c r="BQ109" s="33">
        <v>0</v>
      </c>
      <c r="BR109" s="33">
        <v>0</v>
      </c>
      <c r="BS109" s="33">
        <v>0</v>
      </c>
      <c r="BT109" s="33">
        <v>0</v>
      </c>
      <c r="BU109" s="33">
        <v>0</v>
      </c>
      <c r="BV109" s="33">
        <v>0</v>
      </c>
      <c r="BW109" s="33">
        <v>0</v>
      </c>
      <c r="BX109" s="33">
        <v>0</v>
      </c>
      <c r="BY109" s="33">
        <v>0</v>
      </c>
      <c r="BZ109" s="33">
        <v>536</v>
      </c>
      <c r="CA109" s="33">
        <v>0</v>
      </c>
      <c r="CB109" s="33">
        <v>0</v>
      </c>
      <c r="CC109" s="33">
        <v>0</v>
      </c>
      <c r="CD109" s="34">
        <v>0</v>
      </c>
    </row>
    <row r="110" spans="1:82" ht="14.1" customHeight="1" x14ac:dyDescent="0.25">
      <c r="A110" s="24">
        <f t="shared" si="1"/>
        <v>97</v>
      </c>
      <c r="B110" s="38" t="s">
        <v>70</v>
      </c>
      <c r="C110" s="26">
        <v>2090</v>
      </c>
      <c r="D110" s="27" t="s">
        <v>71</v>
      </c>
      <c r="E110" s="28">
        <f>MAX(O110:AZ110)</f>
        <v>550</v>
      </c>
      <c r="F110" s="28" t="str">
        <f>VLOOKUP(E110,Tab!$A$2:$B$255,2,TRUE)</f>
        <v>Não</v>
      </c>
      <c r="G110" s="29">
        <f>LARGE(O110:CD110,1)</f>
        <v>550</v>
      </c>
      <c r="H110" s="29">
        <f>LARGE(O110:CD110,2)</f>
        <v>534</v>
      </c>
      <c r="I110" s="29">
        <f>LARGE(O110:CD110,3)</f>
        <v>531</v>
      </c>
      <c r="J110" s="29">
        <f>LARGE(O110:CD110,4)</f>
        <v>0</v>
      </c>
      <c r="K110" s="29">
        <f>LARGE(O110:CD110,5)</f>
        <v>0</v>
      </c>
      <c r="L110" s="30">
        <f>SUM(G110:K110)</f>
        <v>1615</v>
      </c>
      <c r="M110" s="31">
        <f>L110/5</f>
        <v>323</v>
      </c>
      <c r="N110" s="32"/>
      <c r="O110" s="33">
        <v>0</v>
      </c>
      <c r="P110" s="33">
        <v>534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550</v>
      </c>
      <c r="AQ110" s="33">
        <v>0</v>
      </c>
      <c r="AR110" s="33">
        <v>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  <c r="BN110" s="33">
        <v>0</v>
      </c>
      <c r="BO110" s="33">
        <v>0</v>
      </c>
      <c r="BP110" s="33">
        <v>0</v>
      </c>
      <c r="BQ110" s="33">
        <v>0</v>
      </c>
      <c r="BR110" s="33">
        <v>0</v>
      </c>
      <c r="BS110" s="33">
        <v>0</v>
      </c>
      <c r="BT110" s="33">
        <v>0</v>
      </c>
      <c r="BU110" s="33">
        <v>0</v>
      </c>
      <c r="BV110" s="33">
        <v>0</v>
      </c>
      <c r="BW110" s="33">
        <v>0</v>
      </c>
      <c r="BX110" s="33">
        <v>0</v>
      </c>
      <c r="BY110" s="33">
        <v>0</v>
      </c>
      <c r="BZ110" s="33">
        <v>0</v>
      </c>
      <c r="CA110" s="33">
        <v>531</v>
      </c>
      <c r="CB110" s="33">
        <v>0</v>
      </c>
      <c r="CC110" s="33">
        <v>0</v>
      </c>
      <c r="CD110" s="34">
        <v>0</v>
      </c>
    </row>
    <row r="111" spans="1:82" ht="14.1" customHeight="1" x14ac:dyDescent="0.25">
      <c r="A111" s="24">
        <f t="shared" si="1"/>
        <v>98</v>
      </c>
      <c r="B111" s="35" t="s">
        <v>148</v>
      </c>
      <c r="C111" s="36">
        <v>1157</v>
      </c>
      <c r="D111" s="37" t="s">
        <v>48</v>
      </c>
      <c r="E111" s="28">
        <f>MAX(O111:AZ111)</f>
        <v>0</v>
      </c>
      <c r="F111" s="28" t="e">
        <f>VLOOKUP(E111,Tab!$A$2:$B$255,2,TRUE)</f>
        <v>#N/A</v>
      </c>
      <c r="G111" s="29">
        <f>LARGE(O111:CD111,1)</f>
        <v>551</v>
      </c>
      <c r="H111" s="29">
        <f>LARGE(O111:CD111,2)</f>
        <v>536</v>
      </c>
      <c r="I111" s="29">
        <f>LARGE(O111:CD111,3)</f>
        <v>528</v>
      </c>
      <c r="J111" s="29">
        <f>LARGE(O111:CD111,4)</f>
        <v>0</v>
      </c>
      <c r="K111" s="29">
        <f>LARGE(O111:CD111,5)</f>
        <v>0</v>
      </c>
      <c r="L111" s="30">
        <f>SUM(G111:K111)</f>
        <v>1615</v>
      </c>
      <c r="M111" s="31">
        <f>L111/5</f>
        <v>323</v>
      </c>
      <c r="N111" s="32"/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0</v>
      </c>
      <c r="BK111" s="33">
        <v>0</v>
      </c>
      <c r="BL111" s="33">
        <v>0</v>
      </c>
      <c r="BM111" s="33">
        <v>0</v>
      </c>
      <c r="BN111" s="33">
        <v>0</v>
      </c>
      <c r="BO111" s="33">
        <v>0</v>
      </c>
      <c r="BP111" s="33">
        <v>0</v>
      </c>
      <c r="BQ111" s="33">
        <v>0</v>
      </c>
      <c r="BR111" s="33">
        <v>528</v>
      </c>
      <c r="BS111" s="33">
        <v>0</v>
      </c>
      <c r="BT111" s="33">
        <v>551</v>
      </c>
      <c r="BU111" s="33">
        <v>0</v>
      </c>
      <c r="BV111" s="33">
        <v>0</v>
      </c>
      <c r="BW111" s="33">
        <v>0</v>
      </c>
      <c r="BX111" s="33">
        <v>0</v>
      </c>
      <c r="BY111" s="33">
        <v>0</v>
      </c>
      <c r="BZ111" s="33">
        <v>536</v>
      </c>
      <c r="CA111" s="33">
        <v>0</v>
      </c>
      <c r="CB111" s="33">
        <v>0</v>
      </c>
      <c r="CC111" s="33">
        <v>0</v>
      </c>
      <c r="CD111" s="34">
        <v>0</v>
      </c>
    </row>
    <row r="112" spans="1:82" ht="14.1" customHeight="1" x14ac:dyDescent="0.25">
      <c r="A112" s="24">
        <f t="shared" si="1"/>
        <v>99</v>
      </c>
      <c r="B112" s="35" t="s">
        <v>162</v>
      </c>
      <c r="C112" s="36">
        <v>7914</v>
      </c>
      <c r="D112" s="37" t="s">
        <v>159</v>
      </c>
      <c r="E112" s="28">
        <f>MAX(O112:AZ112)</f>
        <v>544</v>
      </c>
      <c r="F112" s="28" t="str">
        <f>VLOOKUP(E112,Tab!$A$2:$B$255,2,TRUE)</f>
        <v>Não</v>
      </c>
      <c r="G112" s="29">
        <f>LARGE(O112:CD112,1)</f>
        <v>544</v>
      </c>
      <c r="H112" s="29">
        <f>LARGE(O112:CD112,2)</f>
        <v>535</v>
      </c>
      <c r="I112" s="29">
        <f>LARGE(O112:CD112,3)</f>
        <v>527</v>
      </c>
      <c r="J112" s="29">
        <f>LARGE(O112:CD112,4)</f>
        <v>0</v>
      </c>
      <c r="K112" s="29">
        <f>LARGE(O112:CD112,5)</f>
        <v>0</v>
      </c>
      <c r="L112" s="30">
        <f>SUM(G112:K112)</f>
        <v>1606</v>
      </c>
      <c r="M112" s="31">
        <f>L112/5</f>
        <v>321.2</v>
      </c>
      <c r="N112" s="32"/>
      <c r="O112" s="33">
        <v>0</v>
      </c>
      <c r="P112" s="33">
        <v>544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535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527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0</v>
      </c>
      <c r="CA112" s="33">
        <v>0</v>
      </c>
      <c r="CB112" s="33">
        <v>0</v>
      </c>
      <c r="CC112" s="33">
        <v>0</v>
      </c>
      <c r="CD112" s="34">
        <v>0</v>
      </c>
    </row>
    <row r="113" spans="1:82" ht="14.1" customHeight="1" x14ac:dyDescent="0.25">
      <c r="A113" s="24">
        <f t="shared" si="1"/>
        <v>100</v>
      </c>
      <c r="B113" s="35" t="s">
        <v>464</v>
      </c>
      <c r="C113" s="36">
        <v>12175</v>
      </c>
      <c r="D113" s="37" t="s">
        <v>71</v>
      </c>
      <c r="E113" s="28">
        <f>MAX(O113:AZ113)</f>
        <v>0</v>
      </c>
      <c r="F113" s="28" t="e">
        <f>VLOOKUP(E113,Tab!$A$2:$B$255,2,TRUE)</f>
        <v>#N/A</v>
      </c>
      <c r="G113" s="29">
        <f>LARGE(O113:CD113,1)</f>
        <v>539</v>
      </c>
      <c r="H113" s="29">
        <f>LARGE(O113:CD113,2)</f>
        <v>529</v>
      </c>
      <c r="I113" s="29">
        <f>LARGE(O113:CD113,3)</f>
        <v>516</v>
      </c>
      <c r="J113" s="29">
        <f>LARGE(O113:CD113,4)</f>
        <v>0</v>
      </c>
      <c r="K113" s="29">
        <f>LARGE(O113:CD113,5)</f>
        <v>0</v>
      </c>
      <c r="L113" s="30">
        <f>SUM(G113:K113)</f>
        <v>1584</v>
      </c>
      <c r="M113" s="31">
        <f>L113/5</f>
        <v>316.8</v>
      </c>
      <c r="N113" s="32"/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  <c r="BN113" s="33">
        <v>0</v>
      </c>
      <c r="BO113" s="33">
        <v>0</v>
      </c>
      <c r="BP113" s="33">
        <v>0</v>
      </c>
      <c r="BQ113" s="33">
        <v>0</v>
      </c>
      <c r="BR113" s="33">
        <v>0</v>
      </c>
      <c r="BS113" s="33">
        <v>0</v>
      </c>
      <c r="BT113" s="33">
        <v>516</v>
      </c>
      <c r="BU113" s="33">
        <v>529</v>
      </c>
      <c r="BV113" s="33">
        <v>0</v>
      </c>
      <c r="BW113" s="33">
        <v>0</v>
      </c>
      <c r="BX113" s="33">
        <v>0</v>
      </c>
      <c r="BY113" s="33">
        <v>0</v>
      </c>
      <c r="BZ113" s="33">
        <v>0</v>
      </c>
      <c r="CA113" s="33">
        <v>539</v>
      </c>
      <c r="CB113" s="33">
        <v>0</v>
      </c>
      <c r="CC113" s="33">
        <v>0</v>
      </c>
      <c r="CD113" s="34">
        <v>0</v>
      </c>
    </row>
    <row r="114" spans="1:82" ht="14.1" customHeight="1" x14ac:dyDescent="0.25">
      <c r="A114" s="24">
        <f t="shared" si="1"/>
        <v>101</v>
      </c>
      <c r="B114" s="44" t="s">
        <v>215</v>
      </c>
      <c r="C114" s="36">
        <v>1570</v>
      </c>
      <c r="D114" s="41" t="s">
        <v>48</v>
      </c>
      <c r="E114" s="28">
        <f>MAX(O114:AZ114)</f>
        <v>429</v>
      </c>
      <c r="F114" s="28" t="e">
        <f>VLOOKUP(E114,Tab!$A$2:$B$255,2,TRUE)</f>
        <v>#N/A</v>
      </c>
      <c r="G114" s="29">
        <f>LARGE(O114:CD114,1)</f>
        <v>429</v>
      </c>
      <c r="H114" s="29">
        <f>LARGE(O114:CD114,2)</f>
        <v>411</v>
      </c>
      <c r="I114" s="29">
        <f>LARGE(O114:CD114,3)</f>
        <v>405</v>
      </c>
      <c r="J114" s="29">
        <f>LARGE(O114:CD114,4)</f>
        <v>335</v>
      </c>
      <c r="K114" s="29">
        <f>LARGE(O114:CD114,5)</f>
        <v>0</v>
      </c>
      <c r="L114" s="30">
        <f>SUM(G114:K114)</f>
        <v>1580</v>
      </c>
      <c r="M114" s="31">
        <f>L114/5</f>
        <v>316</v>
      </c>
      <c r="N114" s="32"/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335</v>
      </c>
      <c r="AB114" s="33">
        <v>0</v>
      </c>
      <c r="AC114" s="33">
        <v>0</v>
      </c>
      <c r="AD114" s="33">
        <v>411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405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33">
        <v>0</v>
      </c>
      <c r="AT114" s="33">
        <v>0</v>
      </c>
      <c r="AU114" s="33">
        <v>0</v>
      </c>
      <c r="AV114" s="33">
        <v>429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0</v>
      </c>
      <c r="BI114" s="33">
        <v>0</v>
      </c>
      <c r="BJ114" s="33">
        <v>0</v>
      </c>
      <c r="BK114" s="33">
        <v>0</v>
      </c>
      <c r="BL114" s="33">
        <v>0</v>
      </c>
      <c r="BM114" s="33">
        <v>0</v>
      </c>
      <c r="BN114" s="33">
        <v>0</v>
      </c>
      <c r="BO114" s="33">
        <v>0</v>
      </c>
      <c r="BP114" s="33">
        <v>0</v>
      </c>
      <c r="BQ114" s="33">
        <v>0</v>
      </c>
      <c r="BR114" s="33">
        <v>0</v>
      </c>
      <c r="BS114" s="33">
        <v>0</v>
      </c>
      <c r="BT114" s="33">
        <v>0</v>
      </c>
      <c r="BU114" s="33">
        <v>0</v>
      </c>
      <c r="BV114" s="33">
        <v>0</v>
      </c>
      <c r="BW114" s="33">
        <v>0</v>
      </c>
      <c r="BX114" s="33">
        <v>0</v>
      </c>
      <c r="BY114" s="33">
        <v>0</v>
      </c>
      <c r="BZ114" s="33">
        <v>0</v>
      </c>
      <c r="CA114" s="33">
        <v>0</v>
      </c>
      <c r="CB114" s="33">
        <v>0</v>
      </c>
      <c r="CC114" s="33">
        <v>0</v>
      </c>
      <c r="CD114" s="34">
        <v>0</v>
      </c>
    </row>
    <row r="115" spans="1:82" ht="14.1" customHeight="1" x14ac:dyDescent="0.25">
      <c r="A115" s="24">
        <f t="shared" si="1"/>
        <v>102</v>
      </c>
      <c r="B115" s="42" t="s">
        <v>185</v>
      </c>
      <c r="C115" s="36">
        <v>2191</v>
      </c>
      <c r="D115" s="43" t="s">
        <v>186</v>
      </c>
      <c r="E115" s="28">
        <f>MAX(O115:AZ115)</f>
        <v>522</v>
      </c>
      <c r="F115" s="28" t="str">
        <f>VLOOKUP(E115,Tab!$A$2:$B$255,2,TRUE)</f>
        <v>Não</v>
      </c>
      <c r="G115" s="29">
        <f>LARGE(O115:CD115,1)</f>
        <v>531</v>
      </c>
      <c r="H115" s="29">
        <f>LARGE(O115:CD115,2)</f>
        <v>522</v>
      </c>
      <c r="I115" s="29">
        <f>LARGE(O115:CD115,3)</f>
        <v>520</v>
      </c>
      <c r="J115" s="29">
        <f>LARGE(O115:CD115,4)</f>
        <v>0</v>
      </c>
      <c r="K115" s="29">
        <f>LARGE(O115:CD115,5)</f>
        <v>0</v>
      </c>
      <c r="L115" s="30">
        <f>SUM(G115:K115)</f>
        <v>1573</v>
      </c>
      <c r="M115" s="31">
        <f>L115/5</f>
        <v>314.60000000000002</v>
      </c>
      <c r="N115" s="32"/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522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531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520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0</v>
      </c>
      <c r="CB115" s="33">
        <v>0</v>
      </c>
      <c r="CC115" s="33">
        <v>0</v>
      </c>
      <c r="CD115" s="34">
        <v>0</v>
      </c>
    </row>
    <row r="116" spans="1:82" ht="14.1" customHeight="1" x14ac:dyDescent="0.25">
      <c r="A116" s="24">
        <f t="shared" si="1"/>
        <v>103</v>
      </c>
      <c r="B116" s="42" t="s">
        <v>90</v>
      </c>
      <c r="C116" s="36">
        <v>13162</v>
      </c>
      <c r="D116" s="37" t="s">
        <v>42</v>
      </c>
      <c r="E116" s="28">
        <f>MAX(O116:AZ116)</f>
        <v>535</v>
      </c>
      <c r="F116" s="28" t="str">
        <f>VLOOKUP(E116,Tab!$A$2:$B$255,2,TRUE)</f>
        <v>Não</v>
      </c>
      <c r="G116" s="29">
        <f>LARGE(O116:CD116,1)</f>
        <v>535</v>
      </c>
      <c r="H116" s="29">
        <f>LARGE(O116:CD116,2)</f>
        <v>531</v>
      </c>
      <c r="I116" s="29">
        <f>LARGE(O116:CD116,3)</f>
        <v>506</v>
      </c>
      <c r="J116" s="29">
        <f>LARGE(O116:CD116,4)</f>
        <v>0</v>
      </c>
      <c r="K116" s="29">
        <f>LARGE(O116:CD116,5)</f>
        <v>0</v>
      </c>
      <c r="L116" s="30">
        <f>SUM(G116:K116)</f>
        <v>1572</v>
      </c>
      <c r="M116" s="31">
        <f>L116/5</f>
        <v>314.39999999999998</v>
      </c>
      <c r="N116" s="32"/>
      <c r="O116" s="33">
        <v>0</v>
      </c>
      <c r="P116" s="33">
        <v>531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535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  <c r="BN116" s="33">
        <v>0</v>
      </c>
      <c r="BO116" s="33">
        <v>0</v>
      </c>
      <c r="BP116" s="33">
        <v>0</v>
      </c>
      <c r="BQ116" s="33">
        <v>0</v>
      </c>
      <c r="BR116" s="33">
        <v>0</v>
      </c>
      <c r="BS116" s="33">
        <v>0</v>
      </c>
      <c r="BT116" s="33">
        <v>0</v>
      </c>
      <c r="BU116" s="33">
        <v>0</v>
      </c>
      <c r="BV116" s="33">
        <v>0</v>
      </c>
      <c r="BW116" s="33">
        <v>0</v>
      </c>
      <c r="BX116" s="33">
        <v>0</v>
      </c>
      <c r="BY116" s="33">
        <v>0</v>
      </c>
      <c r="BZ116" s="33">
        <v>506</v>
      </c>
      <c r="CA116" s="33">
        <v>0</v>
      </c>
      <c r="CB116" s="33">
        <v>0</v>
      </c>
      <c r="CC116" s="33">
        <v>0</v>
      </c>
      <c r="CD116" s="34">
        <v>0</v>
      </c>
    </row>
    <row r="117" spans="1:82" ht="14.1" customHeight="1" x14ac:dyDescent="0.25">
      <c r="A117" s="24">
        <f t="shared" si="1"/>
        <v>104</v>
      </c>
      <c r="B117" s="42" t="s">
        <v>94</v>
      </c>
      <c r="C117" s="36">
        <v>11849</v>
      </c>
      <c r="D117" s="43" t="s">
        <v>93</v>
      </c>
      <c r="E117" s="28">
        <f>MAX(O117:AZ117)</f>
        <v>531</v>
      </c>
      <c r="F117" s="28" t="str">
        <f>VLOOKUP(E117,Tab!$A$2:$B$255,2,TRUE)</f>
        <v>Não</v>
      </c>
      <c r="G117" s="29">
        <f>LARGE(O117:CD117,1)</f>
        <v>531</v>
      </c>
      <c r="H117" s="29">
        <f>LARGE(O117:CD117,2)</f>
        <v>522</v>
      </c>
      <c r="I117" s="29">
        <f>LARGE(O117:CD117,3)</f>
        <v>513</v>
      </c>
      <c r="J117" s="29">
        <f>LARGE(O117:CD117,4)</f>
        <v>0</v>
      </c>
      <c r="K117" s="29">
        <f>LARGE(O117:CD117,5)</f>
        <v>0</v>
      </c>
      <c r="L117" s="30">
        <f>SUM(G117:K117)</f>
        <v>1566</v>
      </c>
      <c r="M117" s="31">
        <f>L117/5</f>
        <v>313.2</v>
      </c>
      <c r="N117" s="32"/>
      <c r="O117" s="33">
        <v>0</v>
      </c>
      <c r="P117" s="33">
        <v>513</v>
      </c>
      <c r="Q117" s="33">
        <v>522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531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  <c r="BN117" s="33">
        <v>0</v>
      </c>
      <c r="BO117" s="33">
        <v>0</v>
      </c>
      <c r="BP117" s="33">
        <v>0</v>
      </c>
      <c r="BQ117" s="33">
        <v>0</v>
      </c>
      <c r="BR117" s="33">
        <v>0</v>
      </c>
      <c r="BS117" s="33">
        <v>0</v>
      </c>
      <c r="BT117" s="33">
        <v>0</v>
      </c>
      <c r="BU117" s="33">
        <v>0</v>
      </c>
      <c r="BV117" s="33">
        <v>0</v>
      </c>
      <c r="BW117" s="33">
        <v>0</v>
      </c>
      <c r="BX117" s="33">
        <v>0</v>
      </c>
      <c r="BY117" s="33">
        <v>0</v>
      </c>
      <c r="BZ117" s="33">
        <v>0</v>
      </c>
      <c r="CA117" s="33">
        <v>0</v>
      </c>
      <c r="CB117" s="33">
        <v>0</v>
      </c>
      <c r="CC117" s="33">
        <v>0</v>
      </c>
      <c r="CD117" s="34">
        <v>0</v>
      </c>
    </row>
    <row r="118" spans="1:82" ht="14.1" customHeight="1" x14ac:dyDescent="0.25">
      <c r="A118" s="24">
        <f t="shared" si="1"/>
        <v>105</v>
      </c>
      <c r="B118" s="35" t="s">
        <v>268</v>
      </c>
      <c r="C118" s="36">
        <v>7536</v>
      </c>
      <c r="D118" s="37" t="s">
        <v>103</v>
      </c>
      <c r="E118" s="28">
        <f>MAX(O118:AZ118)</f>
        <v>522</v>
      </c>
      <c r="F118" s="28" t="str">
        <f>VLOOKUP(E118,Tab!$A$2:$B$255,2,TRUE)</f>
        <v>Não</v>
      </c>
      <c r="G118" s="29">
        <f>LARGE(O118:CD118,1)</f>
        <v>522</v>
      </c>
      <c r="H118" s="29">
        <f>LARGE(O118:CD118,2)</f>
        <v>519</v>
      </c>
      <c r="I118" s="29">
        <f>LARGE(O118:CD118,3)</f>
        <v>518</v>
      </c>
      <c r="J118" s="29">
        <f>LARGE(O118:CD118,4)</f>
        <v>0</v>
      </c>
      <c r="K118" s="29">
        <f>LARGE(O118:CD118,5)</f>
        <v>0</v>
      </c>
      <c r="L118" s="30">
        <f>SUM(G118:K118)</f>
        <v>1559</v>
      </c>
      <c r="M118" s="31">
        <f>L118/5</f>
        <v>311.8</v>
      </c>
      <c r="N118" s="32"/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518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522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519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  <c r="BN118" s="33">
        <v>0</v>
      </c>
      <c r="BO118" s="33">
        <v>0</v>
      </c>
      <c r="BP118" s="33">
        <v>0</v>
      </c>
      <c r="BQ118" s="33">
        <v>0</v>
      </c>
      <c r="BR118" s="33">
        <v>0</v>
      </c>
      <c r="BS118" s="33">
        <v>0</v>
      </c>
      <c r="BT118" s="33">
        <v>0</v>
      </c>
      <c r="BU118" s="33">
        <v>0</v>
      </c>
      <c r="BV118" s="33">
        <v>0</v>
      </c>
      <c r="BW118" s="33">
        <v>0</v>
      </c>
      <c r="BX118" s="33">
        <v>0</v>
      </c>
      <c r="BY118" s="33">
        <v>0</v>
      </c>
      <c r="BZ118" s="33">
        <v>0</v>
      </c>
      <c r="CA118" s="33">
        <v>0</v>
      </c>
      <c r="CB118" s="33">
        <v>0</v>
      </c>
      <c r="CC118" s="33">
        <v>0</v>
      </c>
      <c r="CD118" s="34">
        <v>0</v>
      </c>
    </row>
    <row r="119" spans="1:82" ht="14.1" customHeight="1" x14ac:dyDescent="0.25">
      <c r="A119" s="24">
        <f t="shared" si="1"/>
        <v>106</v>
      </c>
      <c r="B119" s="46" t="s">
        <v>513</v>
      </c>
      <c r="C119" s="36">
        <v>14794</v>
      </c>
      <c r="D119" s="47" t="s">
        <v>69</v>
      </c>
      <c r="E119" s="28">
        <f>MAX(O119:AZ119)</f>
        <v>521</v>
      </c>
      <c r="F119" s="28" t="str">
        <f>VLOOKUP(E119,Tab!$A$2:$B$255,2,TRUE)</f>
        <v>Não</v>
      </c>
      <c r="G119" s="29">
        <f>LARGE(O119:CD119,1)</f>
        <v>521</v>
      </c>
      <c r="H119" s="29">
        <f>LARGE(O119:CD119,2)</f>
        <v>517</v>
      </c>
      <c r="I119" s="29">
        <f>LARGE(O119:CD119,3)</f>
        <v>517</v>
      </c>
      <c r="J119" s="29">
        <f>LARGE(O119:CD119,4)</f>
        <v>0</v>
      </c>
      <c r="K119" s="29">
        <f>LARGE(O119:CD119,5)</f>
        <v>0</v>
      </c>
      <c r="L119" s="30">
        <f>SUM(G119:K119)</f>
        <v>1555</v>
      </c>
      <c r="M119" s="31">
        <f>L119/5</f>
        <v>311</v>
      </c>
      <c r="N119" s="32"/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521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517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517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v>0</v>
      </c>
      <c r="BX119" s="33">
        <v>0</v>
      </c>
      <c r="BY119" s="33">
        <v>0</v>
      </c>
      <c r="BZ119" s="33">
        <v>0</v>
      </c>
      <c r="CA119" s="33">
        <v>0</v>
      </c>
      <c r="CB119" s="33">
        <v>0</v>
      </c>
      <c r="CC119" s="33">
        <v>0</v>
      </c>
      <c r="CD119" s="34">
        <v>0</v>
      </c>
    </row>
    <row r="120" spans="1:82" ht="14.1" customHeight="1" x14ac:dyDescent="0.25">
      <c r="A120" s="24">
        <f t="shared" si="1"/>
        <v>107</v>
      </c>
      <c r="B120" s="46" t="s">
        <v>192</v>
      </c>
      <c r="C120" s="36">
        <v>10362</v>
      </c>
      <c r="D120" s="47" t="s">
        <v>103</v>
      </c>
      <c r="E120" s="28">
        <f>MAX(O120:AZ120)</f>
        <v>524</v>
      </c>
      <c r="F120" s="28" t="str">
        <f>VLOOKUP(E120,Tab!$A$2:$B$255,2,TRUE)</f>
        <v>Não</v>
      </c>
      <c r="G120" s="29">
        <f>LARGE(O120:CD120,1)</f>
        <v>524</v>
      </c>
      <c r="H120" s="29">
        <f>LARGE(O120:CD120,2)</f>
        <v>516</v>
      </c>
      <c r="I120" s="29">
        <f>LARGE(O120:CD120,3)</f>
        <v>508</v>
      </c>
      <c r="J120" s="29">
        <f>LARGE(O120:CD120,4)</f>
        <v>0</v>
      </c>
      <c r="K120" s="29">
        <f>LARGE(O120:CD120,5)</f>
        <v>0</v>
      </c>
      <c r="L120" s="30">
        <f>SUM(G120:K120)</f>
        <v>1548</v>
      </c>
      <c r="M120" s="31">
        <f>L120/5</f>
        <v>309.60000000000002</v>
      </c>
      <c r="N120" s="32"/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508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524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516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0</v>
      </c>
      <c r="BW120" s="33">
        <v>0</v>
      </c>
      <c r="BX120" s="33">
        <v>0</v>
      </c>
      <c r="BY120" s="33">
        <v>0</v>
      </c>
      <c r="BZ120" s="33">
        <v>0</v>
      </c>
      <c r="CA120" s="33">
        <v>0</v>
      </c>
      <c r="CB120" s="33">
        <v>0</v>
      </c>
      <c r="CC120" s="33">
        <v>0</v>
      </c>
      <c r="CD120" s="34">
        <v>0</v>
      </c>
    </row>
    <row r="121" spans="1:82" s="5" customFormat="1" ht="14.1" customHeight="1" x14ac:dyDescent="0.25">
      <c r="A121" s="24">
        <f t="shared" si="1"/>
        <v>108</v>
      </c>
      <c r="B121" s="46" t="s">
        <v>558</v>
      </c>
      <c r="C121" s="36">
        <v>11826</v>
      </c>
      <c r="D121" s="47" t="s">
        <v>53</v>
      </c>
      <c r="E121" s="28">
        <f>MAX(O121:AZ121)</f>
        <v>551</v>
      </c>
      <c r="F121" s="28" t="str">
        <f>VLOOKUP(E121,Tab!$A$2:$B$255,2,TRUE)</f>
        <v>Não</v>
      </c>
      <c r="G121" s="29">
        <f>LARGE(O121:CD121,1)</f>
        <v>551</v>
      </c>
      <c r="H121" s="29">
        <f>LARGE(O121:CD121,2)</f>
        <v>540</v>
      </c>
      <c r="I121" s="29">
        <f>LARGE(O121:CD121,3)</f>
        <v>444</v>
      </c>
      <c r="J121" s="29">
        <f>LARGE(O121:CD121,4)</f>
        <v>0</v>
      </c>
      <c r="K121" s="29">
        <f>LARGE(O121:CD121,5)</f>
        <v>0</v>
      </c>
      <c r="L121" s="30">
        <f>SUM(G121:K121)</f>
        <v>1535</v>
      </c>
      <c r="M121" s="31">
        <f>L121/5</f>
        <v>307</v>
      </c>
      <c r="N121" s="32"/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551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540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444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  <c r="BN121" s="33">
        <v>0</v>
      </c>
      <c r="BO121" s="33">
        <v>0</v>
      </c>
      <c r="BP121" s="33">
        <v>0</v>
      </c>
      <c r="BQ121" s="33">
        <v>0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v>0</v>
      </c>
      <c r="BX121" s="33">
        <v>0</v>
      </c>
      <c r="BY121" s="33">
        <v>0</v>
      </c>
      <c r="BZ121" s="33">
        <v>0</v>
      </c>
      <c r="CA121" s="33">
        <v>0</v>
      </c>
      <c r="CB121" s="33">
        <v>0</v>
      </c>
      <c r="CC121" s="33">
        <v>0</v>
      </c>
      <c r="CD121" s="34">
        <v>0</v>
      </c>
    </row>
    <row r="122" spans="1:82" ht="14.1" customHeight="1" x14ac:dyDescent="0.25">
      <c r="A122" s="24">
        <f t="shared" si="1"/>
        <v>109</v>
      </c>
      <c r="B122" s="46" t="s">
        <v>514</v>
      </c>
      <c r="C122" s="36">
        <v>14797</v>
      </c>
      <c r="D122" s="47" t="s">
        <v>69</v>
      </c>
      <c r="E122" s="28">
        <f>MAX(O122:AZ122)</f>
        <v>511</v>
      </c>
      <c r="F122" s="28" t="str">
        <f>VLOOKUP(E122,Tab!$A$2:$B$255,2,TRUE)</f>
        <v>Não</v>
      </c>
      <c r="G122" s="29">
        <f>LARGE(O122:CD122,1)</f>
        <v>512</v>
      </c>
      <c r="H122" s="29">
        <f>LARGE(O122:CD122,2)</f>
        <v>511</v>
      </c>
      <c r="I122" s="29">
        <f>LARGE(O122:CD122,3)</f>
        <v>508</v>
      </c>
      <c r="J122" s="29">
        <f>LARGE(O122:CD122,4)</f>
        <v>0</v>
      </c>
      <c r="K122" s="29">
        <f>LARGE(O122:CD122,5)</f>
        <v>0</v>
      </c>
      <c r="L122" s="30">
        <f>SUM(G122:K122)</f>
        <v>1531</v>
      </c>
      <c r="M122" s="31">
        <f>L122/5</f>
        <v>306.2</v>
      </c>
      <c r="N122" s="32"/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511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508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512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  <c r="BN122" s="33">
        <v>0</v>
      </c>
      <c r="BO122" s="33">
        <v>0</v>
      </c>
      <c r="BP122" s="33">
        <v>0</v>
      </c>
      <c r="BQ122" s="33">
        <v>0</v>
      </c>
      <c r="BR122" s="33">
        <v>0</v>
      </c>
      <c r="BS122" s="33">
        <v>0</v>
      </c>
      <c r="BT122" s="33">
        <v>0</v>
      </c>
      <c r="BU122" s="33">
        <v>0</v>
      </c>
      <c r="BV122" s="33">
        <v>0</v>
      </c>
      <c r="BW122" s="33">
        <v>0</v>
      </c>
      <c r="BX122" s="33">
        <v>0</v>
      </c>
      <c r="BY122" s="33">
        <v>0</v>
      </c>
      <c r="BZ122" s="33">
        <v>0</v>
      </c>
      <c r="CA122" s="33">
        <v>0</v>
      </c>
      <c r="CB122" s="33">
        <v>0</v>
      </c>
      <c r="CC122" s="33">
        <v>0</v>
      </c>
      <c r="CD122" s="34">
        <v>0</v>
      </c>
    </row>
    <row r="123" spans="1:82" ht="14.1" customHeight="1" x14ac:dyDescent="0.25">
      <c r="A123" s="24">
        <f t="shared" si="1"/>
        <v>110</v>
      </c>
      <c r="B123" s="46" t="s">
        <v>163</v>
      </c>
      <c r="C123" s="36">
        <v>13926</v>
      </c>
      <c r="D123" s="47" t="s">
        <v>164</v>
      </c>
      <c r="E123" s="28">
        <f>MAX(O123:AZ123)</f>
        <v>513</v>
      </c>
      <c r="F123" s="28" t="str">
        <f>VLOOKUP(E123,Tab!$A$2:$B$255,2,TRUE)</f>
        <v>Não</v>
      </c>
      <c r="G123" s="29">
        <f>LARGE(O123:CD123,1)</f>
        <v>513</v>
      </c>
      <c r="H123" s="29">
        <f>LARGE(O123:CD123,2)</f>
        <v>508</v>
      </c>
      <c r="I123" s="29">
        <f>LARGE(O123:CD123,3)</f>
        <v>504</v>
      </c>
      <c r="J123" s="29">
        <f>LARGE(O123:CD123,4)</f>
        <v>0</v>
      </c>
      <c r="K123" s="29">
        <f>LARGE(O123:CD123,5)</f>
        <v>0</v>
      </c>
      <c r="L123" s="30">
        <f>SUM(G123:K123)</f>
        <v>1525</v>
      </c>
      <c r="M123" s="31">
        <f>L123/5</f>
        <v>305</v>
      </c>
      <c r="N123" s="32"/>
      <c r="O123" s="33">
        <v>0</v>
      </c>
      <c r="P123" s="33">
        <v>508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513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33">
        <v>0</v>
      </c>
      <c r="AU123" s="33">
        <v>504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0</v>
      </c>
      <c r="BT123" s="33">
        <v>0</v>
      </c>
      <c r="BU123" s="33">
        <v>0</v>
      </c>
      <c r="BV123" s="33">
        <v>0</v>
      </c>
      <c r="BW123" s="33">
        <v>0</v>
      </c>
      <c r="BX123" s="33">
        <v>0</v>
      </c>
      <c r="BY123" s="33">
        <v>0</v>
      </c>
      <c r="BZ123" s="33">
        <v>0</v>
      </c>
      <c r="CA123" s="33">
        <v>0</v>
      </c>
      <c r="CB123" s="33">
        <v>0</v>
      </c>
      <c r="CC123" s="33">
        <v>0</v>
      </c>
      <c r="CD123" s="34">
        <v>0</v>
      </c>
    </row>
    <row r="124" spans="1:82" ht="14.1" customHeight="1" x14ac:dyDescent="0.25">
      <c r="A124" s="24">
        <f t="shared" si="1"/>
        <v>111</v>
      </c>
      <c r="B124" s="46" t="s">
        <v>117</v>
      </c>
      <c r="C124" s="36">
        <v>7613</v>
      </c>
      <c r="D124" s="47" t="s">
        <v>48</v>
      </c>
      <c r="E124" s="28">
        <f>MAX(O124:AZ124)</f>
        <v>507</v>
      </c>
      <c r="F124" s="28" t="str">
        <f>VLOOKUP(E124,Tab!$A$2:$B$255,2,TRUE)</f>
        <v>Não</v>
      </c>
      <c r="G124" s="29">
        <f>LARGE(O124:CD124,1)</f>
        <v>511</v>
      </c>
      <c r="H124" s="29">
        <f>LARGE(O124:CD124,2)</f>
        <v>507</v>
      </c>
      <c r="I124" s="29">
        <f>LARGE(O124:CD124,3)</f>
        <v>501</v>
      </c>
      <c r="J124" s="29">
        <f>LARGE(O124:CD124,4)</f>
        <v>0</v>
      </c>
      <c r="K124" s="29">
        <f>LARGE(O124:CD124,5)</f>
        <v>0</v>
      </c>
      <c r="L124" s="30">
        <f>SUM(G124:K124)</f>
        <v>1519</v>
      </c>
      <c r="M124" s="31">
        <f>L124/5</f>
        <v>303.8</v>
      </c>
      <c r="N124" s="32"/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507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33">
        <v>0</v>
      </c>
      <c r="BM124" s="33">
        <v>0</v>
      </c>
      <c r="BN124" s="33">
        <v>0</v>
      </c>
      <c r="BO124" s="33">
        <v>0</v>
      </c>
      <c r="BP124" s="33">
        <v>0</v>
      </c>
      <c r="BQ124" s="33">
        <v>0</v>
      </c>
      <c r="BR124" s="33">
        <v>501</v>
      </c>
      <c r="BS124" s="33">
        <v>0</v>
      </c>
      <c r="BT124" s="33">
        <v>0</v>
      </c>
      <c r="BU124" s="33">
        <v>0</v>
      </c>
      <c r="BV124" s="33">
        <v>0</v>
      </c>
      <c r="BW124" s="33">
        <v>0</v>
      </c>
      <c r="BX124" s="33">
        <v>0</v>
      </c>
      <c r="BY124" s="33">
        <v>0</v>
      </c>
      <c r="BZ124" s="33">
        <v>511</v>
      </c>
      <c r="CA124" s="33">
        <v>0</v>
      </c>
      <c r="CB124" s="33">
        <v>0</v>
      </c>
      <c r="CC124" s="33">
        <v>0</v>
      </c>
      <c r="CD124" s="34">
        <v>0</v>
      </c>
    </row>
    <row r="125" spans="1:82" ht="14.1" customHeight="1" x14ac:dyDescent="0.25">
      <c r="A125" s="24">
        <f t="shared" si="1"/>
        <v>112</v>
      </c>
      <c r="B125" s="44" t="s">
        <v>221</v>
      </c>
      <c r="C125" s="36">
        <v>5443</v>
      </c>
      <c r="D125" s="41" t="s">
        <v>159</v>
      </c>
      <c r="E125" s="28">
        <f>MAX(O125:AZ125)</f>
        <v>511</v>
      </c>
      <c r="F125" s="28" t="str">
        <f>VLOOKUP(E125,Tab!$A$2:$B$255,2,TRUE)</f>
        <v>Não</v>
      </c>
      <c r="G125" s="29">
        <f>LARGE(O125:CD125,1)</f>
        <v>511</v>
      </c>
      <c r="H125" s="29">
        <f>LARGE(O125:CD125,2)</f>
        <v>505</v>
      </c>
      <c r="I125" s="29">
        <f>LARGE(O125:CD125,3)</f>
        <v>486</v>
      </c>
      <c r="J125" s="29">
        <f>LARGE(O125:CD125,4)</f>
        <v>0</v>
      </c>
      <c r="K125" s="29">
        <f>LARGE(O125:CD125,5)</f>
        <v>0</v>
      </c>
      <c r="L125" s="30">
        <f>SUM(G125:K125)</f>
        <v>1502</v>
      </c>
      <c r="M125" s="31">
        <f>L125/5</f>
        <v>300.39999999999998</v>
      </c>
      <c r="N125" s="32"/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505</v>
      </c>
      <c r="AB125" s="33">
        <v>0</v>
      </c>
      <c r="AC125" s="33">
        <v>0</v>
      </c>
      <c r="AD125" s="33">
        <v>511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486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v>0</v>
      </c>
      <c r="BX125" s="33">
        <v>0</v>
      </c>
      <c r="BY125" s="33">
        <v>0</v>
      </c>
      <c r="BZ125" s="33">
        <v>0</v>
      </c>
      <c r="CA125" s="33">
        <v>0</v>
      </c>
      <c r="CB125" s="33">
        <v>0</v>
      </c>
      <c r="CC125" s="33">
        <v>0</v>
      </c>
      <c r="CD125" s="34">
        <v>0</v>
      </c>
    </row>
    <row r="126" spans="1:82" ht="14.1" customHeight="1" x14ac:dyDescent="0.25">
      <c r="A126" s="24">
        <f t="shared" si="1"/>
        <v>113</v>
      </c>
      <c r="B126" s="35" t="s">
        <v>492</v>
      </c>
      <c r="C126" s="36">
        <v>13845</v>
      </c>
      <c r="D126" s="37" t="s">
        <v>84</v>
      </c>
      <c r="E126" s="28">
        <f>MAX(O126:AZ126)</f>
        <v>496</v>
      </c>
      <c r="F126" s="28" t="e">
        <f>VLOOKUP(E126,Tab!$A$2:$B$255,2,TRUE)</f>
        <v>#N/A</v>
      </c>
      <c r="G126" s="29">
        <f>LARGE(O126:CD126,1)</f>
        <v>515</v>
      </c>
      <c r="H126" s="29">
        <f>LARGE(O126:CD126,2)</f>
        <v>496</v>
      </c>
      <c r="I126" s="29">
        <f>LARGE(O126:CD126,3)</f>
        <v>491</v>
      </c>
      <c r="J126" s="29">
        <f>LARGE(O126:CD126,4)</f>
        <v>0</v>
      </c>
      <c r="K126" s="29">
        <f>LARGE(O126:CD126,5)</f>
        <v>0</v>
      </c>
      <c r="L126" s="30">
        <f>SUM(G126:K126)</f>
        <v>1502</v>
      </c>
      <c r="M126" s="31">
        <f>L126/5</f>
        <v>300.39999999999998</v>
      </c>
      <c r="N126" s="32"/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496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  <c r="BN126" s="33">
        <v>0</v>
      </c>
      <c r="BO126" s="33">
        <v>0</v>
      </c>
      <c r="BP126" s="33">
        <v>0</v>
      </c>
      <c r="BQ126" s="33">
        <v>0</v>
      </c>
      <c r="BR126" s="33">
        <v>0</v>
      </c>
      <c r="BS126" s="33">
        <v>0</v>
      </c>
      <c r="BT126" s="33">
        <v>0</v>
      </c>
      <c r="BU126" s="33">
        <v>0</v>
      </c>
      <c r="BV126" s="33">
        <v>0</v>
      </c>
      <c r="BW126" s="33">
        <v>515</v>
      </c>
      <c r="BX126" s="33">
        <v>491</v>
      </c>
      <c r="BY126" s="33">
        <v>0</v>
      </c>
      <c r="BZ126" s="33">
        <v>0</v>
      </c>
      <c r="CA126" s="33">
        <v>0</v>
      </c>
      <c r="CB126" s="33">
        <v>0</v>
      </c>
      <c r="CC126" s="33">
        <v>0</v>
      </c>
      <c r="CD126" s="34">
        <v>0</v>
      </c>
    </row>
    <row r="127" spans="1:82" ht="14.1" customHeight="1" x14ac:dyDescent="0.25">
      <c r="A127" s="24">
        <f t="shared" si="1"/>
        <v>114</v>
      </c>
      <c r="B127" s="44" t="s">
        <v>425</v>
      </c>
      <c r="C127" s="36">
        <v>14499</v>
      </c>
      <c r="D127" s="41" t="s">
        <v>169</v>
      </c>
      <c r="E127" s="28">
        <f>MAX(O127:AZ127)</f>
        <v>493</v>
      </c>
      <c r="F127" s="28" t="e">
        <f>VLOOKUP(E127,Tab!$A$2:$B$255,2,TRUE)</f>
        <v>#N/A</v>
      </c>
      <c r="G127" s="29">
        <f>LARGE(O127:CD127,1)</f>
        <v>514</v>
      </c>
      <c r="H127" s="29">
        <f>LARGE(O127:CD127,2)</f>
        <v>494</v>
      </c>
      <c r="I127" s="29">
        <f>LARGE(O127:CD127,3)</f>
        <v>493</v>
      </c>
      <c r="J127" s="29">
        <f>LARGE(O127:CD127,4)</f>
        <v>0</v>
      </c>
      <c r="K127" s="29">
        <f>LARGE(O127:CD127,5)</f>
        <v>0</v>
      </c>
      <c r="L127" s="30">
        <f>SUM(G127:K127)</f>
        <v>1501</v>
      </c>
      <c r="M127" s="31">
        <f>L127/5</f>
        <v>300.2</v>
      </c>
      <c r="N127" s="32"/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493</v>
      </c>
      <c r="AP127" s="33">
        <v>0</v>
      </c>
      <c r="AQ127" s="33">
        <v>0</v>
      </c>
      <c r="AR127" s="33">
        <v>0</v>
      </c>
      <c r="AS127" s="33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  <c r="BN127" s="33">
        <v>0</v>
      </c>
      <c r="BO127" s="33">
        <v>0</v>
      </c>
      <c r="BP127" s="33">
        <v>514</v>
      </c>
      <c r="BQ127" s="33">
        <v>0</v>
      </c>
      <c r="BR127" s="33">
        <v>0</v>
      </c>
      <c r="BS127" s="33">
        <v>0</v>
      </c>
      <c r="BT127" s="33">
        <v>494</v>
      </c>
      <c r="BU127" s="33">
        <v>0</v>
      </c>
      <c r="BV127" s="33">
        <v>0</v>
      </c>
      <c r="BW127" s="33">
        <v>0</v>
      </c>
      <c r="BX127" s="33">
        <v>0</v>
      </c>
      <c r="BY127" s="33">
        <v>0</v>
      </c>
      <c r="BZ127" s="33">
        <v>0</v>
      </c>
      <c r="CA127" s="33">
        <v>0</v>
      </c>
      <c r="CB127" s="33">
        <v>0</v>
      </c>
      <c r="CC127" s="33">
        <v>0</v>
      </c>
      <c r="CD127" s="34">
        <v>0</v>
      </c>
    </row>
    <row r="128" spans="1:82" ht="14.1" customHeight="1" x14ac:dyDescent="0.25">
      <c r="A128" s="24">
        <f t="shared" si="1"/>
        <v>115</v>
      </c>
      <c r="B128" s="42" t="s">
        <v>220</v>
      </c>
      <c r="C128" s="36">
        <v>8763</v>
      </c>
      <c r="D128" s="43" t="s">
        <v>159</v>
      </c>
      <c r="E128" s="28">
        <f>MAX(O128:AZ128)</f>
        <v>503</v>
      </c>
      <c r="F128" s="28" t="str">
        <f>VLOOKUP(E128,Tab!$A$2:$B$255,2,TRUE)</f>
        <v>Não</v>
      </c>
      <c r="G128" s="29">
        <f>LARGE(O128:CD128,1)</f>
        <v>503</v>
      </c>
      <c r="H128" s="29">
        <f>LARGE(O128:CD128,2)</f>
        <v>503</v>
      </c>
      <c r="I128" s="29">
        <f>LARGE(O128:CD128,3)</f>
        <v>492</v>
      </c>
      <c r="J128" s="29">
        <f>LARGE(O128:CD128,4)</f>
        <v>0</v>
      </c>
      <c r="K128" s="29">
        <f>LARGE(O128:CD128,5)</f>
        <v>0</v>
      </c>
      <c r="L128" s="30">
        <f>SUM(G128:K128)</f>
        <v>1498</v>
      </c>
      <c r="M128" s="31">
        <f>L128/5</f>
        <v>299.60000000000002</v>
      </c>
      <c r="N128" s="32"/>
      <c r="O128" s="33">
        <v>0</v>
      </c>
      <c r="P128" s="33">
        <v>503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503</v>
      </c>
      <c r="AB128" s="33">
        <v>0</v>
      </c>
      <c r="AC128" s="33">
        <v>0</v>
      </c>
      <c r="AD128" s="33">
        <v>492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33">
        <v>0</v>
      </c>
      <c r="BL128" s="33">
        <v>0</v>
      </c>
      <c r="BM128" s="33">
        <v>0</v>
      </c>
      <c r="BN128" s="33">
        <v>0</v>
      </c>
      <c r="BO128" s="33">
        <v>0</v>
      </c>
      <c r="BP128" s="33">
        <v>0</v>
      </c>
      <c r="BQ128" s="33">
        <v>0</v>
      </c>
      <c r="BR128" s="33">
        <v>0</v>
      </c>
      <c r="BS128" s="33">
        <v>0</v>
      </c>
      <c r="BT128" s="33">
        <v>0</v>
      </c>
      <c r="BU128" s="33">
        <v>0</v>
      </c>
      <c r="BV128" s="33">
        <v>0</v>
      </c>
      <c r="BW128" s="33">
        <v>0</v>
      </c>
      <c r="BX128" s="33">
        <v>0</v>
      </c>
      <c r="BY128" s="33">
        <v>0</v>
      </c>
      <c r="BZ128" s="33">
        <v>0</v>
      </c>
      <c r="CA128" s="33">
        <v>0</v>
      </c>
      <c r="CB128" s="33">
        <v>0</v>
      </c>
      <c r="CC128" s="33">
        <v>0</v>
      </c>
      <c r="CD128" s="34">
        <v>0</v>
      </c>
    </row>
    <row r="129" spans="1:82" ht="14.1" customHeight="1" x14ac:dyDescent="0.25">
      <c r="A129" s="24">
        <f t="shared" si="1"/>
        <v>116</v>
      </c>
      <c r="B129" s="42" t="s">
        <v>194</v>
      </c>
      <c r="C129" s="36">
        <v>14194</v>
      </c>
      <c r="D129" s="43" t="s">
        <v>195</v>
      </c>
      <c r="E129" s="28">
        <f>MAX(O129:AZ129)</f>
        <v>495</v>
      </c>
      <c r="F129" s="28" t="e">
        <f>VLOOKUP(E129,Tab!$A$2:$B$255,2,TRUE)</f>
        <v>#N/A</v>
      </c>
      <c r="G129" s="29">
        <f>LARGE(O129:CD129,1)</f>
        <v>495</v>
      </c>
      <c r="H129" s="29">
        <f>LARGE(O129:CD129,2)</f>
        <v>494</v>
      </c>
      <c r="I129" s="29">
        <f>LARGE(O129:CD129,3)</f>
        <v>489</v>
      </c>
      <c r="J129" s="29">
        <f>LARGE(O129:CD129,4)</f>
        <v>0</v>
      </c>
      <c r="K129" s="29">
        <f>LARGE(O129:CD129,5)</f>
        <v>0</v>
      </c>
      <c r="L129" s="30">
        <f>SUM(G129:K129)</f>
        <v>1478</v>
      </c>
      <c r="M129" s="31">
        <f>L129/5</f>
        <v>295.60000000000002</v>
      </c>
      <c r="N129" s="32"/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495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489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33">
        <v>0</v>
      </c>
      <c r="BL129" s="33">
        <v>0</v>
      </c>
      <c r="BM129" s="33">
        <v>0</v>
      </c>
      <c r="BN129" s="33">
        <v>0</v>
      </c>
      <c r="BO129" s="33">
        <v>0</v>
      </c>
      <c r="BP129" s="33">
        <v>0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v>0</v>
      </c>
      <c r="BX129" s="33">
        <v>494</v>
      </c>
      <c r="BY129" s="33">
        <v>0</v>
      </c>
      <c r="BZ129" s="33">
        <v>0</v>
      </c>
      <c r="CA129" s="33">
        <v>0</v>
      </c>
      <c r="CB129" s="33">
        <v>0</v>
      </c>
      <c r="CC129" s="33">
        <v>0</v>
      </c>
      <c r="CD129" s="34">
        <v>0</v>
      </c>
    </row>
    <row r="130" spans="1:82" ht="14.1" customHeight="1" x14ac:dyDescent="0.25">
      <c r="A130" s="24">
        <f t="shared" si="1"/>
        <v>117</v>
      </c>
      <c r="B130" s="38" t="s">
        <v>112</v>
      </c>
      <c r="C130" s="26">
        <v>11853</v>
      </c>
      <c r="D130" s="27" t="s">
        <v>93</v>
      </c>
      <c r="E130" s="28">
        <f>MAX(O130:AZ130)</f>
        <v>499</v>
      </c>
      <c r="F130" s="28" t="e">
        <f>VLOOKUP(E130,Tab!$A$2:$B$255,2,TRUE)</f>
        <v>#N/A</v>
      </c>
      <c r="G130" s="29">
        <f>LARGE(O130:CD130,1)</f>
        <v>508</v>
      </c>
      <c r="H130" s="29">
        <f>LARGE(O130:CD130,2)</f>
        <v>499</v>
      </c>
      <c r="I130" s="29">
        <f>LARGE(O130:CD130,3)</f>
        <v>465</v>
      </c>
      <c r="J130" s="29">
        <f>LARGE(O130:CD130,4)</f>
        <v>0</v>
      </c>
      <c r="K130" s="29">
        <f>LARGE(O130:CD130,5)</f>
        <v>0</v>
      </c>
      <c r="L130" s="30">
        <f>SUM(G130:K130)</f>
        <v>1472</v>
      </c>
      <c r="M130" s="31">
        <f>L130/5</f>
        <v>294.39999999999998</v>
      </c>
      <c r="N130" s="32"/>
      <c r="O130" s="33">
        <v>0</v>
      </c>
      <c r="P130" s="33">
        <v>465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499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  <c r="BN130" s="33">
        <v>0</v>
      </c>
      <c r="BO130" s="33">
        <v>0</v>
      </c>
      <c r="BP130" s="33">
        <v>508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0</v>
      </c>
      <c r="BW130" s="33">
        <v>0</v>
      </c>
      <c r="BX130" s="33">
        <v>0</v>
      </c>
      <c r="BY130" s="33">
        <v>0</v>
      </c>
      <c r="BZ130" s="33">
        <v>0</v>
      </c>
      <c r="CA130" s="33">
        <v>0</v>
      </c>
      <c r="CB130" s="33">
        <v>0</v>
      </c>
      <c r="CC130" s="33">
        <v>0</v>
      </c>
      <c r="CD130" s="34">
        <v>0</v>
      </c>
    </row>
    <row r="131" spans="1:82" ht="14.1" customHeight="1" x14ac:dyDescent="0.25">
      <c r="A131" s="24">
        <f t="shared" si="1"/>
        <v>118</v>
      </c>
      <c r="B131" s="42" t="s">
        <v>205</v>
      </c>
      <c r="C131" s="36">
        <v>14196</v>
      </c>
      <c r="D131" s="43" t="s">
        <v>195</v>
      </c>
      <c r="E131" s="28">
        <f>MAX(O131:AZ131)</f>
        <v>495</v>
      </c>
      <c r="F131" s="28" t="e">
        <f>VLOOKUP(E131,Tab!$A$2:$B$255,2,TRUE)</f>
        <v>#N/A</v>
      </c>
      <c r="G131" s="29">
        <f>LARGE(O131:CD131,1)</f>
        <v>495</v>
      </c>
      <c r="H131" s="29">
        <f>LARGE(O131:CD131,2)</f>
        <v>495</v>
      </c>
      <c r="I131" s="29">
        <f>LARGE(O131:CD131,3)</f>
        <v>482</v>
      </c>
      <c r="J131" s="29">
        <f>LARGE(O131:CD131,4)</f>
        <v>0</v>
      </c>
      <c r="K131" s="29">
        <f>LARGE(O131:CD131,5)</f>
        <v>0</v>
      </c>
      <c r="L131" s="30">
        <f>SUM(G131:K131)</f>
        <v>1472</v>
      </c>
      <c r="M131" s="31">
        <f>L131/5</f>
        <v>294.39999999999998</v>
      </c>
      <c r="N131" s="32"/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495</v>
      </c>
      <c r="AT131" s="33">
        <v>0</v>
      </c>
      <c r="AU131" s="33">
        <v>0</v>
      </c>
      <c r="AV131" s="33">
        <v>0</v>
      </c>
      <c r="AW131" s="33">
        <v>0</v>
      </c>
      <c r="AX131" s="33">
        <v>482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495</v>
      </c>
      <c r="BK131" s="33">
        <v>0</v>
      </c>
      <c r="BL131" s="33">
        <v>0</v>
      </c>
      <c r="BM131" s="33">
        <v>0</v>
      </c>
      <c r="BN131" s="33">
        <v>0</v>
      </c>
      <c r="BO131" s="33">
        <v>0</v>
      </c>
      <c r="BP131" s="33">
        <v>0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v>0</v>
      </c>
      <c r="BX131" s="33">
        <v>0</v>
      </c>
      <c r="BY131" s="33">
        <v>0</v>
      </c>
      <c r="BZ131" s="33">
        <v>0</v>
      </c>
      <c r="CA131" s="33">
        <v>0</v>
      </c>
      <c r="CB131" s="33">
        <v>0</v>
      </c>
      <c r="CC131" s="33">
        <v>0</v>
      </c>
      <c r="CD131" s="34">
        <v>0</v>
      </c>
    </row>
    <row r="132" spans="1:82" ht="14.1" customHeight="1" x14ac:dyDescent="0.25">
      <c r="A132" s="24">
        <f t="shared" si="1"/>
        <v>119</v>
      </c>
      <c r="B132" s="42" t="s">
        <v>200</v>
      </c>
      <c r="C132" s="36">
        <v>13795</v>
      </c>
      <c r="D132" s="43" t="s">
        <v>48</v>
      </c>
      <c r="E132" s="28">
        <f>MAX(O132:AZ132)</f>
        <v>491</v>
      </c>
      <c r="F132" s="28" t="e">
        <f>VLOOKUP(E132,Tab!$A$2:$B$255,2,TRUE)</f>
        <v>#N/A</v>
      </c>
      <c r="G132" s="29">
        <f>LARGE(O132:CD132,1)</f>
        <v>491</v>
      </c>
      <c r="H132" s="29">
        <f>LARGE(O132:CD132,2)</f>
        <v>490</v>
      </c>
      <c r="I132" s="29">
        <f>LARGE(O132:CD132,3)</f>
        <v>489</v>
      </c>
      <c r="J132" s="29">
        <f>LARGE(O132:CD132,4)</f>
        <v>0</v>
      </c>
      <c r="K132" s="29">
        <f>LARGE(O132:CD132,5)</f>
        <v>0</v>
      </c>
      <c r="L132" s="30">
        <f>SUM(G132:K132)</f>
        <v>1470</v>
      </c>
      <c r="M132" s="31">
        <f>L132/5</f>
        <v>294</v>
      </c>
      <c r="N132" s="32"/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491</v>
      </c>
      <c r="AP132" s="33">
        <v>0</v>
      </c>
      <c r="AQ132" s="33">
        <v>0</v>
      </c>
      <c r="AR132" s="33">
        <v>0</v>
      </c>
      <c r="AS132" s="33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  <c r="BJ132" s="33">
        <v>0</v>
      </c>
      <c r="BK132" s="33">
        <v>0</v>
      </c>
      <c r="BL132" s="33">
        <v>0</v>
      </c>
      <c r="BM132" s="33">
        <v>0</v>
      </c>
      <c r="BN132" s="33">
        <v>0</v>
      </c>
      <c r="BO132" s="33">
        <v>0</v>
      </c>
      <c r="BP132" s="33">
        <v>0</v>
      </c>
      <c r="BQ132" s="33">
        <v>0</v>
      </c>
      <c r="BR132" s="33">
        <v>0</v>
      </c>
      <c r="BS132" s="33">
        <v>0</v>
      </c>
      <c r="BT132" s="33">
        <v>490</v>
      </c>
      <c r="BU132" s="33">
        <v>0</v>
      </c>
      <c r="BV132" s="33">
        <v>0</v>
      </c>
      <c r="BW132" s="33">
        <v>0</v>
      </c>
      <c r="BX132" s="33">
        <v>0</v>
      </c>
      <c r="BY132" s="33">
        <v>0</v>
      </c>
      <c r="BZ132" s="33">
        <v>489</v>
      </c>
      <c r="CA132" s="33">
        <v>0</v>
      </c>
      <c r="CB132" s="33">
        <v>0</v>
      </c>
      <c r="CC132" s="33">
        <v>0</v>
      </c>
      <c r="CD132" s="34">
        <v>0</v>
      </c>
    </row>
    <row r="133" spans="1:82" ht="14.1" customHeight="1" x14ac:dyDescent="0.25">
      <c r="A133" s="24">
        <f t="shared" si="1"/>
        <v>120</v>
      </c>
      <c r="B133" s="46" t="s">
        <v>203</v>
      </c>
      <c r="C133" s="36">
        <v>13200</v>
      </c>
      <c r="D133" s="47" t="s">
        <v>153</v>
      </c>
      <c r="E133" s="28">
        <f>MAX(O133:AZ133)</f>
        <v>490</v>
      </c>
      <c r="F133" s="28" t="e">
        <f>VLOOKUP(E133,Tab!$A$2:$B$255,2,TRUE)</f>
        <v>#N/A</v>
      </c>
      <c r="G133" s="29">
        <f>LARGE(O133:CD133,1)</f>
        <v>490</v>
      </c>
      <c r="H133" s="29">
        <f>LARGE(O133:CD133,2)</f>
        <v>490</v>
      </c>
      <c r="I133" s="29">
        <f>LARGE(O133:CD133,3)</f>
        <v>489</v>
      </c>
      <c r="J133" s="29">
        <f>LARGE(O133:CD133,4)</f>
        <v>0</v>
      </c>
      <c r="K133" s="29">
        <f>LARGE(O133:CD133,5)</f>
        <v>0</v>
      </c>
      <c r="L133" s="30">
        <f>SUM(G133:K133)</f>
        <v>1469</v>
      </c>
      <c r="M133" s="31">
        <f>L133/5</f>
        <v>293.8</v>
      </c>
      <c r="N133" s="32"/>
      <c r="O133" s="33">
        <v>0</v>
      </c>
      <c r="P133" s="33">
        <v>490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490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489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3">
        <v>0</v>
      </c>
      <c r="CC133" s="33">
        <v>0</v>
      </c>
      <c r="CD133" s="34">
        <v>0</v>
      </c>
    </row>
    <row r="134" spans="1:82" ht="14.1" customHeight="1" x14ac:dyDescent="0.25">
      <c r="A134" s="24">
        <f t="shared" si="1"/>
        <v>121</v>
      </c>
      <c r="B134" s="46" t="s">
        <v>137</v>
      </c>
      <c r="C134" s="36">
        <v>2121</v>
      </c>
      <c r="D134" s="47" t="s">
        <v>50</v>
      </c>
      <c r="E134" s="28">
        <f>MAX(O134:AZ134)</f>
        <v>506</v>
      </c>
      <c r="F134" s="28" t="str">
        <f>VLOOKUP(E134,Tab!$A$2:$B$255,2,TRUE)</f>
        <v>Não</v>
      </c>
      <c r="G134" s="29">
        <f>LARGE(O134:CD134,1)</f>
        <v>506</v>
      </c>
      <c r="H134" s="29">
        <f>LARGE(O134:CD134,2)</f>
        <v>481</v>
      </c>
      <c r="I134" s="29">
        <f>LARGE(O134:CD134,3)</f>
        <v>479</v>
      </c>
      <c r="J134" s="29">
        <f>LARGE(O134:CD134,4)</f>
        <v>0</v>
      </c>
      <c r="K134" s="29">
        <f>LARGE(O134:CD134,5)</f>
        <v>0</v>
      </c>
      <c r="L134" s="30">
        <f>SUM(G134:K134)</f>
        <v>1466</v>
      </c>
      <c r="M134" s="31">
        <f>L134/5</f>
        <v>293.2</v>
      </c>
      <c r="N134" s="32"/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506</v>
      </c>
      <c r="X134" s="33">
        <v>0</v>
      </c>
      <c r="Y134" s="33">
        <v>0</v>
      </c>
      <c r="Z134" s="33">
        <v>0</v>
      </c>
      <c r="AA134" s="33">
        <v>0</v>
      </c>
      <c r="AB134" s="33">
        <v>481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33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33">
        <v>0</v>
      </c>
      <c r="BJ134" s="33">
        <v>0</v>
      </c>
      <c r="BK134" s="33">
        <v>0</v>
      </c>
      <c r="BL134" s="33">
        <v>0</v>
      </c>
      <c r="BM134" s="33">
        <v>0</v>
      </c>
      <c r="BN134" s="33">
        <v>0</v>
      </c>
      <c r="BO134" s="33">
        <v>0</v>
      </c>
      <c r="BP134" s="33">
        <v>0</v>
      </c>
      <c r="BQ134" s="33">
        <v>0</v>
      </c>
      <c r="BR134" s="33">
        <v>0</v>
      </c>
      <c r="BS134" s="33">
        <v>0</v>
      </c>
      <c r="BT134" s="33">
        <v>0</v>
      </c>
      <c r="BU134" s="33">
        <v>0</v>
      </c>
      <c r="BV134" s="33">
        <v>0</v>
      </c>
      <c r="BW134" s="33">
        <v>0</v>
      </c>
      <c r="BX134" s="33">
        <v>0</v>
      </c>
      <c r="BY134" s="33">
        <v>0</v>
      </c>
      <c r="BZ134" s="33">
        <v>0</v>
      </c>
      <c r="CA134" s="33">
        <v>0</v>
      </c>
      <c r="CB134" s="33">
        <v>0</v>
      </c>
      <c r="CC134" s="33">
        <v>479</v>
      </c>
      <c r="CD134" s="34">
        <v>0</v>
      </c>
    </row>
    <row r="135" spans="1:82" ht="14.1" customHeight="1" x14ac:dyDescent="0.25">
      <c r="A135" s="24">
        <f t="shared" si="1"/>
        <v>122</v>
      </c>
      <c r="B135" s="44" t="s">
        <v>104</v>
      </c>
      <c r="C135" s="36">
        <v>11623</v>
      </c>
      <c r="D135" s="37" t="s">
        <v>42</v>
      </c>
      <c r="E135" s="28">
        <f>MAX(O135:AZ135)</f>
        <v>492</v>
      </c>
      <c r="F135" s="28" t="e">
        <f>VLOOKUP(E135,Tab!$A$2:$B$255,2,TRUE)</f>
        <v>#N/A</v>
      </c>
      <c r="G135" s="29">
        <f>LARGE(O135:CD135,1)</f>
        <v>492</v>
      </c>
      <c r="H135" s="29">
        <f>LARGE(O135:CD135,2)</f>
        <v>472</v>
      </c>
      <c r="I135" s="29">
        <f>LARGE(O135:CD135,3)</f>
        <v>453</v>
      </c>
      <c r="J135" s="29">
        <f>LARGE(O135:CD135,4)</f>
        <v>0</v>
      </c>
      <c r="K135" s="29">
        <f>LARGE(O135:CD135,5)</f>
        <v>0</v>
      </c>
      <c r="L135" s="30">
        <f>SUM(G135:K135)</f>
        <v>1417</v>
      </c>
      <c r="M135" s="31">
        <f>L135/5</f>
        <v>283.39999999999998</v>
      </c>
      <c r="N135" s="32"/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492</v>
      </c>
      <c r="W135" s="33">
        <v>0</v>
      </c>
      <c r="X135" s="33">
        <v>453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472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  <c r="BN135" s="33">
        <v>0</v>
      </c>
      <c r="BO135" s="33">
        <v>0</v>
      </c>
      <c r="BP135" s="33">
        <v>0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v>0</v>
      </c>
      <c r="BX135" s="33">
        <v>0</v>
      </c>
      <c r="BY135" s="33">
        <v>0</v>
      </c>
      <c r="BZ135" s="33">
        <v>0</v>
      </c>
      <c r="CA135" s="33">
        <v>0</v>
      </c>
      <c r="CB135" s="33">
        <v>0</v>
      </c>
      <c r="CC135" s="33">
        <v>0</v>
      </c>
      <c r="CD135" s="34">
        <v>0</v>
      </c>
    </row>
    <row r="136" spans="1:82" ht="14.1" customHeight="1" x14ac:dyDescent="0.25">
      <c r="A136" s="24">
        <f t="shared" si="1"/>
        <v>123</v>
      </c>
      <c r="B136" s="44" t="s">
        <v>406</v>
      </c>
      <c r="C136" s="36">
        <v>7503</v>
      </c>
      <c r="D136" s="41" t="s">
        <v>217</v>
      </c>
      <c r="E136" s="28">
        <f>MAX(O136:AZ136)</f>
        <v>489</v>
      </c>
      <c r="F136" s="28" t="e">
        <f>VLOOKUP(E136,Tab!$A$2:$B$255,2,TRUE)</f>
        <v>#N/A</v>
      </c>
      <c r="G136" s="29">
        <f>LARGE(O136:CD136,1)</f>
        <v>489</v>
      </c>
      <c r="H136" s="29">
        <f>LARGE(O136:CD136,2)</f>
        <v>468</v>
      </c>
      <c r="I136" s="29">
        <f>LARGE(O136:CD136,3)</f>
        <v>457</v>
      </c>
      <c r="J136" s="29">
        <f>LARGE(O136:CD136,4)</f>
        <v>0</v>
      </c>
      <c r="K136" s="29">
        <f>LARGE(O136:CD136,5)</f>
        <v>0</v>
      </c>
      <c r="L136" s="30">
        <f>SUM(G136:K136)</f>
        <v>1414</v>
      </c>
      <c r="M136" s="31">
        <f>L136/5</f>
        <v>282.8</v>
      </c>
      <c r="N136" s="32"/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489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457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  <c r="BN136" s="33">
        <v>0</v>
      </c>
      <c r="BO136" s="33">
        <v>468</v>
      </c>
      <c r="BP136" s="33">
        <v>0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v>0</v>
      </c>
      <c r="BX136" s="33">
        <v>0</v>
      </c>
      <c r="BY136" s="33">
        <v>0</v>
      </c>
      <c r="BZ136" s="33">
        <v>0</v>
      </c>
      <c r="CA136" s="33">
        <v>0</v>
      </c>
      <c r="CB136" s="33">
        <v>0</v>
      </c>
      <c r="CC136" s="33">
        <v>0</v>
      </c>
      <c r="CD136" s="34">
        <v>0</v>
      </c>
    </row>
    <row r="137" spans="1:82" ht="14.1" customHeight="1" x14ac:dyDescent="0.25">
      <c r="A137" s="24">
        <f t="shared" si="1"/>
        <v>124</v>
      </c>
      <c r="B137" s="42" t="s">
        <v>342</v>
      </c>
      <c r="C137" s="36">
        <v>14402</v>
      </c>
      <c r="D137" s="43" t="s">
        <v>42</v>
      </c>
      <c r="E137" s="28">
        <f>MAX(O137:AZ137)</f>
        <v>481</v>
      </c>
      <c r="F137" s="28" t="e">
        <f>VLOOKUP(E137,Tab!$A$2:$B$255,2,TRUE)</f>
        <v>#N/A</v>
      </c>
      <c r="G137" s="29">
        <f>LARGE(O137:CD137,1)</f>
        <v>481</v>
      </c>
      <c r="H137" s="29">
        <f>LARGE(O137:CD137,2)</f>
        <v>470</v>
      </c>
      <c r="I137" s="29">
        <f>LARGE(O137:CD137,3)</f>
        <v>461</v>
      </c>
      <c r="J137" s="29">
        <f>LARGE(O137:CD137,4)</f>
        <v>0</v>
      </c>
      <c r="K137" s="29">
        <f>LARGE(O137:CD137,5)</f>
        <v>0</v>
      </c>
      <c r="L137" s="30">
        <f>SUM(G137:K137)</f>
        <v>1412</v>
      </c>
      <c r="M137" s="31">
        <f>L137/5</f>
        <v>282.39999999999998</v>
      </c>
      <c r="N137" s="32"/>
      <c r="O137" s="33">
        <v>0</v>
      </c>
      <c r="P137" s="33">
        <v>470</v>
      </c>
      <c r="Q137" s="33">
        <v>461</v>
      </c>
      <c r="R137" s="33">
        <v>0</v>
      </c>
      <c r="S137" s="33">
        <v>0</v>
      </c>
      <c r="T137" s="33">
        <v>0</v>
      </c>
      <c r="U137" s="33">
        <v>0</v>
      </c>
      <c r="V137" s="33">
        <v>481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0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  <c r="BZ137" s="33">
        <v>0</v>
      </c>
      <c r="CA137" s="33">
        <v>0</v>
      </c>
      <c r="CB137" s="33">
        <v>0</v>
      </c>
      <c r="CC137" s="33">
        <v>0</v>
      </c>
      <c r="CD137" s="34">
        <v>0</v>
      </c>
    </row>
    <row r="138" spans="1:82" ht="14.1" customHeight="1" x14ac:dyDescent="0.25">
      <c r="A138" s="24">
        <f t="shared" si="1"/>
        <v>125</v>
      </c>
      <c r="B138" s="44" t="s">
        <v>121</v>
      </c>
      <c r="C138" s="36">
        <v>11077</v>
      </c>
      <c r="D138" s="41" t="s">
        <v>48</v>
      </c>
      <c r="E138" s="28">
        <f>MAX(O138:AZ138)</f>
        <v>366</v>
      </c>
      <c r="F138" s="28" t="e">
        <f>VLOOKUP(E138,Tab!$A$2:$B$255,2,TRUE)</f>
        <v>#N/A</v>
      </c>
      <c r="G138" s="29">
        <f>LARGE(O138:CD138,1)</f>
        <v>367</v>
      </c>
      <c r="H138" s="29">
        <f>LARGE(O138:CD138,2)</f>
        <v>366</v>
      </c>
      <c r="I138" s="29">
        <f>LARGE(O138:CD138,3)</f>
        <v>326</v>
      </c>
      <c r="J138" s="29">
        <f>LARGE(O138:CD138,4)</f>
        <v>297</v>
      </c>
      <c r="K138" s="29">
        <f>LARGE(O138:CD138,5)</f>
        <v>0</v>
      </c>
      <c r="L138" s="30">
        <f>SUM(G138:K138)</f>
        <v>1356</v>
      </c>
      <c r="M138" s="31">
        <f>L138/5</f>
        <v>271.2</v>
      </c>
      <c r="N138" s="32"/>
      <c r="O138" s="33">
        <v>0</v>
      </c>
      <c r="P138" s="33">
        <v>297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366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  <c r="BN138" s="33">
        <v>0</v>
      </c>
      <c r="BO138" s="33">
        <v>0</v>
      </c>
      <c r="BP138" s="33">
        <v>0</v>
      </c>
      <c r="BQ138" s="33">
        <v>0</v>
      </c>
      <c r="BR138" s="33">
        <v>0</v>
      </c>
      <c r="BS138" s="33">
        <v>0</v>
      </c>
      <c r="BT138" s="33">
        <v>367</v>
      </c>
      <c r="BU138" s="33">
        <v>0</v>
      </c>
      <c r="BV138" s="33">
        <v>0</v>
      </c>
      <c r="BW138" s="33">
        <v>0</v>
      </c>
      <c r="BX138" s="33">
        <v>0</v>
      </c>
      <c r="BY138" s="33">
        <v>0</v>
      </c>
      <c r="BZ138" s="33">
        <v>326</v>
      </c>
      <c r="CA138" s="33">
        <v>0</v>
      </c>
      <c r="CB138" s="33">
        <v>0</v>
      </c>
      <c r="CC138" s="33">
        <v>0</v>
      </c>
      <c r="CD138" s="34">
        <v>0</v>
      </c>
    </row>
    <row r="139" spans="1:82" s="45" customFormat="1" ht="14.1" customHeight="1" x14ac:dyDescent="0.25">
      <c r="A139" s="24">
        <f t="shared" si="1"/>
        <v>126</v>
      </c>
      <c r="B139" s="42" t="s">
        <v>502</v>
      </c>
      <c r="C139" s="36">
        <v>14834</v>
      </c>
      <c r="D139" s="43" t="s">
        <v>29</v>
      </c>
      <c r="E139" s="28">
        <f>MAX(O139:AZ139)</f>
        <v>447</v>
      </c>
      <c r="F139" s="28" t="e">
        <f>VLOOKUP(E139,Tab!$A$2:$B$255,2,TRUE)</f>
        <v>#N/A</v>
      </c>
      <c r="G139" s="29">
        <f>LARGE(O139:CD139,1)</f>
        <v>464</v>
      </c>
      <c r="H139" s="29">
        <f>LARGE(O139:CD139,2)</f>
        <v>447</v>
      </c>
      <c r="I139" s="29">
        <f>LARGE(O139:CD139,3)</f>
        <v>424</v>
      </c>
      <c r="J139" s="29">
        <f>LARGE(O139:CD139,4)</f>
        <v>0</v>
      </c>
      <c r="K139" s="29">
        <f>LARGE(O139:CD139,5)</f>
        <v>0</v>
      </c>
      <c r="L139" s="30">
        <f>SUM(G139:K139)</f>
        <v>1335</v>
      </c>
      <c r="M139" s="31">
        <f>L139/5</f>
        <v>267</v>
      </c>
      <c r="N139" s="32"/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424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447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  <c r="BN139" s="33">
        <v>0</v>
      </c>
      <c r="BO139" s="33">
        <v>0</v>
      </c>
      <c r="BP139" s="33">
        <v>0</v>
      </c>
      <c r="BQ139" s="33">
        <v>0</v>
      </c>
      <c r="BR139" s="33">
        <v>464</v>
      </c>
      <c r="BS139" s="33">
        <v>0</v>
      </c>
      <c r="BT139" s="33">
        <v>0</v>
      </c>
      <c r="BU139" s="33">
        <v>0</v>
      </c>
      <c r="BV139" s="33">
        <v>0</v>
      </c>
      <c r="BW139" s="33">
        <v>0</v>
      </c>
      <c r="BX139" s="33">
        <v>0</v>
      </c>
      <c r="BY139" s="33">
        <v>0</v>
      </c>
      <c r="BZ139" s="33">
        <v>0</v>
      </c>
      <c r="CA139" s="33">
        <v>0</v>
      </c>
      <c r="CB139" s="33">
        <v>0</v>
      </c>
      <c r="CC139" s="33">
        <v>0</v>
      </c>
      <c r="CD139" s="34">
        <v>0</v>
      </c>
    </row>
    <row r="140" spans="1:82" ht="14.1" customHeight="1" x14ac:dyDescent="0.25">
      <c r="A140" s="24">
        <f t="shared" si="1"/>
        <v>127</v>
      </c>
      <c r="B140" s="44" t="s">
        <v>623</v>
      </c>
      <c r="C140" s="36">
        <v>14356</v>
      </c>
      <c r="D140" s="41" t="s">
        <v>39</v>
      </c>
      <c r="E140" s="28">
        <f>MAX(O140:AZ140)</f>
        <v>451</v>
      </c>
      <c r="F140" s="28" t="e">
        <f>VLOOKUP(E140,Tab!$A$2:$B$255,2,TRUE)</f>
        <v>#N/A</v>
      </c>
      <c r="G140" s="29">
        <f>LARGE(O140:CD140,1)</f>
        <v>451</v>
      </c>
      <c r="H140" s="29">
        <f>LARGE(O140:CD140,2)</f>
        <v>441</v>
      </c>
      <c r="I140" s="29">
        <f>LARGE(O140:CD140,3)</f>
        <v>422</v>
      </c>
      <c r="J140" s="29">
        <f>LARGE(O140:CD140,4)</f>
        <v>0</v>
      </c>
      <c r="K140" s="29">
        <f>LARGE(O140:CD140,5)</f>
        <v>0</v>
      </c>
      <c r="L140" s="30">
        <f>SUM(G140:K140)</f>
        <v>1314</v>
      </c>
      <c r="M140" s="31">
        <f>L140/5</f>
        <v>262.8</v>
      </c>
      <c r="N140" s="32"/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451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441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422</v>
      </c>
      <c r="AP140" s="33">
        <v>0</v>
      </c>
      <c r="AQ140" s="33">
        <v>0</v>
      </c>
      <c r="AR140" s="33">
        <v>0</v>
      </c>
      <c r="AS140" s="33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33">
        <v>0</v>
      </c>
      <c r="BJ140" s="33">
        <v>0</v>
      </c>
      <c r="BK140" s="33">
        <v>0</v>
      </c>
      <c r="BL140" s="33">
        <v>0</v>
      </c>
      <c r="BM140" s="33">
        <v>0</v>
      </c>
      <c r="BN140" s="33">
        <v>0</v>
      </c>
      <c r="BO140" s="33">
        <v>0</v>
      </c>
      <c r="BP140" s="33">
        <v>0</v>
      </c>
      <c r="BQ140" s="33">
        <v>0</v>
      </c>
      <c r="BR140" s="33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v>0</v>
      </c>
      <c r="BX140" s="33">
        <v>0</v>
      </c>
      <c r="BY140" s="33">
        <v>0</v>
      </c>
      <c r="BZ140" s="33">
        <v>0</v>
      </c>
      <c r="CA140" s="33">
        <v>0</v>
      </c>
      <c r="CB140" s="33">
        <v>0</v>
      </c>
      <c r="CC140" s="33">
        <v>0</v>
      </c>
      <c r="CD140" s="34">
        <v>0</v>
      </c>
    </row>
    <row r="141" spans="1:82" ht="14.1" customHeight="1" x14ac:dyDescent="0.25">
      <c r="A141" s="24">
        <f t="shared" si="1"/>
        <v>128</v>
      </c>
      <c r="B141" s="46" t="s">
        <v>216</v>
      </c>
      <c r="C141" s="36">
        <v>13675</v>
      </c>
      <c r="D141" s="47" t="s">
        <v>159</v>
      </c>
      <c r="E141" s="28">
        <f>MAX(O141:AZ141)</f>
        <v>442</v>
      </c>
      <c r="F141" s="28" t="e">
        <f>VLOOKUP(E141,Tab!$A$2:$B$255,2,TRUE)</f>
        <v>#N/A</v>
      </c>
      <c r="G141" s="29">
        <f>LARGE(O141:CD141,1)</f>
        <v>442</v>
      </c>
      <c r="H141" s="29">
        <f>LARGE(O141:CD141,2)</f>
        <v>436</v>
      </c>
      <c r="I141" s="29">
        <f>LARGE(O141:CD141,3)</f>
        <v>434</v>
      </c>
      <c r="J141" s="29">
        <f>LARGE(O141:CD141,4)</f>
        <v>0</v>
      </c>
      <c r="K141" s="29">
        <f>LARGE(O141:CD141,5)</f>
        <v>0</v>
      </c>
      <c r="L141" s="30">
        <f>SUM(G141:K141)</f>
        <v>1312</v>
      </c>
      <c r="M141" s="31">
        <f>L141/5</f>
        <v>262.39999999999998</v>
      </c>
      <c r="N141" s="32"/>
      <c r="O141" s="33">
        <v>0</v>
      </c>
      <c r="P141" s="33">
        <v>436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442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434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  <c r="BN141" s="33">
        <v>0</v>
      </c>
      <c r="BO141" s="33">
        <v>0</v>
      </c>
      <c r="BP141" s="33">
        <v>0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v>0</v>
      </c>
      <c r="BX141" s="33">
        <v>0</v>
      </c>
      <c r="BY141" s="33">
        <v>0</v>
      </c>
      <c r="BZ141" s="33">
        <v>0</v>
      </c>
      <c r="CA141" s="33">
        <v>0</v>
      </c>
      <c r="CB141" s="33">
        <v>0</v>
      </c>
      <c r="CC141" s="33">
        <v>0</v>
      </c>
      <c r="CD141" s="34">
        <v>0</v>
      </c>
    </row>
    <row r="142" spans="1:82" ht="14.1" customHeight="1" x14ac:dyDescent="0.25">
      <c r="A142" s="24">
        <f t="shared" ref="A142:A205" si="2">A141+1</f>
        <v>129</v>
      </c>
      <c r="B142" s="42" t="s">
        <v>448</v>
      </c>
      <c r="C142" s="36">
        <v>10672</v>
      </c>
      <c r="D142" s="43" t="s">
        <v>159</v>
      </c>
      <c r="E142" s="28">
        <f>MAX(O142:AZ142)</f>
        <v>428</v>
      </c>
      <c r="F142" s="28" t="e">
        <f>VLOOKUP(E142,Tab!$A$2:$B$255,2,TRUE)</f>
        <v>#N/A</v>
      </c>
      <c r="G142" s="29">
        <f>LARGE(O142:CD142,1)</f>
        <v>428</v>
      </c>
      <c r="H142" s="29">
        <f>LARGE(O142:CD142,2)</f>
        <v>414</v>
      </c>
      <c r="I142" s="29">
        <f>LARGE(O142:CD142,3)</f>
        <v>403</v>
      </c>
      <c r="J142" s="29">
        <f>LARGE(O142:CD142,4)</f>
        <v>0</v>
      </c>
      <c r="K142" s="29">
        <f>LARGE(O142:CD142,5)</f>
        <v>0</v>
      </c>
      <c r="L142" s="30">
        <f>SUM(G142:K142)</f>
        <v>1245</v>
      </c>
      <c r="M142" s="31">
        <f>L142/5</f>
        <v>249</v>
      </c>
      <c r="N142" s="32"/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414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403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428</v>
      </c>
      <c r="AW142" s="33">
        <v>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  <c r="BN142" s="33">
        <v>0</v>
      </c>
      <c r="BO142" s="33">
        <v>0</v>
      </c>
      <c r="BP142" s="33">
        <v>0</v>
      </c>
      <c r="BQ142" s="33">
        <v>0</v>
      </c>
      <c r="BR142" s="33">
        <v>0</v>
      </c>
      <c r="BS142" s="33">
        <v>0</v>
      </c>
      <c r="BT142" s="33">
        <v>0</v>
      </c>
      <c r="BU142" s="33">
        <v>0</v>
      </c>
      <c r="BV142" s="33">
        <v>0</v>
      </c>
      <c r="BW142" s="33">
        <v>0</v>
      </c>
      <c r="BX142" s="33">
        <v>0</v>
      </c>
      <c r="BY142" s="33">
        <v>0</v>
      </c>
      <c r="BZ142" s="33">
        <v>0</v>
      </c>
      <c r="CA142" s="33">
        <v>0</v>
      </c>
      <c r="CB142" s="33">
        <v>0</v>
      </c>
      <c r="CC142" s="33">
        <v>0</v>
      </c>
      <c r="CD142" s="34">
        <v>0</v>
      </c>
    </row>
    <row r="143" spans="1:82" ht="14.1" customHeight="1" x14ac:dyDescent="0.25">
      <c r="A143" s="24">
        <f t="shared" si="2"/>
        <v>130</v>
      </c>
      <c r="B143" s="42" t="s">
        <v>667</v>
      </c>
      <c r="C143" s="36">
        <v>3276</v>
      </c>
      <c r="D143" s="43" t="s">
        <v>71</v>
      </c>
      <c r="E143" s="28">
        <f>MAX(O143:AZ143)</f>
        <v>565</v>
      </c>
      <c r="F143" s="28" t="str">
        <f>VLOOKUP(E143,Tab!$A$2:$B$255,2,TRUE)</f>
        <v>C</v>
      </c>
      <c r="G143" s="29">
        <f>LARGE(O143:CD143,1)</f>
        <v>565</v>
      </c>
      <c r="H143" s="29">
        <f>LARGE(O143:CD143,2)</f>
        <v>554</v>
      </c>
      <c r="I143" s="29">
        <f>LARGE(O143:CD143,3)</f>
        <v>0</v>
      </c>
      <c r="J143" s="29">
        <f>LARGE(O143:CD143,4)</f>
        <v>0</v>
      </c>
      <c r="K143" s="29">
        <f>LARGE(O143:CD143,5)</f>
        <v>0</v>
      </c>
      <c r="L143" s="30">
        <f>SUM(G143:K143)</f>
        <v>1119</v>
      </c>
      <c r="M143" s="31">
        <f>L143/5</f>
        <v>223.8</v>
      </c>
      <c r="N143" s="32"/>
      <c r="O143" s="33">
        <v>0</v>
      </c>
      <c r="P143" s="33">
        <v>554</v>
      </c>
      <c r="Q143" s="33">
        <v>0</v>
      </c>
      <c r="R143" s="33">
        <v>0</v>
      </c>
      <c r="S143" s="33">
        <v>0</v>
      </c>
      <c r="T143" s="33">
        <v>565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0</v>
      </c>
      <c r="BW143" s="33">
        <v>0</v>
      </c>
      <c r="BX143" s="33">
        <v>0</v>
      </c>
      <c r="BY143" s="33">
        <v>0</v>
      </c>
      <c r="BZ143" s="33">
        <v>0</v>
      </c>
      <c r="CA143" s="33">
        <v>0</v>
      </c>
      <c r="CB143" s="33">
        <v>0</v>
      </c>
      <c r="CC143" s="33">
        <v>0</v>
      </c>
      <c r="CD143" s="34">
        <v>0</v>
      </c>
    </row>
    <row r="144" spans="1:82" ht="14.1" customHeight="1" x14ac:dyDescent="0.25">
      <c r="A144" s="24">
        <f t="shared" si="2"/>
        <v>131</v>
      </c>
      <c r="B144" s="44" t="s">
        <v>150</v>
      </c>
      <c r="C144" s="36">
        <v>10361</v>
      </c>
      <c r="D144" s="41" t="s">
        <v>103</v>
      </c>
      <c r="E144" s="28">
        <f>MAX(O144:AZ144)</f>
        <v>552</v>
      </c>
      <c r="F144" s="28" t="str">
        <f>VLOOKUP(E144,Tab!$A$2:$B$255,2,TRUE)</f>
        <v>Não</v>
      </c>
      <c r="G144" s="29">
        <f>LARGE(O144:CD144,1)</f>
        <v>552</v>
      </c>
      <c r="H144" s="29">
        <f>LARGE(O144:CD144,2)</f>
        <v>549</v>
      </c>
      <c r="I144" s="29">
        <f>LARGE(O144:CD144,3)</f>
        <v>0</v>
      </c>
      <c r="J144" s="29">
        <f>LARGE(O144:CD144,4)</f>
        <v>0</v>
      </c>
      <c r="K144" s="29">
        <f>LARGE(O144:CD144,5)</f>
        <v>0</v>
      </c>
      <c r="L144" s="30">
        <f>SUM(G144:K144)</f>
        <v>1101</v>
      </c>
      <c r="M144" s="31">
        <f>L144/5</f>
        <v>220.2</v>
      </c>
      <c r="N144" s="32"/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552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549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J144" s="33">
        <v>0</v>
      </c>
      <c r="BK144" s="33">
        <v>0</v>
      </c>
      <c r="BL144" s="33">
        <v>0</v>
      </c>
      <c r="BM144" s="33">
        <v>0</v>
      </c>
      <c r="BN144" s="33">
        <v>0</v>
      </c>
      <c r="BO144" s="33">
        <v>0</v>
      </c>
      <c r="BP144" s="33">
        <v>0</v>
      </c>
      <c r="BQ144" s="33">
        <v>0</v>
      </c>
      <c r="BR144" s="33">
        <v>0</v>
      </c>
      <c r="BS144" s="33">
        <v>0</v>
      </c>
      <c r="BT144" s="33">
        <v>0</v>
      </c>
      <c r="BU144" s="33">
        <v>0</v>
      </c>
      <c r="BV144" s="33">
        <v>0</v>
      </c>
      <c r="BW144" s="33">
        <v>0</v>
      </c>
      <c r="BX144" s="33">
        <v>0</v>
      </c>
      <c r="BY144" s="33">
        <v>0</v>
      </c>
      <c r="BZ144" s="33">
        <v>0</v>
      </c>
      <c r="CA144" s="33">
        <v>0</v>
      </c>
      <c r="CB144" s="33">
        <v>0</v>
      </c>
      <c r="CC144" s="33">
        <v>0</v>
      </c>
      <c r="CD144" s="34">
        <v>0</v>
      </c>
    </row>
    <row r="145" spans="1:82" ht="14.1" customHeight="1" x14ac:dyDescent="0.25">
      <c r="A145" s="24">
        <f t="shared" si="2"/>
        <v>132</v>
      </c>
      <c r="B145" s="44" t="s">
        <v>47</v>
      </c>
      <c r="C145" s="36">
        <v>12626</v>
      </c>
      <c r="D145" s="41" t="s">
        <v>48</v>
      </c>
      <c r="E145" s="28">
        <f>MAX(O145:AZ145)</f>
        <v>543</v>
      </c>
      <c r="F145" s="28" t="str">
        <f>VLOOKUP(E145,Tab!$A$2:$B$255,2,TRUE)</f>
        <v>Não</v>
      </c>
      <c r="G145" s="29">
        <f>LARGE(O145:CD145,1)</f>
        <v>554</v>
      </c>
      <c r="H145" s="29">
        <f>LARGE(O145:CD145,2)</f>
        <v>543</v>
      </c>
      <c r="I145" s="29">
        <f>LARGE(O145:CD145,3)</f>
        <v>0</v>
      </c>
      <c r="J145" s="29">
        <f>LARGE(O145:CD145,4)</f>
        <v>0</v>
      </c>
      <c r="K145" s="29">
        <f>LARGE(O145:CD145,5)</f>
        <v>0</v>
      </c>
      <c r="L145" s="30">
        <f>SUM(G145:K145)</f>
        <v>1097</v>
      </c>
      <c r="M145" s="31">
        <f>L145/5</f>
        <v>219.4</v>
      </c>
      <c r="N145" s="32"/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543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0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554</v>
      </c>
      <c r="CA145" s="33">
        <v>0</v>
      </c>
      <c r="CB145" s="33">
        <v>0</v>
      </c>
      <c r="CC145" s="33">
        <v>0</v>
      </c>
      <c r="CD145" s="34">
        <v>0</v>
      </c>
    </row>
    <row r="146" spans="1:82" ht="14.1" customHeight="1" x14ac:dyDescent="0.25">
      <c r="A146" s="24">
        <f t="shared" si="2"/>
        <v>133</v>
      </c>
      <c r="B146" s="42" t="s">
        <v>341</v>
      </c>
      <c r="C146" s="36">
        <v>13505</v>
      </c>
      <c r="D146" s="43" t="s">
        <v>29</v>
      </c>
      <c r="E146" s="28">
        <f>MAX(O146:AZ146)</f>
        <v>549</v>
      </c>
      <c r="F146" s="28" t="str">
        <f>VLOOKUP(E146,Tab!$A$2:$B$255,2,TRUE)</f>
        <v>Não</v>
      </c>
      <c r="G146" s="29">
        <f>LARGE(O146:CD146,1)</f>
        <v>549</v>
      </c>
      <c r="H146" s="29">
        <f>LARGE(O146:CD146,2)</f>
        <v>539</v>
      </c>
      <c r="I146" s="29">
        <f>LARGE(O146:CD146,3)</f>
        <v>0</v>
      </c>
      <c r="J146" s="29">
        <f>LARGE(O146:CD146,4)</f>
        <v>0</v>
      </c>
      <c r="K146" s="29">
        <f>LARGE(O146:CD146,5)</f>
        <v>0</v>
      </c>
      <c r="L146" s="30">
        <f>SUM(G146:K146)</f>
        <v>1088</v>
      </c>
      <c r="M146" s="31">
        <f>L146/5</f>
        <v>217.6</v>
      </c>
      <c r="N146" s="32"/>
      <c r="O146" s="33">
        <v>0</v>
      </c>
      <c r="P146" s="33">
        <v>539</v>
      </c>
      <c r="Q146" s="33">
        <v>549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  <c r="BJ146" s="33">
        <v>0</v>
      </c>
      <c r="BK146" s="33">
        <v>0</v>
      </c>
      <c r="BL146" s="33">
        <v>0</v>
      </c>
      <c r="BM146" s="33">
        <v>0</v>
      </c>
      <c r="BN146" s="33">
        <v>0</v>
      </c>
      <c r="BO146" s="33">
        <v>0</v>
      </c>
      <c r="BP146" s="33">
        <v>0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v>0</v>
      </c>
      <c r="BX146" s="33">
        <v>0</v>
      </c>
      <c r="BY146" s="33">
        <v>0</v>
      </c>
      <c r="BZ146" s="33">
        <v>0</v>
      </c>
      <c r="CA146" s="33">
        <v>0</v>
      </c>
      <c r="CB146" s="33">
        <v>0</v>
      </c>
      <c r="CC146" s="33">
        <v>0</v>
      </c>
      <c r="CD146" s="34">
        <v>0</v>
      </c>
    </row>
    <row r="147" spans="1:82" ht="14.1" customHeight="1" x14ac:dyDescent="0.25">
      <c r="A147" s="24">
        <f t="shared" si="2"/>
        <v>134</v>
      </c>
      <c r="B147" s="48" t="s">
        <v>79</v>
      </c>
      <c r="C147" s="49">
        <v>10928</v>
      </c>
      <c r="D147" s="37" t="s">
        <v>71</v>
      </c>
      <c r="E147" s="28">
        <f>MAX(O147:AZ147)</f>
        <v>0</v>
      </c>
      <c r="F147" s="28" t="e">
        <f>VLOOKUP(E147,Tab!$A$2:$B$255,2,TRUE)</f>
        <v>#N/A</v>
      </c>
      <c r="G147" s="29">
        <f>LARGE(O147:CD147,1)</f>
        <v>551</v>
      </c>
      <c r="H147" s="29">
        <f>LARGE(O147:CD147,2)</f>
        <v>536</v>
      </c>
      <c r="I147" s="29">
        <f>LARGE(O147:CD147,3)</f>
        <v>0</v>
      </c>
      <c r="J147" s="29">
        <f>LARGE(O147:CD147,4)</f>
        <v>0</v>
      </c>
      <c r="K147" s="29">
        <f>LARGE(O147:CD147,5)</f>
        <v>0</v>
      </c>
      <c r="L147" s="30">
        <f>SUM(G147:K147)</f>
        <v>1087</v>
      </c>
      <c r="M147" s="31">
        <f>L147/5</f>
        <v>217.4</v>
      </c>
      <c r="N147" s="32"/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v>0</v>
      </c>
      <c r="BX147" s="33">
        <v>0</v>
      </c>
      <c r="BY147" s="33">
        <v>536</v>
      </c>
      <c r="BZ147" s="33">
        <v>0</v>
      </c>
      <c r="CA147" s="33">
        <v>551</v>
      </c>
      <c r="CB147" s="33">
        <v>0</v>
      </c>
      <c r="CC147" s="33">
        <v>0</v>
      </c>
      <c r="CD147" s="34">
        <v>0</v>
      </c>
    </row>
    <row r="148" spans="1:82" ht="14.1" customHeight="1" x14ac:dyDescent="0.25">
      <c r="A148" s="24">
        <f t="shared" si="2"/>
        <v>135</v>
      </c>
      <c r="B148" s="46" t="s">
        <v>144</v>
      </c>
      <c r="C148" s="36">
        <v>7447</v>
      </c>
      <c r="D148" s="47" t="s">
        <v>29</v>
      </c>
      <c r="E148" s="28">
        <f>MAX(O148:AZ148)</f>
        <v>544</v>
      </c>
      <c r="F148" s="28" t="str">
        <f>VLOOKUP(E148,Tab!$A$2:$B$255,2,TRUE)</f>
        <v>Não</v>
      </c>
      <c r="G148" s="29">
        <f>LARGE(O148:CD148,1)</f>
        <v>544</v>
      </c>
      <c r="H148" s="29">
        <f>LARGE(O148:CD148,2)</f>
        <v>531</v>
      </c>
      <c r="I148" s="29">
        <f>LARGE(O148:CD148,3)</f>
        <v>0</v>
      </c>
      <c r="J148" s="29">
        <f>LARGE(O148:CD148,4)</f>
        <v>0</v>
      </c>
      <c r="K148" s="29">
        <f>LARGE(O148:CD148,5)</f>
        <v>0</v>
      </c>
      <c r="L148" s="30">
        <f>SUM(G148:K148)</f>
        <v>1075</v>
      </c>
      <c r="M148" s="31">
        <f>L148/5</f>
        <v>215</v>
      </c>
      <c r="N148" s="32"/>
      <c r="O148" s="33">
        <v>0</v>
      </c>
      <c r="P148" s="33">
        <v>531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544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3">
        <v>0</v>
      </c>
      <c r="CC148" s="33">
        <v>0</v>
      </c>
      <c r="CD148" s="34">
        <v>0</v>
      </c>
    </row>
    <row r="149" spans="1:82" ht="14.1" customHeight="1" x14ac:dyDescent="0.25">
      <c r="A149" s="24">
        <f t="shared" si="2"/>
        <v>136</v>
      </c>
      <c r="B149" s="35" t="s">
        <v>77</v>
      </c>
      <c r="C149" s="36">
        <v>10778</v>
      </c>
      <c r="D149" s="37" t="s">
        <v>78</v>
      </c>
      <c r="E149" s="28">
        <f>MAX(O149:AZ149)</f>
        <v>536</v>
      </c>
      <c r="F149" s="28" t="str">
        <f>VLOOKUP(E149,Tab!$A$2:$B$255,2,TRUE)</f>
        <v>Não</v>
      </c>
      <c r="G149" s="29">
        <f>LARGE(O149:CD149,1)</f>
        <v>536</v>
      </c>
      <c r="H149" s="29">
        <f>LARGE(O149:CD149,2)</f>
        <v>535</v>
      </c>
      <c r="I149" s="29">
        <f>LARGE(O149:CD149,3)</f>
        <v>0</v>
      </c>
      <c r="J149" s="29">
        <f>LARGE(O149:CD149,4)</f>
        <v>0</v>
      </c>
      <c r="K149" s="29">
        <f>LARGE(O149:CD149,5)</f>
        <v>0</v>
      </c>
      <c r="L149" s="30">
        <f>SUM(G149:K149)</f>
        <v>1071</v>
      </c>
      <c r="M149" s="31">
        <f>L149/5</f>
        <v>214.2</v>
      </c>
      <c r="N149" s="32"/>
      <c r="O149" s="33">
        <v>0</v>
      </c>
      <c r="P149" s="33">
        <v>536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535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0</v>
      </c>
      <c r="BW149" s="33">
        <v>0</v>
      </c>
      <c r="BX149" s="33">
        <v>0</v>
      </c>
      <c r="BY149" s="33">
        <v>0</v>
      </c>
      <c r="BZ149" s="33">
        <v>0</v>
      </c>
      <c r="CA149" s="33">
        <v>0</v>
      </c>
      <c r="CB149" s="33">
        <v>0</v>
      </c>
      <c r="CC149" s="33">
        <v>0</v>
      </c>
      <c r="CD149" s="34">
        <v>0</v>
      </c>
    </row>
    <row r="150" spans="1:82" ht="14.1" customHeight="1" x14ac:dyDescent="0.25">
      <c r="A150" s="24">
        <f t="shared" si="2"/>
        <v>137</v>
      </c>
      <c r="B150" s="46" t="s">
        <v>145</v>
      </c>
      <c r="C150" s="36">
        <v>13616</v>
      </c>
      <c r="D150" s="47" t="s">
        <v>48</v>
      </c>
      <c r="E150" s="28">
        <f>MAX(O150:AZ150)</f>
        <v>535</v>
      </c>
      <c r="F150" s="28" t="str">
        <f>VLOOKUP(E150,Tab!$A$2:$B$255,2,TRUE)</f>
        <v>Não</v>
      </c>
      <c r="G150" s="29">
        <f>LARGE(O150:CD150,1)</f>
        <v>535</v>
      </c>
      <c r="H150" s="29">
        <f>LARGE(O150:CD150,2)</f>
        <v>525</v>
      </c>
      <c r="I150" s="29">
        <f>LARGE(O150:CD150,3)</f>
        <v>0</v>
      </c>
      <c r="J150" s="29">
        <f>LARGE(O150:CD150,4)</f>
        <v>0</v>
      </c>
      <c r="K150" s="29">
        <f>LARGE(O150:CD150,5)</f>
        <v>0</v>
      </c>
      <c r="L150" s="30">
        <f>SUM(G150:K150)</f>
        <v>1060</v>
      </c>
      <c r="M150" s="31">
        <f>L150/5</f>
        <v>212</v>
      </c>
      <c r="N150" s="32"/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525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535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  <c r="BN150" s="33">
        <v>0</v>
      </c>
      <c r="BO150" s="33">
        <v>0</v>
      </c>
      <c r="BP150" s="33">
        <v>0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0</v>
      </c>
      <c r="BW150" s="33">
        <v>0</v>
      </c>
      <c r="BX150" s="33">
        <v>0</v>
      </c>
      <c r="BY150" s="33">
        <v>0</v>
      </c>
      <c r="BZ150" s="33">
        <v>0</v>
      </c>
      <c r="CA150" s="33">
        <v>0</v>
      </c>
      <c r="CB150" s="33">
        <v>0</v>
      </c>
      <c r="CC150" s="33">
        <v>0</v>
      </c>
      <c r="CD150" s="34">
        <v>0</v>
      </c>
    </row>
    <row r="151" spans="1:82" ht="14.1" customHeight="1" x14ac:dyDescent="0.25">
      <c r="A151" s="24">
        <f t="shared" si="2"/>
        <v>138</v>
      </c>
      <c r="B151" s="44" t="s">
        <v>160</v>
      </c>
      <c r="C151" s="36">
        <v>963</v>
      </c>
      <c r="D151" s="41" t="s">
        <v>69</v>
      </c>
      <c r="E151" s="28">
        <f>MAX(O151:AZ151)</f>
        <v>532</v>
      </c>
      <c r="F151" s="28" t="str">
        <f>VLOOKUP(E151,Tab!$A$2:$B$255,2,TRUE)</f>
        <v>Não</v>
      </c>
      <c r="G151" s="29">
        <f>LARGE(O151:CD151,1)</f>
        <v>532</v>
      </c>
      <c r="H151" s="29">
        <f>LARGE(O151:CD151,2)</f>
        <v>528</v>
      </c>
      <c r="I151" s="29">
        <f>LARGE(O151:CD151,3)</f>
        <v>0</v>
      </c>
      <c r="J151" s="29">
        <f>LARGE(O151:CD151,4)</f>
        <v>0</v>
      </c>
      <c r="K151" s="29">
        <f>LARGE(O151:CD151,5)</f>
        <v>0</v>
      </c>
      <c r="L151" s="30">
        <f>SUM(G151:K151)</f>
        <v>1060</v>
      </c>
      <c r="M151" s="31">
        <f>L151/5</f>
        <v>212</v>
      </c>
      <c r="N151" s="32"/>
      <c r="O151" s="33">
        <v>0</v>
      </c>
      <c r="P151" s="33">
        <v>528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532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3">
        <v>0</v>
      </c>
      <c r="CC151" s="33">
        <v>0</v>
      </c>
      <c r="CD151" s="34">
        <v>0</v>
      </c>
    </row>
    <row r="152" spans="1:82" ht="14.1" customHeight="1" x14ac:dyDescent="0.25">
      <c r="A152" s="24">
        <f t="shared" si="2"/>
        <v>139</v>
      </c>
      <c r="B152" s="42" t="s">
        <v>671</v>
      </c>
      <c r="C152" s="36">
        <v>7079</v>
      </c>
      <c r="D152" s="43" t="s">
        <v>44</v>
      </c>
      <c r="E152" s="28">
        <f>MAX(O152:AZ152)</f>
        <v>532</v>
      </c>
      <c r="F152" s="28" t="str">
        <f>VLOOKUP(E152,Tab!$A$2:$B$255,2,TRUE)</f>
        <v>Não</v>
      </c>
      <c r="G152" s="29">
        <f>LARGE(O152:CD152,1)</f>
        <v>532</v>
      </c>
      <c r="H152" s="29">
        <f>LARGE(O152:CD152,2)</f>
        <v>528</v>
      </c>
      <c r="I152" s="29">
        <f>LARGE(O152:CD152,3)</f>
        <v>0</v>
      </c>
      <c r="J152" s="29">
        <f>LARGE(O152:CD152,4)</f>
        <v>0</v>
      </c>
      <c r="K152" s="29">
        <f>LARGE(O152:CD152,5)</f>
        <v>0</v>
      </c>
      <c r="L152" s="30">
        <f>SUM(G152:K152)</f>
        <v>1060</v>
      </c>
      <c r="M152" s="31">
        <f>L152/5</f>
        <v>212</v>
      </c>
      <c r="N152" s="32"/>
      <c r="O152" s="33">
        <v>0</v>
      </c>
      <c r="P152" s="33">
        <v>528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532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0</v>
      </c>
      <c r="BN152" s="33">
        <v>0</v>
      </c>
      <c r="BO152" s="33">
        <v>0</v>
      </c>
      <c r="BP152" s="33">
        <v>0</v>
      </c>
      <c r="BQ152" s="33">
        <v>0</v>
      </c>
      <c r="BR152" s="33">
        <v>0</v>
      </c>
      <c r="BS152" s="33">
        <v>0</v>
      </c>
      <c r="BT152" s="33">
        <v>0</v>
      </c>
      <c r="BU152" s="33">
        <v>0</v>
      </c>
      <c r="BV152" s="33">
        <v>0</v>
      </c>
      <c r="BW152" s="33">
        <v>0</v>
      </c>
      <c r="BX152" s="33">
        <v>0</v>
      </c>
      <c r="BY152" s="33">
        <v>0</v>
      </c>
      <c r="BZ152" s="33">
        <v>0</v>
      </c>
      <c r="CA152" s="33">
        <v>0</v>
      </c>
      <c r="CB152" s="33">
        <v>0</v>
      </c>
      <c r="CC152" s="33">
        <v>0</v>
      </c>
      <c r="CD152" s="34">
        <v>0</v>
      </c>
    </row>
    <row r="153" spans="1:82" ht="14.1" customHeight="1" x14ac:dyDescent="0.25">
      <c r="A153" s="24">
        <f t="shared" si="2"/>
        <v>140</v>
      </c>
      <c r="B153" s="42" t="s">
        <v>655</v>
      </c>
      <c r="C153" s="36">
        <v>14897</v>
      </c>
      <c r="D153" s="43" t="s">
        <v>29</v>
      </c>
      <c r="E153" s="28">
        <f>MAX(O153:AZ153)</f>
        <v>533</v>
      </c>
      <c r="F153" s="28" t="str">
        <f>VLOOKUP(E153,Tab!$A$2:$B$255,2,TRUE)</f>
        <v>Não</v>
      </c>
      <c r="G153" s="29">
        <f>LARGE(O153:CD153,1)</f>
        <v>533</v>
      </c>
      <c r="H153" s="29">
        <f>LARGE(O153:CD153,2)</f>
        <v>525</v>
      </c>
      <c r="I153" s="29">
        <f>LARGE(O153:CD153,3)</f>
        <v>0</v>
      </c>
      <c r="J153" s="29">
        <f>LARGE(O153:CD153,4)</f>
        <v>0</v>
      </c>
      <c r="K153" s="29">
        <f>LARGE(O153:CD153,5)</f>
        <v>0</v>
      </c>
      <c r="L153" s="30">
        <f>SUM(G153:K153)</f>
        <v>1058</v>
      </c>
      <c r="M153" s="31">
        <f>L153/5</f>
        <v>211.6</v>
      </c>
      <c r="N153" s="32"/>
      <c r="O153" s="33">
        <v>0</v>
      </c>
      <c r="P153" s="33">
        <v>533</v>
      </c>
      <c r="Q153" s="33">
        <v>525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  <c r="BN153" s="33">
        <v>0</v>
      </c>
      <c r="BO153" s="33">
        <v>0</v>
      </c>
      <c r="BP153" s="33">
        <v>0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0</v>
      </c>
      <c r="BW153" s="33">
        <v>0</v>
      </c>
      <c r="BX153" s="33">
        <v>0</v>
      </c>
      <c r="BY153" s="33">
        <v>0</v>
      </c>
      <c r="BZ153" s="33">
        <v>0</v>
      </c>
      <c r="CA153" s="33">
        <v>0</v>
      </c>
      <c r="CB153" s="33">
        <v>0</v>
      </c>
      <c r="CC153" s="33">
        <v>0</v>
      </c>
      <c r="CD153" s="34">
        <v>0</v>
      </c>
    </row>
    <row r="154" spans="1:82" ht="14.1" customHeight="1" x14ac:dyDescent="0.25">
      <c r="A154" s="24">
        <f t="shared" si="2"/>
        <v>141</v>
      </c>
      <c r="B154" s="35" t="s">
        <v>152</v>
      </c>
      <c r="C154" s="36">
        <v>6429</v>
      </c>
      <c r="D154" s="37" t="s">
        <v>153</v>
      </c>
      <c r="E154" s="28">
        <f>MAX(O154:AZ154)</f>
        <v>541</v>
      </c>
      <c r="F154" s="28" t="str">
        <f>VLOOKUP(E154,Tab!$A$2:$B$255,2,TRUE)</f>
        <v>Não</v>
      </c>
      <c r="G154" s="29">
        <f>LARGE(O154:CD154,1)</f>
        <v>541</v>
      </c>
      <c r="H154" s="29">
        <f>LARGE(O154:CD154,2)</f>
        <v>516</v>
      </c>
      <c r="I154" s="29">
        <f>LARGE(O154:CD154,3)</f>
        <v>0</v>
      </c>
      <c r="J154" s="29">
        <f>LARGE(O154:CD154,4)</f>
        <v>0</v>
      </c>
      <c r="K154" s="29">
        <f>LARGE(O154:CD154,5)</f>
        <v>0</v>
      </c>
      <c r="L154" s="30">
        <f>SUM(G154:K154)</f>
        <v>1057</v>
      </c>
      <c r="M154" s="31">
        <f>L154/5</f>
        <v>211.4</v>
      </c>
      <c r="N154" s="32"/>
      <c r="O154" s="33">
        <v>0</v>
      </c>
      <c r="P154" s="33">
        <v>541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516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0</v>
      </c>
      <c r="BH154" s="33">
        <v>0</v>
      </c>
      <c r="BI154" s="33">
        <v>0</v>
      </c>
      <c r="BJ154" s="33">
        <v>0</v>
      </c>
      <c r="BK154" s="33">
        <v>0</v>
      </c>
      <c r="BL154" s="33">
        <v>0</v>
      </c>
      <c r="BM154" s="33">
        <v>0</v>
      </c>
      <c r="BN154" s="33">
        <v>0</v>
      </c>
      <c r="BO154" s="33">
        <v>0</v>
      </c>
      <c r="BP154" s="33">
        <v>0</v>
      </c>
      <c r="BQ154" s="33">
        <v>0</v>
      </c>
      <c r="BR154" s="33">
        <v>0</v>
      </c>
      <c r="BS154" s="33">
        <v>0</v>
      </c>
      <c r="BT154" s="33">
        <v>0</v>
      </c>
      <c r="BU154" s="33">
        <v>0</v>
      </c>
      <c r="BV154" s="33">
        <v>0</v>
      </c>
      <c r="BW154" s="33">
        <v>0</v>
      </c>
      <c r="BX154" s="33">
        <v>0</v>
      </c>
      <c r="BY154" s="33">
        <v>0</v>
      </c>
      <c r="BZ154" s="33">
        <v>0</v>
      </c>
      <c r="CA154" s="33">
        <v>0</v>
      </c>
      <c r="CB154" s="33">
        <v>0</v>
      </c>
      <c r="CC154" s="33">
        <v>0</v>
      </c>
      <c r="CD154" s="34">
        <v>0</v>
      </c>
    </row>
    <row r="155" spans="1:82" ht="14.1" customHeight="1" x14ac:dyDescent="0.25">
      <c r="A155" s="24">
        <f t="shared" si="2"/>
        <v>142</v>
      </c>
      <c r="B155" s="42" t="s">
        <v>183</v>
      </c>
      <c r="C155" s="36">
        <v>360</v>
      </c>
      <c r="D155" s="43" t="s">
        <v>84</v>
      </c>
      <c r="E155" s="28">
        <f>MAX(O155:AZ155)</f>
        <v>0</v>
      </c>
      <c r="F155" s="28" t="e">
        <f>VLOOKUP(E155,Tab!$A$2:$B$255,2,TRUE)</f>
        <v>#N/A</v>
      </c>
      <c r="G155" s="29">
        <f>LARGE(O155:CD155,1)</f>
        <v>527</v>
      </c>
      <c r="H155" s="29">
        <f>LARGE(O155:CD155,2)</f>
        <v>525</v>
      </c>
      <c r="I155" s="29">
        <f>LARGE(O155:CD155,3)</f>
        <v>0</v>
      </c>
      <c r="J155" s="29">
        <f>LARGE(O155:CD155,4)</f>
        <v>0</v>
      </c>
      <c r="K155" s="29">
        <f>LARGE(O155:CD155,5)</f>
        <v>0</v>
      </c>
      <c r="L155" s="30">
        <f>SUM(G155:K155)</f>
        <v>1052</v>
      </c>
      <c r="M155" s="31">
        <f>L155/5</f>
        <v>210.4</v>
      </c>
      <c r="N155" s="32"/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33">
        <v>0</v>
      </c>
      <c r="BJ155" s="33">
        <v>0</v>
      </c>
      <c r="BK155" s="33">
        <v>0</v>
      </c>
      <c r="BL155" s="33">
        <v>0</v>
      </c>
      <c r="BM155" s="33">
        <v>0</v>
      </c>
      <c r="BN155" s="33">
        <v>0</v>
      </c>
      <c r="BO155" s="33">
        <v>0</v>
      </c>
      <c r="BP155" s="33">
        <v>0</v>
      </c>
      <c r="BQ155" s="33">
        <v>0</v>
      </c>
      <c r="BR155" s="33">
        <v>0</v>
      </c>
      <c r="BS155" s="33">
        <v>0</v>
      </c>
      <c r="BT155" s="33">
        <v>0</v>
      </c>
      <c r="BU155" s="33">
        <v>0</v>
      </c>
      <c r="BV155" s="33">
        <v>0</v>
      </c>
      <c r="BW155" s="33">
        <v>525</v>
      </c>
      <c r="BX155" s="33">
        <v>527</v>
      </c>
      <c r="BY155" s="33">
        <v>0</v>
      </c>
      <c r="BZ155" s="33">
        <v>0</v>
      </c>
      <c r="CA155" s="33">
        <v>0</v>
      </c>
      <c r="CB155" s="33">
        <v>0</v>
      </c>
      <c r="CC155" s="33">
        <v>0</v>
      </c>
      <c r="CD155" s="34">
        <v>0</v>
      </c>
    </row>
    <row r="156" spans="1:82" ht="14.1" customHeight="1" x14ac:dyDescent="0.25">
      <c r="A156" s="24">
        <f t="shared" si="2"/>
        <v>143</v>
      </c>
      <c r="B156" s="46" t="s">
        <v>129</v>
      </c>
      <c r="C156" s="36">
        <v>320</v>
      </c>
      <c r="D156" s="47" t="s">
        <v>67</v>
      </c>
      <c r="E156" s="28">
        <f>MAX(O156:AZ156)</f>
        <v>529</v>
      </c>
      <c r="F156" s="28" t="str">
        <f>VLOOKUP(E156,Tab!$A$2:$B$255,2,TRUE)</f>
        <v>Não</v>
      </c>
      <c r="G156" s="29">
        <f>LARGE(O156:CD156,1)</f>
        <v>529</v>
      </c>
      <c r="H156" s="29">
        <f>LARGE(O156:CD156,2)</f>
        <v>522</v>
      </c>
      <c r="I156" s="29">
        <f>LARGE(O156:CD156,3)</f>
        <v>0</v>
      </c>
      <c r="J156" s="29">
        <f>LARGE(O156:CD156,4)</f>
        <v>0</v>
      </c>
      <c r="K156" s="29">
        <f>LARGE(O156:CD156,5)</f>
        <v>0</v>
      </c>
      <c r="L156" s="30">
        <f>SUM(G156:K156)</f>
        <v>1051</v>
      </c>
      <c r="M156" s="31">
        <f>L156/5</f>
        <v>210.2</v>
      </c>
      <c r="N156" s="32"/>
      <c r="O156" s="33">
        <v>0</v>
      </c>
      <c r="P156" s="33">
        <v>522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529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33">
        <v>0</v>
      </c>
      <c r="BJ156" s="33">
        <v>0</v>
      </c>
      <c r="BK156" s="33">
        <v>0</v>
      </c>
      <c r="BL156" s="33">
        <v>0</v>
      </c>
      <c r="BM156" s="33">
        <v>0</v>
      </c>
      <c r="BN156" s="33">
        <v>0</v>
      </c>
      <c r="BO156" s="33">
        <v>0</v>
      </c>
      <c r="BP156" s="33">
        <v>0</v>
      </c>
      <c r="BQ156" s="33">
        <v>0</v>
      </c>
      <c r="BR156" s="33">
        <v>0</v>
      </c>
      <c r="BS156" s="33">
        <v>0</v>
      </c>
      <c r="BT156" s="33">
        <v>0</v>
      </c>
      <c r="BU156" s="33">
        <v>0</v>
      </c>
      <c r="BV156" s="33">
        <v>0</v>
      </c>
      <c r="BW156" s="33">
        <v>0</v>
      </c>
      <c r="BX156" s="33">
        <v>0</v>
      </c>
      <c r="BY156" s="33">
        <v>0</v>
      </c>
      <c r="BZ156" s="33">
        <v>0</v>
      </c>
      <c r="CA156" s="33">
        <v>0</v>
      </c>
      <c r="CB156" s="33">
        <v>0</v>
      </c>
      <c r="CC156" s="33">
        <v>0</v>
      </c>
      <c r="CD156" s="34">
        <v>0</v>
      </c>
    </row>
    <row r="157" spans="1:82" ht="14.1" customHeight="1" x14ac:dyDescent="0.25">
      <c r="A157" s="24">
        <f t="shared" si="2"/>
        <v>144</v>
      </c>
      <c r="B157" s="42" t="s">
        <v>307</v>
      </c>
      <c r="C157" s="36">
        <v>640</v>
      </c>
      <c r="D157" s="43" t="s">
        <v>39</v>
      </c>
      <c r="E157" s="28">
        <f>MAX(O157:AZ157)</f>
        <v>523</v>
      </c>
      <c r="F157" s="28" t="str">
        <f>VLOOKUP(E157,Tab!$A$2:$B$255,2,TRUE)</f>
        <v>Não</v>
      </c>
      <c r="G157" s="29">
        <f>LARGE(O157:CD157,1)</f>
        <v>523</v>
      </c>
      <c r="H157" s="29">
        <f>LARGE(O157:CD157,2)</f>
        <v>503</v>
      </c>
      <c r="I157" s="29">
        <f>LARGE(O157:CD157,3)</f>
        <v>0</v>
      </c>
      <c r="J157" s="29">
        <f>LARGE(O157:CD157,4)</f>
        <v>0</v>
      </c>
      <c r="K157" s="29">
        <f>LARGE(O157:CD157,5)</f>
        <v>0</v>
      </c>
      <c r="L157" s="30">
        <f>SUM(G157:K157)</f>
        <v>1026</v>
      </c>
      <c r="M157" s="31">
        <f>L157/5</f>
        <v>205.2</v>
      </c>
      <c r="N157" s="32"/>
      <c r="O157" s="33">
        <v>0</v>
      </c>
      <c r="P157" s="33">
        <v>503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523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33">
        <v>0</v>
      </c>
      <c r="BO157" s="33">
        <v>0</v>
      </c>
      <c r="BP157" s="33">
        <v>0</v>
      </c>
      <c r="BQ157" s="33">
        <v>0</v>
      </c>
      <c r="BR157" s="33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v>0</v>
      </c>
      <c r="BX157" s="33">
        <v>0</v>
      </c>
      <c r="BY157" s="33">
        <v>0</v>
      </c>
      <c r="BZ157" s="33">
        <v>0</v>
      </c>
      <c r="CA157" s="33">
        <v>0</v>
      </c>
      <c r="CB157" s="33">
        <v>0</v>
      </c>
      <c r="CC157" s="33">
        <v>0</v>
      </c>
      <c r="CD157" s="34">
        <v>0</v>
      </c>
    </row>
    <row r="158" spans="1:82" ht="14.1" customHeight="1" x14ac:dyDescent="0.25">
      <c r="A158" s="24">
        <f t="shared" si="2"/>
        <v>145</v>
      </c>
      <c r="B158" s="44" t="s">
        <v>160</v>
      </c>
      <c r="C158" s="36">
        <v>672</v>
      </c>
      <c r="D158" s="41" t="s">
        <v>39</v>
      </c>
      <c r="E158" s="28">
        <f>MAX(O158:AZ158)</f>
        <v>504</v>
      </c>
      <c r="F158" s="28" t="str">
        <f>VLOOKUP(E158,Tab!$A$2:$B$255,2,TRUE)</f>
        <v>Não</v>
      </c>
      <c r="G158" s="29">
        <f>LARGE(O158:CD158,1)</f>
        <v>520</v>
      </c>
      <c r="H158" s="29">
        <f>LARGE(O158:CD158,2)</f>
        <v>504</v>
      </c>
      <c r="I158" s="29">
        <f>LARGE(O158:CD158,3)</f>
        <v>0</v>
      </c>
      <c r="J158" s="29">
        <f>LARGE(O158:CD158,4)</f>
        <v>0</v>
      </c>
      <c r="K158" s="29">
        <f>LARGE(O158:CD158,5)</f>
        <v>0</v>
      </c>
      <c r="L158" s="30">
        <f>SUM(G158:K158)</f>
        <v>1024</v>
      </c>
      <c r="M158" s="31">
        <f>L158/5</f>
        <v>204.8</v>
      </c>
      <c r="N158" s="32"/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0</v>
      </c>
      <c r="AW158" s="33">
        <v>504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520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J158" s="33">
        <v>0</v>
      </c>
      <c r="BK158" s="33">
        <v>0</v>
      </c>
      <c r="BL158" s="33">
        <v>0</v>
      </c>
      <c r="BM158" s="33">
        <v>0</v>
      </c>
      <c r="BN158" s="33">
        <v>0</v>
      </c>
      <c r="BO158" s="33">
        <v>0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v>0</v>
      </c>
      <c r="BX158" s="33">
        <v>0</v>
      </c>
      <c r="BY158" s="33">
        <v>0</v>
      </c>
      <c r="BZ158" s="33">
        <v>0</v>
      </c>
      <c r="CA158" s="33">
        <v>0</v>
      </c>
      <c r="CB158" s="33">
        <v>0</v>
      </c>
      <c r="CC158" s="33">
        <v>0</v>
      </c>
      <c r="CD158" s="34">
        <v>0</v>
      </c>
    </row>
    <row r="159" spans="1:82" ht="14.1" customHeight="1" x14ac:dyDescent="0.25">
      <c r="A159" s="24">
        <f t="shared" si="2"/>
        <v>146</v>
      </c>
      <c r="B159" s="35" t="s">
        <v>494</v>
      </c>
      <c r="C159" s="36">
        <v>14786</v>
      </c>
      <c r="D159" s="37" t="s">
        <v>84</v>
      </c>
      <c r="E159" s="28">
        <f>MAX(O159:AZ159)</f>
        <v>0</v>
      </c>
      <c r="F159" s="28" t="e">
        <f>VLOOKUP(E159,Tab!$A$2:$B$255,2,TRUE)</f>
        <v>#N/A</v>
      </c>
      <c r="G159" s="29">
        <f>LARGE(O159:CD159,1)</f>
        <v>520</v>
      </c>
      <c r="H159" s="29">
        <f>LARGE(O159:CD159,2)</f>
        <v>500</v>
      </c>
      <c r="I159" s="29">
        <f>LARGE(O159:CD159,3)</f>
        <v>0</v>
      </c>
      <c r="J159" s="29">
        <f>LARGE(O159:CD159,4)</f>
        <v>0</v>
      </c>
      <c r="K159" s="29">
        <f>LARGE(O159:CD159,5)</f>
        <v>0</v>
      </c>
      <c r="L159" s="30">
        <f>SUM(G159:K159)</f>
        <v>1020</v>
      </c>
      <c r="M159" s="31">
        <f>L159/5</f>
        <v>204</v>
      </c>
      <c r="N159" s="32"/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520</v>
      </c>
      <c r="BK159" s="33">
        <v>0</v>
      </c>
      <c r="BL159" s="33">
        <v>0</v>
      </c>
      <c r="BM159" s="33">
        <v>0</v>
      </c>
      <c r="BN159" s="33">
        <v>0</v>
      </c>
      <c r="BO159" s="33">
        <v>0</v>
      </c>
      <c r="BP159" s="33">
        <v>0</v>
      </c>
      <c r="BQ159" s="33">
        <v>0</v>
      </c>
      <c r="BR159" s="33">
        <v>0</v>
      </c>
      <c r="BS159" s="33">
        <v>0</v>
      </c>
      <c r="BT159" s="33">
        <v>0</v>
      </c>
      <c r="BU159" s="33">
        <v>0</v>
      </c>
      <c r="BV159" s="33">
        <v>0</v>
      </c>
      <c r="BW159" s="33">
        <v>500</v>
      </c>
      <c r="BX159" s="33">
        <v>0</v>
      </c>
      <c r="BY159" s="33">
        <v>0</v>
      </c>
      <c r="BZ159" s="33">
        <v>0</v>
      </c>
      <c r="CA159" s="33">
        <v>0</v>
      </c>
      <c r="CB159" s="33">
        <v>0</v>
      </c>
      <c r="CC159" s="33">
        <v>0</v>
      </c>
      <c r="CD159" s="34">
        <v>0</v>
      </c>
    </row>
    <row r="160" spans="1:82" ht="14.1" customHeight="1" x14ac:dyDescent="0.25">
      <c r="A160" s="24">
        <f t="shared" si="2"/>
        <v>147</v>
      </c>
      <c r="B160" s="35" t="s">
        <v>493</v>
      </c>
      <c r="C160" s="36">
        <v>14801</v>
      </c>
      <c r="D160" s="37" t="s">
        <v>195</v>
      </c>
      <c r="E160" s="28">
        <f>MAX(O160:AZ160)</f>
        <v>0</v>
      </c>
      <c r="F160" s="28" t="e">
        <f>VLOOKUP(E160,Tab!$A$2:$B$255,2,TRUE)</f>
        <v>#N/A</v>
      </c>
      <c r="G160" s="29">
        <f>LARGE(O160:CD160,1)</f>
        <v>509</v>
      </c>
      <c r="H160" s="29">
        <f>LARGE(O160:CD160,2)</f>
        <v>506</v>
      </c>
      <c r="I160" s="29">
        <f>LARGE(O160:CD160,3)</f>
        <v>0</v>
      </c>
      <c r="J160" s="29">
        <f>LARGE(O160:CD160,4)</f>
        <v>0</v>
      </c>
      <c r="K160" s="29">
        <f>LARGE(O160:CD160,5)</f>
        <v>0</v>
      </c>
      <c r="L160" s="30">
        <f>SUM(G160:K160)</f>
        <v>1015</v>
      </c>
      <c r="M160" s="31">
        <f>L160/5</f>
        <v>203</v>
      </c>
      <c r="N160" s="32"/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506</v>
      </c>
      <c r="BK160" s="33">
        <v>0</v>
      </c>
      <c r="BL160" s="33">
        <v>0</v>
      </c>
      <c r="BM160" s="33">
        <v>0</v>
      </c>
      <c r="BN160" s="33">
        <v>0</v>
      </c>
      <c r="BO160" s="33">
        <v>0</v>
      </c>
      <c r="BP160" s="33">
        <v>0</v>
      </c>
      <c r="BQ160" s="33">
        <v>0</v>
      </c>
      <c r="BR160" s="33">
        <v>0</v>
      </c>
      <c r="BS160" s="33">
        <v>0</v>
      </c>
      <c r="BT160" s="33">
        <v>0</v>
      </c>
      <c r="BU160" s="33">
        <v>0</v>
      </c>
      <c r="BV160" s="33">
        <v>0</v>
      </c>
      <c r="BW160" s="33">
        <v>509</v>
      </c>
      <c r="BX160" s="33">
        <v>0</v>
      </c>
      <c r="BY160" s="33">
        <v>0</v>
      </c>
      <c r="BZ160" s="33">
        <v>0</v>
      </c>
      <c r="CA160" s="33">
        <v>0</v>
      </c>
      <c r="CB160" s="33">
        <v>0</v>
      </c>
      <c r="CC160" s="33">
        <v>0</v>
      </c>
      <c r="CD160" s="34">
        <v>0</v>
      </c>
    </row>
    <row r="161" spans="1:82" ht="14.1" customHeight="1" x14ac:dyDescent="0.25">
      <c r="A161" s="24">
        <f t="shared" si="2"/>
        <v>148</v>
      </c>
      <c r="B161" s="42" t="s">
        <v>298</v>
      </c>
      <c r="C161" s="36">
        <v>599</v>
      </c>
      <c r="D161" s="43" t="s">
        <v>44</v>
      </c>
      <c r="E161" s="28">
        <f>MAX(O161:AZ161)</f>
        <v>497</v>
      </c>
      <c r="F161" s="28" t="e">
        <f>VLOOKUP(E161,Tab!$A$2:$B$255,2,TRUE)</f>
        <v>#N/A</v>
      </c>
      <c r="G161" s="29">
        <f>LARGE(O161:CD161,1)</f>
        <v>517</v>
      </c>
      <c r="H161" s="29">
        <f>LARGE(O161:CD161,2)</f>
        <v>497</v>
      </c>
      <c r="I161" s="29">
        <f>LARGE(O161:CD161,3)</f>
        <v>0</v>
      </c>
      <c r="J161" s="29">
        <f>LARGE(O161:CD161,4)</f>
        <v>0</v>
      </c>
      <c r="K161" s="29">
        <f>LARGE(O161:CD161,5)</f>
        <v>0</v>
      </c>
      <c r="L161" s="30">
        <f>SUM(G161:K161)</f>
        <v>1014</v>
      </c>
      <c r="M161" s="31">
        <f>L161/5</f>
        <v>202.8</v>
      </c>
      <c r="N161" s="32"/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497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  <c r="BN161" s="33">
        <v>0</v>
      </c>
      <c r="BO161" s="33">
        <v>0</v>
      </c>
      <c r="BP161" s="33">
        <v>0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v>0</v>
      </c>
      <c r="BX161" s="33">
        <v>0</v>
      </c>
      <c r="BY161" s="33">
        <v>0</v>
      </c>
      <c r="BZ161" s="33">
        <v>0</v>
      </c>
      <c r="CA161" s="33">
        <v>0</v>
      </c>
      <c r="CB161" s="33">
        <v>0</v>
      </c>
      <c r="CC161" s="33">
        <v>517</v>
      </c>
      <c r="CD161" s="34">
        <v>0</v>
      </c>
    </row>
    <row r="162" spans="1:82" ht="14.1" customHeight="1" x14ac:dyDescent="0.25">
      <c r="A162" s="24">
        <f t="shared" si="2"/>
        <v>149</v>
      </c>
      <c r="B162" s="44" t="s">
        <v>615</v>
      </c>
      <c r="C162" s="36">
        <v>13255</v>
      </c>
      <c r="D162" s="41" t="s">
        <v>616</v>
      </c>
      <c r="E162" s="28">
        <f>MAX(O162:AZ162)</f>
        <v>509</v>
      </c>
      <c r="F162" s="28" t="str">
        <f>VLOOKUP(E162,Tab!$A$2:$B$255,2,TRUE)</f>
        <v>Não</v>
      </c>
      <c r="G162" s="29">
        <f>LARGE(O162:CD162,1)</f>
        <v>509</v>
      </c>
      <c r="H162" s="29">
        <f>LARGE(O162:CD162,2)</f>
        <v>502</v>
      </c>
      <c r="I162" s="29">
        <f>LARGE(O162:CD162,3)</f>
        <v>0</v>
      </c>
      <c r="J162" s="29">
        <f>LARGE(O162:CD162,4)</f>
        <v>0</v>
      </c>
      <c r="K162" s="29">
        <f>LARGE(O162:CD162,5)</f>
        <v>0</v>
      </c>
      <c r="L162" s="30">
        <f>SUM(G162:K162)</f>
        <v>1011</v>
      </c>
      <c r="M162" s="31">
        <f>L162/5</f>
        <v>202.2</v>
      </c>
      <c r="N162" s="32"/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509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502</v>
      </c>
      <c r="AQ162" s="33">
        <v>0</v>
      </c>
      <c r="AR162" s="33">
        <v>0</v>
      </c>
      <c r="AS162" s="33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  <c r="BN162" s="33">
        <v>0</v>
      </c>
      <c r="BO162" s="33">
        <v>0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v>0</v>
      </c>
      <c r="BX162" s="33">
        <v>0</v>
      </c>
      <c r="BY162" s="33">
        <v>0</v>
      </c>
      <c r="BZ162" s="33">
        <v>0</v>
      </c>
      <c r="CA162" s="33">
        <v>0</v>
      </c>
      <c r="CB162" s="33">
        <v>0</v>
      </c>
      <c r="CC162" s="33">
        <v>0</v>
      </c>
      <c r="CD162" s="34">
        <v>0</v>
      </c>
    </row>
    <row r="163" spans="1:82" ht="14.1" customHeight="1" x14ac:dyDescent="0.25">
      <c r="A163" s="24">
        <f t="shared" si="2"/>
        <v>150</v>
      </c>
      <c r="B163" s="44" t="s">
        <v>603</v>
      </c>
      <c r="C163" s="36">
        <v>13986</v>
      </c>
      <c r="D163" s="41" t="s">
        <v>128</v>
      </c>
      <c r="E163" s="28">
        <f>MAX(O163:AZ163)</f>
        <v>515</v>
      </c>
      <c r="F163" s="28" t="str">
        <f>VLOOKUP(E163,Tab!$A$2:$B$255,2,TRUE)</f>
        <v>Não</v>
      </c>
      <c r="G163" s="29">
        <f>LARGE(O163:CD163,1)</f>
        <v>515</v>
      </c>
      <c r="H163" s="29">
        <f>LARGE(O163:CD163,2)</f>
        <v>492</v>
      </c>
      <c r="I163" s="29">
        <f>LARGE(O163:CD163,3)</f>
        <v>0</v>
      </c>
      <c r="J163" s="29">
        <f>LARGE(O163:CD163,4)</f>
        <v>0</v>
      </c>
      <c r="K163" s="29">
        <f>LARGE(O163:CD163,5)</f>
        <v>0</v>
      </c>
      <c r="L163" s="30">
        <f>SUM(G163:K163)</f>
        <v>1007</v>
      </c>
      <c r="M163" s="31">
        <f>L163/5</f>
        <v>201.4</v>
      </c>
      <c r="N163" s="32"/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492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515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33">
        <v>0</v>
      </c>
      <c r="BX163" s="33">
        <v>0</v>
      </c>
      <c r="BY163" s="33">
        <v>0</v>
      </c>
      <c r="BZ163" s="33">
        <v>0</v>
      </c>
      <c r="CA163" s="33">
        <v>0</v>
      </c>
      <c r="CB163" s="33">
        <v>0</v>
      </c>
      <c r="CC163" s="33">
        <v>0</v>
      </c>
      <c r="CD163" s="34">
        <v>0</v>
      </c>
    </row>
    <row r="164" spans="1:82" ht="14.1" customHeight="1" x14ac:dyDescent="0.25">
      <c r="A164" s="24">
        <f t="shared" si="2"/>
        <v>151</v>
      </c>
      <c r="B164" s="44" t="s">
        <v>407</v>
      </c>
      <c r="C164" s="36">
        <v>14490</v>
      </c>
      <c r="D164" s="41" t="s">
        <v>195</v>
      </c>
      <c r="E164" s="28">
        <f>MAX(O164:AZ164)</f>
        <v>503</v>
      </c>
      <c r="F164" s="28" t="str">
        <f>VLOOKUP(E164,Tab!$A$2:$B$255,2,TRUE)</f>
        <v>Não</v>
      </c>
      <c r="G164" s="29">
        <f>LARGE(O164:CD164,1)</f>
        <v>503</v>
      </c>
      <c r="H164" s="29">
        <f>LARGE(O164:CD164,2)</f>
        <v>493</v>
      </c>
      <c r="I164" s="29">
        <f>LARGE(O164:CD164,3)</f>
        <v>0</v>
      </c>
      <c r="J164" s="29">
        <f>LARGE(O164:CD164,4)</f>
        <v>0</v>
      </c>
      <c r="K164" s="29">
        <f>LARGE(O164:CD164,5)</f>
        <v>0</v>
      </c>
      <c r="L164" s="30">
        <f>SUM(G164:K164)</f>
        <v>996</v>
      </c>
      <c r="M164" s="31">
        <f>L164/5</f>
        <v>199.2</v>
      </c>
      <c r="N164" s="32"/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503</v>
      </c>
      <c r="AT164" s="33">
        <v>0</v>
      </c>
      <c r="AU164" s="33">
        <v>0</v>
      </c>
      <c r="AV164" s="33">
        <v>0</v>
      </c>
      <c r="AW164" s="33">
        <v>493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  <c r="BN164" s="33">
        <v>0</v>
      </c>
      <c r="BO164" s="33">
        <v>0</v>
      </c>
      <c r="BP164" s="33">
        <v>0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v>0</v>
      </c>
      <c r="BX164" s="33">
        <v>0</v>
      </c>
      <c r="BY164" s="33">
        <v>0</v>
      </c>
      <c r="BZ164" s="33">
        <v>0</v>
      </c>
      <c r="CA164" s="33">
        <v>0</v>
      </c>
      <c r="CB164" s="33">
        <v>0</v>
      </c>
      <c r="CC164" s="33">
        <v>0</v>
      </c>
      <c r="CD164" s="34">
        <v>0</v>
      </c>
    </row>
    <row r="165" spans="1:82" ht="14.1" customHeight="1" x14ac:dyDescent="0.25">
      <c r="A165" s="24">
        <f t="shared" si="2"/>
        <v>152</v>
      </c>
      <c r="B165" s="44" t="s">
        <v>605</v>
      </c>
      <c r="C165" s="36">
        <v>11199</v>
      </c>
      <c r="D165" s="41" t="s">
        <v>84</v>
      </c>
      <c r="E165" s="28">
        <f>MAX(O165:AZ165)</f>
        <v>511</v>
      </c>
      <c r="F165" s="28" t="str">
        <f>VLOOKUP(E165,Tab!$A$2:$B$255,2,TRUE)</f>
        <v>Não</v>
      </c>
      <c r="G165" s="29">
        <f>LARGE(O165:CD165,1)</f>
        <v>511</v>
      </c>
      <c r="H165" s="29">
        <f>LARGE(O165:CD165,2)</f>
        <v>480</v>
      </c>
      <c r="I165" s="29">
        <f>LARGE(O165:CD165,3)</f>
        <v>0</v>
      </c>
      <c r="J165" s="29">
        <f>LARGE(O165:CD165,4)</f>
        <v>0</v>
      </c>
      <c r="K165" s="29">
        <f>LARGE(O165:CD165,5)</f>
        <v>0</v>
      </c>
      <c r="L165" s="30">
        <f>SUM(G165:K165)</f>
        <v>991</v>
      </c>
      <c r="M165" s="31">
        <f>L165/5</f>
        <v>198.2</v>
      </c>
      <c r="N165" s="32"/>
      <c r="O165" s="33">
        <v>0</v>
      </c>
      <c r="P165" s="33">
        <v>0</v>
      </c>
      <c r="Q165" s="33">
        <v>0</v>
      </c>
      <c r="R165" s="33">
        <v>0</v>
      </c>
      <c r="S165" s="33">
        <v>511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480</v>
      </c>
      <c r="AT165" s="33"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</v>
      </c>
      <c r="BL165" s="33">
        <v>0</v>
      </c>
      <c r="BM165" s="33">
        <v>0</v>
      </c>
      <c r="BN165" s="33">
        <v>0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3">
        <v>0</v>
      </c>
      <c r="CC165" s="33">
        <v>0</v>
      </c>
      <c r="CD165" s="34">
        <v>0</v>
      </c>
    </row>
    <row r="166" spans="1:82" ht="14.1" customHeight="1" x14ac:dyDescent="0.25">
      <c r="A166" s="24">
        <f t="shared" si="2"/>
        <v>153</v>
      </c>
      <c r="B166" s="44" t="s">
        <v>277</v>
      </c>
      <c r="C166" s="36">
        <v>525</v>
      </c>
      <c r="D166" s="41" t="s">
        <v>48</v>
      </c>
      <c r="E166" s="28">
        <f>MAX(O166:AZ166)</f>
        <v>518</v>
      </c>
      <c r="F166" s="28" t="str">
        <f>VLOOKUP(E166,Tab!$A$2:$B$255,2,TRUE)</f>
        <v>Não</v>
      </c>
      <c r="G166" s="29">
        <f>LARGE(O166:CD166,1)</f>
        <v>518</v>
      </c>
      <c r="H166" s="29">
        <f>LARGE(O166:CD166,2)</f>
        <v>470</v>
      </c>
      <c r="I166" s="29">
        <f>LARGE(O166:CD166,3)</f>
        <v>0</v>
      </c>
      <c r="J166" s="29">
        <f>LARGE(O166:CD166,4)</f>
        <v>0</v>
      </c>
      <c r="K166" s="29">
        <f>LARGE(O166:CD166,5)</f>
        <v>0</v>
      </c>
      <c r="L166" s="30">
        <f>SUM(G166:K166)</f>
        <v>988</v>
      </c>
      <c r="M166" s="31">
        <f>L166/5</f>
        <v>197.6</v>
      </c>
      <c r="N166" s="32"/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v>0</v>
      </c>
      <c r="AO166" s="33">
        <v>0</v>
      </c>
      <c r="AP166" s="33">
        <v>518</v>
      </c>
      <c r="AQ166" s="33">
        <v>0</v>
      </c>
      <c r="AR166" s="33">
        <v>0</v>
      </c>
      <c r="AS166" s="33">
        <v>0</v>
      </c>
      <c r="AT166" s="33">
        <v>0</v>
      </c>
      <c r="AU166" s="33">
        <v>0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33">
        <v>0</v>
      </c>
      <c r="BE166" s="33">
        <v>0</v>
      </c>
      <c r="BF166" s="33">
        <v>0</v>
      </c>
      <c r="BG166" s="33">
        <v>0</v>
      </c>
      <c r="BH166" s="33">
        <v>0</v>
      </c>
      <c r="BI166" s="33">
        <v>0</v>
      </c>
      <c r="BJ166" s="33">
        <v>0</v>
      </c>
      <c r="BK166" s="33">
        <v>0</v>
      </c>
      <c r="BL166" s="33">
        <v>0</v>
      </c>
      <c r="BM166" s="33">
        <v>0</v>
      </c>
      <c r="BN166" s="33">
        <v>0</v>
      </c>
      <c r="BO166" s="33">
        <v>0</v>
      </c>
      <c r="BP166" s="33">
        <v>0</v>
      </c>
      <c r="BQ166" s="33">
        <v>0</v>
      </c>
      <c r="BR166" s="33">
        <v>0</v>
      </c>
      <c r="BS166" s="33">
        <v>0</v>
      </c>
      <c r="BT166" s="33">
        <v>0</v>
      </c>
      <c r="BU166" s="33">
        <v>0</v>
      </c>
      <c r="BV166" s="33">
        <v>0</v>
      </c>
      <c r="BW166" s="33">
        <v>0</v>
      </c>
      <c r="BX166" s="33">
        <v>0</v>
      </c>
      <c r="BY166" s="33">
        <v>0</v>
      </c>
      <c r="BZ166" s="33">
        <v>470</v>
      </c>
      <c r="CA166" s="33">
        <v>0</v>
      </c>
      <c r="CB166" s="33">
        <v>0</v>
      </c>
      <c r="CC166" s="33">
        <v>0</v>
      </c>
      <c r="CD166" s="34">
        <v>0</v>
      </c>
    </row>
    <row r="167" spans="1:82" ht="14.1" customHeight="1" x14ac:dyDescent="0.25">
      <c r="A167" s="24">
        <f t="shared" si="2"/>
        <v>154</v>
      </c>
      <c r="B167" s="44" t="s">
        <v>600</v>
      </c>
      <c r="C167" s="36">
        <v>14332</v>
      </c>
      <c r="D167" s="41" t="s">
        <v>84</v>
      </c>
      <c r="E167" s="28">
        <f>MAX(O167:AZ167)</f>
        <v>490</v>
      </c>
      <c r="F167" s="28" t="e">
        <f>VLOOKUP(E167,Tab!$A$2:$B$255,2,TRUE)</f>
        <v>#N/A</v>
      </c>
      <c r="G167" s="29">
        <f>LARGE(O167:CD167,1)</f>
        <v>490</v>
      </c>
      <c r="H167" s="29">
        <f>LARGE(O167:CD167,2)</f>
        <v>490</v>
      </c>
      <c r="I167" s="29">
        <f>LARGE(O167:CD167,3)</f>
        <v>0</v>
      </c>
      <c r="J167" s="29">
        <f>LARGE(O167:CD167,4)</f>
        <v>0</v>
      </c>
      <c r="K167" s="29">
        <f>LARGE(O167:CD167,5)</f>
        <v>0</v>
      </c>
      <c r="L167" s="30">
        <f>SUM(G167:K167)</f>
        <v>980</v>
      </c>
      <c r="M167" s="31">
        <f>L167/5</f>
        <v>196</v>
      </c>
      <c r="N167" s="32"/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490</v>
      </c>
      <c r="AT167" s="33">
        <v>0</v>
      </c>
      <c r="AU167" s="33">
        <v>0</v>
      </c>
      <c r="AV167" s="33">
        <v>0</v>
      </c>
      <c r="AW167" s="33">
        <v>0</v>
      </c>
      <c r="AX167" s="33">
        <v>490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33">
        <v>0</v>
      </c>
      <c r="BE167" s="33">
        <v>0</v>
      </c>
      <c r="BF167" s="33">
        <v>0</v>
      </c>
      <c r="BG167" s="33">
        <v>0</v>
      </c>
      <c r="BH167" s="33">
        <v>0</v>
      </c>
      <c r="BI167" s="33">
        <v>0</v>
      </c>
      <c r="BJ167" s="33">
        <v>0</v>
      </c>
      <c r="BK167" s="33">
        <v>0</v>
      </c>
      <c r="BL167" s="33">
        <v>0</v>
      </c>
      <c r="BM167" s="33">
        <v>0</v>
      </c>
      <c r="BN167" s="33">
        <v>0</v>
      </c>
      <c r="BO167" s="33">
        <v>0</v>
      </c>
      <c r="BP167" s="33">
        <v>0</v>
      </c>
      <c r="BQ167" s="33">
        <v>0</v>
      </c>
      <c r="BR167" s="33">
        <v>0</v>
      </c>
      <c r="BS167" s="33">
        <v>0</v>
      </c>
      <c r="BT167" s="33">
        <v>0</v>
      </c>
      <c r="BU167" s="33">
        <v>0</v>
      </c>
      <c r="BV167" s="33">
        <v>0</v>
      </c>
      <c r="BW167" s="33">
        <v>0</v>
      </c>
      <c r="BX167" s="33">
        <v>0</v>
      </c>
      <c r="BY167" s="33">
        <v>0</v>
      </c>
      <c r="BZ167" s="33">
        <v>0</v>
      </c>
      <c r="CA167" s="33">
        <v>0</v>
      </c>
      <c r="CB167" s="33">
        <v>0</v>
      </c>
      <c r="CC167" s="33">
        <v>0</v>
      </c>
      <c r="CD167" s="34">
        <v>0</v>
      </c>
    </row>
    <row r="168" spans="1:82" s="5" customFormat="1" ht="14.1" customHeight="1" x14ac:dyDescent="0.25">
      <c r="A168" s="24">
        <f t="shared" si="2"/>
        <v>155</v>
      </c>
      <c r="B168" s="51" t="s">
        <v>168</v>
      </c>
      <c r="C168" s="52">
        <v>928</v>
      </c>
      <c r="D168" s="54" t="s">
        <v>48</v>
      </c>
      <c r="E168" s="28">
        <f>MAX(O168:AZ168)</f>
        <v>490</v>
      </c>
      <c r="F168" s="28" t="e">
        <f>VLOOKUP(E168,Tab!$A$2:$B$255,2,TRUE)</f>
        <v>#N/A</v>
      </c>
      <c r="G168" s="29">
        <f>LARGE(O168:CD168,1)</f>
        <v>490</v>
      </c>
      <c r="H168" s="29">
        <f>LARGE(O168:CD168,2)</f>
        <v>484</v>
      </c>
      <c r="I168" s="29">
        <f>LARGE(O168:CD168,3)</f>
        <v>0</v>
      </c>
      <c r="J168" s="29">
        <f>LARGE(O168:CD168,4)</f>
        <v>0</v>
      </c>
      <c r="K168" s="29">
        <f>LARGE(O168:CD168,5)</f>
        <v>0</v>
      </c>
      <c r="L168" s="30">
        <f>SUM(G168:K168)</f>
        <v>974</v>
      </c>
      <c r="M168" s="31">
        <f>L168/5</f>
        <v>194.8</v>
      </c>
      <c r="N168" s="32"/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484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490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0</v>
      </c>
      <c r="BF168" s="33">
        <v>0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33">
        <v>0</v>
      </c>
      <c r="BM168" s="33">
        <v>0</v>
      </c>
      <c r="BN168" s="33">
        <v>0</v>
      </c>
      <c r="BO168" s="33">
        <v>0</v>
      </c>
      <c r="BP168" s="33">
        <v>0</v>
      </c>
      <c r="BQ168" s="33">
        <v>0</v>
      </c>
      <c r="BR168" s="33">
        <v>0</v>
      </c>
      <c r="BS168" s="33">
        <v>0</v>
      </c>
      <c r="BT168" s="33">
        <v>0</v>
      </c>
      <c r="BU168" s="33">
        <v>0</v>
      </c>
      <c r="BV168" s="33">
        <v>0</v>
      </c>
      <c r="BW168" s="33">
        <v>0</v>
      </c>
      <c r="BX168" s="33">
        <v>0</v>
      </c>
      <c r="BY168" s="33">
        <v>0</v>
      </c>
      <c r="BZ168" s="33">
        <v>0</v>
      </c>
      <c r="CA168" s="33">
        <v>0</v>
      </c>
      <c r="CB168" s="33">
        <v>0</v>
      </c>
      <c r="CC168" s="33">
        <v>0</v>
      </c>
      <c r="CD168" s="34">
        <v>0</v>
      </c>
    </row>
    <row r="169" spans="1:82" ht="14.1" customHeight="1" x14ac:dyDescent="0.25">
      <c r="A169" s="24">
        <f t="shared" si="2"/>
        <v>156</v>
      </c>
      <c r="B169" s="46" t="s">
        <v>366</v>
      </c>
      <c r="C169" s="36">
        <v>11969</v>
      </c>
      <c r="D169" s="47" t="s">
        <v>48</v>
      </c>
      <c r="E169" s="28">
        <f>MAX(O169:AZ169)</f>
        <v>488</v>
      </c>
      <c r="F169" s="28" t="e">
        <f>VLOOKUP(E169,Tab!$A$2:$B$255,2,TRUE)</f>
        <v>#N/A</v>
      </c>
      <c r="G169" s="29">
        <f>LARGE(O169:CD169,1)</f>
        <v>488</v>
      </c>
      <c r="H169" s="29">
        <f>LARGE(O169:CD169,2)</f>
        <v>485</v>
      </c>
      <c r="I169" s="29">
        <f>LARGE(O169:CD169,3)</f>
        <v>0</v>
      </c>
      <c r="J169" s="29">
        <f>LARGE(O169:CD169,4)</f>
        <v>0</v>
      </c>
      <c r="K169" s="29">
        <f>LARGE(O169:CD169,5)</f>
        <v>0</v>
      </c>
      <c r="L169" s="30">
        <f>SUM(G169:K169)</f>
        <v>973</v>
      </c>
      <c r="M169" s="31">
        <f>L169/5</f>
        <v>194.6</v>
      </c>
      <c r="N169" s="32"/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488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0</v>
      </c>
      <c r="BX169" s="33">
        <v>0</v>
      </c>
      <c r="BY169" s="33">
        <v>0</v>
      </c>
      <c r="BZ169" s="33">
        <v>485</v>
      </c>
      <c r="CA169" s="33">
        <v>0</v>
      </c>
      <c r="CB169" s="33">
        <v>0</v>
      </c>
      <c r="CC169" s="33">
        <v>0</v>
      </c>
      <c r="CD169" s="34">
        <v>0</v>
      </c>
    </row>
    <row r="170" spans="1:82" ht="14.1" customHeight="1" x14ac:dyDescent="0.25">
      <c r="A170" s="24">
        <f t="shared" si="2"/>
        <v>157</v>
      </c>
      <c r="B170" s="35" t="s">
        <v>473</v>
      </c>
      <c r="C170" s="36">
        <v>2000</v>
      </c>
      <c r="D170" s="37" t="s">
        <v>84</v>
      </c>
      <c r="E170" s="28">
        <f>MAX(O170:AZ170)</f>
        <v>491</v>
      </c>
      <c r="F170" s="28" t="e">
        <f>VLOOKUP(E170,Tab!$A$2:$B$255,2,TRUE)</f>
        <v>#N/A</v>
      </c>
      <c r="G170" s="29">
        <f>LARGE(O170:CD170,1)</f>
        <v>491</v>
      </c>
      <c r="H170" s="29">
        <f>LARGE(O170:CD170,2)</f>
        <v>468</v>
      </c>
      <c r="I170" s="29">
        <f>LARGE(O170:CD170,3)</f>
        <v>0</v>
      </c>
      <c r="J170" s="29">
        <f>LARGE(O170:CD170,4)</f>
        <v>0</v>
      </c>
      <c r="K170" s="29">
        <f>LARGE(O170:CD170,5)</f>
        <v>0</v>
      </c>
      <c r="L170" s="30">
        <f>SUM(G170:K170)</f>
        <v>959</v>
      </c>
      <c r="M170" s="31">
        <f>L170/5</f>
        <v>191.8</v>
      </c>
      <c r="N170" s="32"/>
      <c r="O170" s="33">
        <v>0</v>
      </c>
      <c r="P170" s="33">
        <v>0</v>
      </c>
      <c r="Q170" s="33">
        <v>0</v>
      </c>
      <c r="R170" s="33">
        <v>0</v>
      </c>
      <c r="S170" s="33">
        <v>468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491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3">
        <v>0</v>
      </c>
      <c r="CC170" s="33">
        <v>0</v>
      </c>
      <c r="CD170" s="34">
        <v>0</v>
      </c>
    </row>
    <row r="171" spans="1:82" ht="14.1" customHeight="1" x14ac:dyDescent="0.25">
      <c r="A171" s="24">
        <f t="shared" si="2"/>
        <v>158</v>
      </c>
      <c r="B171" s="46" t="s">
        <v>170</v>
      </c>
      <c r="C171" s="36">
        <v>13050</v>
      </c>
      <c r="D171" s="47" t="s">
        <v>48</v>
      </c>
      <c r="E171" s="28">
        <f>MAX(O171:AZ171)</f>
        <v>496</v>
      </c>
      <c r="F171" s="28" t="e">
        <f>VLOOKUP(E171,Tab!$A$2:$B$255,2,TRUE)</f>
        <v>#N/A</v>
      </c>
      <c r="G171" s="29">
        <f>LARGE(O171:CD171,1)</f>
        <v>496</v>
      </c>
      <c r="H171" s="29">
        <f>LARGE(O171:CD171,2)</f>
        <v>460</v>
      </c>
      <c r="I171" s="29">
        <f>LARGE(O171:CD171,3)</f>
        <v>0</v>
      </c>
      <c r="J171" s="29">
        <f>LARGE(O171:CD171,4)</f>
        <v>0</v>
      </c>
      <c r="K171" s="29">
        <f>LARGE(O171:CD171,5)</f>
        <v>0</v>
      </c>
      <c r="L171" s="30">
        <f>SUM(G171:K171)</f>
        <v>956</v>
      </c>
      <c r="M171" s="31">
        <f>L171/5</f>
        <v>191.2</v>
      </c>
      <c r="N171" s="32"/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496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460</v>
      </c>
      <c r="CA171" s="33">
        <v>0</v>
      </c>
      <c r="CB171" s="33">
        <v>0</v>
      </c>
      <c r="CC171" s="33">
        <v>0</v>
      </c>
      <c r="CD171" s="34">
        <v>0</v>
      </c>
    </row>
    <row r="172" spans="1:82" ht="14.1" customHeight="1" x14ac:dyDescent="0.25">
      <c r="A172" s="24">
        <f t="shared" si="2"/>
        <v>159</v>
      </c>
      <c r="B172" s="46" t="s">
        <v>583</v>
      </c>
      <c r="C172" s="36">
        <v>14442</v>
      </c>
      <c r="D172" s="47" t="s">
        <v>611</v>
      </c>
      <c r="E172" s="28">
        <f>MAX(O172:AZ172)</f>
        <v>466</v>
      </c>
      <c r="F172" s="28" t="e">
        <f>VLOOKUP(E172,Tab!$A$2:$B$255,2,TRUE)</f>
        <v>#N/A</v>
      </c>
      <c r="G172" s="29">
        <f>LARGE(O172:CD172,1)</f>
        <v>483</v>
      </c>
      <c r="H172" s="29">
        <f>LARGE(O172:CD172,2)</f>
        <v>466</v>
      </c>
      <c r="I172" s="29">
        <f>LARGE(O172:CD172,3)</f>
        <v>0</v>
      </c>
      <c r="J172" s="29">
        <f>LARGE(O172:CD172,4)</f>
        <v>0</v>
      </c>
      <c r="K172" s="29">
        <f>LARGE(O172:CD172,5)</f>
        <v>0</v>
      </c>
      <c r="L172" s="30">
        <f>SUM(G172:K172)</f>
        <v>949</v>
      </c>
      <c r="M172" s="31">
        <f>L172/5</f>
        <v>189.8</v>
      </c>
      <c r="N172" s="32"/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466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483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3">
        <v>0</v>
      </c>
      <c r="CC172" s="33">
        <v>0</v>
      </c>
      <c r="CD172" s="34">
        <v>0</v>
      </c>
    </row>
    <row r="173" spans="1:82" ht="14.1" customHeight="1" x14ac:dyDescent="0.25">
      <c r="A173" s="24">
        <f t="shared" si="2"/>
        <v>160</v>
      </c>
      <c r="B173" s="44" t="s">
        <v>140</v>
      </c>
      <c r="C173" s="36">
        <v>10162</v>
      </c>
      <c r="D173" s="41" t="s">
        <v>26</v>
      </c>
      <c r="E173" s="28">
        <f>MAX(O173:AZ173)</f>
        <v>479</v>
      </c>
      <c r="F173" s="28" t="e">
        <f>VLOOKUP(E173,Tab!$A$2:$B$255,2,TRUE)</f>
        <v>#N/A</v>
      </c>
      <c r="G173" s="29">
        <f>LARGE(O173:CD173,1)</f>
        <v>479</v>
      </c>
      <c r="H173" s="29">
        <f>LARGE(O173:CD173,2)</f>
        <v>469</v>
      </c>
      <c r="I173" s="29">
        <f>LARGE(O173:CD173,3)</f>
        <v>0</v>
      </c>
      <c r="J173" s="29">
        <f>LARGE(O173:CD173,4)</f>
        <v>0</v>
      </c>
      <c r="K173" s="29">
        <f>LARGE(O173:CD173,5)</f>
        <v>0</v>
      </c>
      <c r="L173" s="30">
        <f>SUM(G173:K173)</f>
        <v>948</v>
      </c>
      <c r="M173" s="31">
        <f>L173/5</f>
        <v>189.6</v>
      </c>
      <c r="N173" s="32"/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479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469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3">
        <v>0</v>
      </c>
      <c r="CC173" s="33">
        <v>0</v>
      </c>
      <c r="CD173" s="34">
        <v>0</v>
      </c>
    </row>
    <row r="174" spans="1:82" ht="14.1" customHeight="1" x14ac:dyDescent="0.25">
      <c r="A174" s="24">
        <f t="shared" si="2"/>
        <v>161</v>
      </c>
      <c r="B174" s="44" t="s">
        <v>649</v>
      </c>
      <c r="C174" s="36">
        <v>13985</v>
      </c>
      <c r="D174" s="41" t="s">
        <v>217</v>
      </c>
      <c r="E174" s="28">
        <f>MAX(O174:AZ174)</f>
        <v>485</v>
      </c>
      <c r="F174" s="28" t="e">
        <f>VLOOKUP(E174,Tab!$A$2:$B$255,2,TRUE)</f>
        <v>#N/A</v>
      </c>
      <c r="G174" s="29">
        <f>LARGE(O174:CD174,1)</f>
        <v>485</v>
      </c>
      <c r="H174" s="29">
        <f>LARGE(O174:CD174,2)</f>
        <v>459</v>
      </c>
      <c r="I174" s="29">
        <f>LARGE(O174:CD174,3)</f>
        <v>0</v>
      </c>
      <c r="J174" s="29">
        <f>LARGE(O174:CD174,4)</f>
        <v>0</v>
      </c>
      <c r="K174" s="29">
        <f>LARGE(O174:CD174,5)</f>
        <v>0</v>
      </c>
      <c r="L174" s="30">
        <f>SUM(G174:K174)</f>
        <v>944</v>
      </c>
      <c r="M174" s="31">
        <f>L174/5</f>
        <v>188.8</v>
      </c>
      <c r="N174" s="32"/>
      <c r="O174" s="33">
        <v>0</v>
      </c>
      <c r="P174" s="33">
        <v>485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459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3">
        <v>0</v>
      </c>
      <c r="CC174" s="33">
        <v>0</v>
      </c>
      <c r="CD174" s="34">
        <v>0</v>
      </c>
    </row>
    <row r="175" spans="1:82" ht="14.1" customHeight="1" x14ac:dyDescent="0.25">
      <c r="A175" s="24">
        <f t="shared" si="2"/>
        <v>162</v>
      </c>
      <c r="B175" s="44" t="s">
        <v>601</v>
      </c>
      <c r="C175" s="36">
        <v>4580</v>
      </c>
      <c r="D175" s="41" t="s">
        <v>84</v>
      </c>
      <c r="E175" s="28">
        <f>MAX(O175:AZ175)</f>
        <v>489</v>
      </c>
      <c r="F175" s="28" t="e">
        <f>VLOOKUP(E175,Tab!$A$2:$B$255,2,TRUE)</f>
        <v>#N/A</v>
      </c>
      <c r="G175" s="29">
        <f>LARGE(O175:CD175,1)</f>
        <v>489</v>
      </c>
      <c r="H175" s="29">
        <f>LARGE(O175:CD175,2)</f>
        <v>449</v>
      </c>
      <c r="I175" s="29">
        <f>LARGE(O175:CD175,3)</f>
        <v>0</v>
      </c>
      <c r="J175" s="29">
        <f>LARGE(O175:CD175,4)</f>
        <v>0</v>
      </c>
      <c r="K175" s="29">
        <f>LARGE(O175:CD175,5)</f>
        <v>0</v>
      </c>
      <c r="L175" s="30">
        <f>SUM(G175:K175)</f>
        <v>938</v>
      </c>
      <c r="M175" s="31">
        <f>L175/5</f>
        <v>187.6</v>
      </c>
      <c r="N175" s="32"/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489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  <c r="AU175" s="33">
        <v>0</v>
      </c>
      <c r="AV175" s="33">
        <v>0</v>
      </c>
      <c r="AW175" s="33">
        <v>0</v>
      </c>
      <c r="AX175" s="33">
        <v>449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  <c r="BZ175" s="33">
        <v>0</v>
      </c>
      <c r="CA175" s="33">
        <v>0</v>
      </c>
      <c r="CB175" s="33">
        <v>0</v>
      </c>
      <c r="CC175" s="33">
        <v>0</v>
      </c>
      <c r="CD175" s="34">
        <v>0</v>
      </c>
    </row>
    <row r="176" spans="1:82" ht="14.1" customHeight="1" x14ac:dyDescent="0.25">
      <c r="A176" s="24">
        <f t="shared" si="2"/>
        <v>163</v>
      </c>
      <c r="B176" s="42" t="s">
        <v>659</v>
      </c>
      <c r="C176" s="36">
        <v>14798</v>
      </c>
      <c r="D176" s="43" t="s">
        <v>346</v>
      </c>
      <c r="E176" s="28">
        <f>MAX(O176:AZ176)</f>
        <v>476</v>
      </c>
      <c r="F176" s="28" t="e">
        <f>VLOOKUP(E176,Tab!$A$2:$B$255,2,TRUE)</f>
        <v>#N/A</v>
      </c>
      <c r="G176" s="29">
        <f>LARGE(O176:CD176,1)</f>
        <v>476</v>
      </c>
      <c r="H176" s="29">
        <f>LARGE(O176:CD176,2)</f>
        <v>451</v>
      </c>
      <c r="I176" s="29">
        <f>LARGE(O176:CD176,3)</f>
        <v>0</v>
      </c>
      <c r="J176" s="29">
        <f>LARGE(O176:CD176,4)</f>
        <v>0</v>
      </c>
      <c r="K176" s="29">
        <f>LARGE(O176:CD176,5)</f>
        <v>0</v>
      </c>
      <c r="L176" s="30">
        <f>SUM(G176:K176)</f>
        <v>927</v>
      </c>
      <c r="M176" s="31">
        <f>L176/5</f>
        <v>185.4</v>
      </c>
      <c r="N176" s="32"/>
      <c r="O176" s="33">
        <v>0</v>
      </c>
      <c r="P176" s="33">
        <v>0</v>
      </c>
      <c r="Q176" s="33">
        <v>451</v>
      </c>
      <c r="R176" s="33">
        <v>0</v>
      </c>
      <c r="S176" s="33">
        <v>0</v>
      </c>
      <c r="T176" s="33">
        <v>476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3">
        <v>0</v>
      </c>
      <c r="CC176" s="33">
        <v>0</v>
      </c>
      <c r="CD176" s="34">
        <v>0</v>
      </c>
    </row>
    <row r="177" spans="1:82" ht="14.1" customHeight="1" x14ac:dyDescent="0.25">
      <c r="A177" s="24">
        <f t="shared" si="2"/>
        <v>164</v>
      </c>
      <c r="B177" s="42" t="s">
        <v>669</v>
      </c>
      <c r="C177" s="36">
        <v>11917</v>
      </c>
      <c r="D177" s="43" t="s">
        <v>93</v>
      </c>
      <c r="E177" s="28">
        <f>MAX(O177:AZ177)</f>
        <v>477</v>
      </c>
      <c r="F177" s="28" t="e">
        <f>VLOOKUP(E177,Tab!$A$2:$B$255,2,TRUE)</f>
        <v>#N/A</v>
      </c>
      <c r="G177" s="29">
        <f>LARGE(O177:CD177,1)</f>
        <v>477</v>
      </c>
      <c r="H177" s="29">
        <f>LARGE(O177:CD177,2)</f>
        <v>449</v>
      </c>
      <c r="I177" s="29">
        <f>LARGE(O177:CD177,3)</f>
        <v>0</v>
      </c>
      <c r="J177" s="29">
        <f>LARGE(O177:CD177,4)</f>
        <v>0</v>
      </c>
      <c r="K177" s="29">
        <f>LARGE(O177:CD177,5)</f>
        <v>0</v>
      </c>
      <c r="L177" s="30">
        <f>SUM(G177:K177)</f>
        <v>926</v>
      </c>
      <c r="M177" s="31">
        <f>L177/5</f>
        <v>185.2</v>
      </c>
      <c r="N177" s="32"/>
      <c r="O177" s="33">
        <v>0</v>
      </c>
      <c r="P177" s="33">
        <v>449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477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3">
        <v>0</v>
      </c>
      <c r="CC177" s="33">
        <v>0</v>
      </c>
      <c r="CD177" s="34">
        <v>0</v>
      </c>
    </row>
    <row r="178" spans="1:82" ht="14.1" customHeight="1" x14ac:dyDescent="0.25">
      <c r="A178" s="24">
        <f t="shared" si="2"/>
        <v>165</v>
      </c>
      <c r="B178" s="44" t="s">
        <v>423</v>
      </c>
      <c r="C178" s="36">
        <v>10179</v>
      </c>
      <c r="D178" s="41" t="s">
        <v>26</v>
      </c>
      <c r="E178" s="28">
        <f>MAX(O178:AZ178)</f>
        <v>474</v>
      </c>
      <c r="F178" s="28" t="e">
        <f>VLOOKUP(E178,Tab!$A$2:$B$255,2,TRUE)</f>
        <v>#N/A</v>
      </c>
      <c r="G178" s="29">
        <f>LARGE(O178:CD178,1)</f>
        <v>474</v>
      </c>
      <c r="H178" s="29">
        <f>LARGE(O178:CD178,2)</f>
        <v>450</v>
      </c>
      <c r="I178" s="29">
        <f>LARGE(O178:CD178,3)</f>
        <v>0</v>
      </c>
      <c r="J178" s="29">
        <f>LARGE(O178:CD178,4)</f>
        <v>0</v>
      </c>
      <c r="K178" s="29">
        <f>LARGE(O178:CD178,5)</f>
        <v>0</v>
      </c>
      <c r="L178" s="30">
        <f>SUM(G178:K178)</f>
        <v>924</v>
      </c>
      <c r="M178" s="31">
        <f>L178/5</f>
        <v>184.8</v>
      </c>
      <c r="N178" s="32"/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474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450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3">
        <v>0</v>
      </c>
      <c r="CC178" s="33">
        <v>0</v>
      </c>
      <c r="CD178" s="34">
        <v>0</v>
      </c>
    </row>
    <row r="179" spans="1:82" ht="14.1" customHeight="1" x14ac:dyDescent="0.25">
      <c r="A179" s="24">
        <f t="shared" si="2"/>
        <v>166</v>
      </c>
      <c r="B179" s="44" t="s">
        <v>612</v>
      </c>
      <c r="C179" s="36">
        <v>14916</v>
      </c>
      <c r="D179" s="41" t="s">
        <v>611</v>
      </c>
      <c r="E179" s="28">
        <f>MAX(O179:AZ179)</f>
        <v>482</v>
      </c>
      <c r="F179" s="28" t="e">
        <f>VLOOKUP(E179,Tab!$A$2:$B$255,2,TRUE)</f>
        <v>#N/A</v>
      </c>
      <c r="G179" s="29">
        <f>LARGE(O179:CD179,1)</f>
        <v>482</v>
      </c>
      <c r="H179" s="29">
        <f>LARGE(O179:CD179,2)</f>
        <v>440</v>
      </c>
      <c r="I179" s="29">
        <f>LARGE(O179:CD179,3)</f>
        <v>0</v>
      </c>
      <c r="J179" s="29">
        <f>LARGE(O179:CD179,4)</f>
        <v>0</v>
      </c>
      <c r="K179" s="29">
        <f>LARGE(O179:CD179,5)</f>
        <v>0</v>
      </c>
      <c r="L179" s="30">
        <f>SUM(G179:K179)</f>
        <v>922</v>
      </c>
      <c r="M179" s="31">
        <f>L179/5</f>
        <v>184.4</v>
      </c>
      <c r="N179" s="32"/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482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440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3">
        <v>0</v>
      </c>
      <c r="CC179" s="33">
        <v>0</v>
      </c>
      <c r="CD179" s="34">
        <v>0</v>
      </c>
    </row>
    <row r="180" spans="1:82" ht="14.1" customHeight="1" x14ac:dyDescent="0.25">
      <c r="A180" s="24">
        <f t="shared" si="2"/>
        <v>167</v>
      </c>
      <c r="B180" s="46" t="s">
        <v>202</v>
      </c>
      <c r="C180" s="36">
        <v>10426</v>
      </c>
      <c r="D180" s="47" t="s">
        <v>44</v>
      </c>
      <c r="E180" s="28">
        <f>MAX(O180:AZ180)</f>
        <v>0</v>
      </c>
      <c r="F180" s="28" t="e">
        <f>VLOOKUP(E180,Tab!$A$2:$B$255,2,TRUE)</f>
        <v>#N/A</v>
      </c>
      <c r="G180" s="29">
        <f>LARGE(O180:CD180,1)</f>
        <v>480</v>
      </c>
      <c r="H180" s="29">
        <f>LARGE(O180:CD180,2)</f>
        <v>438</v>
      </c>
      <c r="I180" s="29">
        <f>LARGE(O180:CD180,3)</f>
        <v>0</v>
      </c>
      <c r="J180" s="29">
        <f>LARGE(O180:CD180,4)</f>
        <v>0</v>
      </c>
      <c r="K180" s="29">
        <f>LARGE(O180:CD180,5)</f>
        <v>0</v>
      </c>
      <c r="L180" s="30">
        <f>SUM(G180:K180)</f>
        <v>918</v>
      </c>
      <c r="M180" s="31">
        <f>L180/5</f>
        <v>183.6</v>
      </c>
      <c r="N180" s="32"/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480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3">
        <v>0</v>
      </c>
      <c r="CC180" s="33">
        <v>438</v>
      </c>
      <c r="CD180" s="34">
        <v>0</v>
      </c>
    </row>
    <row r="181" spans="1:82" ht="14.1" customHeight="1" x14ac:dyDescent="0.25">
      <c r="A181" s="24">
        <f t="shared" si="2"/>
        <v>168</v>
      </c>
      <c r="B181" s="42" t="s">
        <v>141</v>
      </c>
      <c r="C181" s="36">
        <v>13149</v>
      </c>
      <c r="D181" s="43" t="s">
        <v>48</v>
      </c>
      <c r="E181" s="28">
        <f>MAX(O181:AZ181)</f>
        <v>0</v>
      </c>
      <c r="F181" s="28" t="e">
        <f>VLOOKUP(E181,Tab!$A$2:$B$255,2,TRUE)</f>
        <v>#N/A</v>
      </c>
      <c r="G181" s="29">
        <f>LARGE(O181:CD181,1)</f>
        <v>472</v>
      </c>
      <c r="H181" s="29">
        <f>LARGE(O181:CD181,2)</f>
        <v>440</v>
      </c>
      <c r="I181" s="29">
        <f>LARGE(O181:CD181,3)</f>
        <v>0</v>
      </c>
      <c r="J181" s="29">
        <f>LARGE(O181:CD181,4)</f>
        <v>0</v>
      </c>
      <c r="K181" s="29">
        <f>LARGE(O181:CD181,5)</f>
        <v>0</v>
      </c>
      <c r="L181" s="30">
        <f>SUM(G181:K181)</f>
        <v>912</v>
      </c>
      <c r="M181" s="31">
        <f>L181/5</f>
        <v>182.4</v>
      </c>
      <c r="N181" s="32"/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472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  <c r="BZ181" s="33">
        <v>440</v>
      </c>
      <c r="CA181" s="33">
        <v>0</v>
      </c>
      <c r="CB181" s="33">
        <v>0</v>
      </c>
      <c r="CC181" s="33">
        <v>0</v>
      </c>
      <c r="CD181" s="34">
        <v>0</v>
      </c>
    </row>
    <row r="182" spans="1:82" ht="14.1" customHeight="1" x14ac:dyDescent="0.25">
      <c r="A182" s="24">
        <f t="shared" si="2"/>
        <v>169</v>
      </c>
      <c r="B182" s="46" t="s">
        <v>588</v>
      </c>
      <c r="C182" s="36">
        <v>13866</v>
      </c>
      <c r="D182" s="47" t="s">
        <v>42</v>
      </c>
      <c r="E182" s="28">
        <f>MAX(O182:AZ182)</f>
        <v>457</v>
      </c>
      <c r="F182" s="28" t="e">
        <f>VLOOKUP(E182,Tab!$A$2:$B$255,2,TRUE)</f>
        <v>#N/A</v>
      </c>
      <c r="G182" s="29">
        <f>LARGE(O182:CD182,1)</f>
        <v>457</v>
      </c>
      <c r="H182" s="29">
        <f>LARGE(O182:CD182,2)</f>
        <v>452</v>
      </c>
      <c r="I182" s="29">
        <f>LARGE(O182:CD182,3)</f>
        <v>0</v>
      </c>
      <c r="J182" s="29">
        <f>LARGE(O182:CD182,4)</f>
        <v>0</v>
      </c>
      <c r="K182" s="29">
        <f>LARGE(O182:CD182,5)</f>
        <v>0</v>
      </c>
      <c r="L182" s="30">
        <f>SUM(G182:K182)</f>
        <v>909</v>
      </c>
      <c r="M182" s="31">
        <f>L182/5</f>
        <v>181.8</v>
      </c>
      <c r="N182" s="32"/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452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457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3">
        <v>0</v>
      </c>
      <c r="CC182" s="33">
        <v>0</v>
      </c>
      <c r="CD182" s="34">
        <v>0</v>
      </c>
    </row>
    <row r="183" spans="1:82" ht="14.1" customHeight="1" x14ac:dyDescent="0.25">
      <c r="A183" s="24">
        <f t="shared" si="2"/>
        <v>170</v>
      </c>
      <c r="B183" s="44" t="s">
        <v>595</v>
      </c>
      <c r="C183" s="36">
        <v>12021</v>
      </c>
      <c r="D183" s="41" t="s">
        <v>346</v>
      </c>
      <c r="E183" s="28">
        <f>MAX(O183:AZ183)</f>
        <v>457</v>
      </c>
      <c r="F183" s="28" t="e">
        <f>VLOOKUP(E183,Tab!$A$2:$B$255,2,TRUE)</f>
        <v>#N/A</v>
      </c>
      <c r="G183" s="29">
        <f>LARGE(O183:CD183,1)</f>
        <v>457</v>
      </c>
      <c r="H183" s="29">
        <f>LARGE(O183:CD183,2)</f>
        <v>450</v>
      </c>
      <c r="I183" s="29">
        <f>LARGE(O183:CD183,3)</f>
        <v>0</v>
      </c>
      <c r="J183" s="29">
        <f>LARGE(O183:CD183,4)</f>
        <v>0</v>
      </c>
      <c r="K183" s="29">
        <f>LARGE(O183:CD183,5)</f>
        <v>0</v>
      </c>
      <c r="L183" s="30">
        <f>SUM(G183:K183)</f>
        <v>907</v>
      </c>
      <c r="M183" s="31">
        <f>L183/5</f>
        <v>181.4</v>
      </c>
      <c r="N183" s="32"/>
      <c r="O183" s="33">
        <v>0</v>
      </c>
      <c r="P183" s="33">
        <v>0</v>
      </c>
      <c r="Q183" s="33">
        <v>450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457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3">
        <v>0</v>
      </c>
      <c r="CC183" s="33">
        <v>0</v>
      </c>
      <c r="CD183" s="34">
        <v>0</v>
      </c>
    </row>
    <row r="184" spans="1:82" ht="14.1" customHeight="1" x14ac:dyDescent="0.25">
      <c r="A184" s="24">
        <f t="shared" si="2"/>
        <v>171</v>
      </c>
      <c r="B184" s="44" t="s">
        <v>402</v>
      </c>
      <c r="C184" s="36">
        <v>13155</v>
      </c>
      <c r="D184" s="41" t="s">
        <v>153</v>
      </c>
      <c r="E184" s="28">
        <f>MAX(O184:AZ184)</f>
        <v>463</v>
      </c>
      <c r="F184" s="28" t="e">
        <f>VLOOKUP(E184,Tab!$A$2:$B$255,2,TRUE)</f>
        <v>#N/A</v>
      </c>
      <c r="G184" s="29">
        <f>LARGE(O184:CD184,1)</f>
        <v>463</v>
      </c>
      <c r="H184" s="29">
        <f>LARGE(O184:CD184,2)</f>
        <v>437</v>
      </c>
      <c r="I184" s="29">
        <f>LARGE(O184:CD184,3)</f>
        <v>0</v>
      </c>
      <c r="J184" s="29">
        <f>LARGE(O184:CD184,4)</f>
        <v>0</v>
      </c>
      <c r="K184" s="29">
        <f>LARGE(O184:CD184,5)</f>
        <v>0</v>
      </c>
      <c r="L184" s="30">
        <f>SUM(G184:K184)</f>
        <v>900</v>
      </c>
      <c r="M184" s="31">
        <f>L184/5</f>
        <v>180</v>
      </c>
      <c r="N184" s="32"/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463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437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3">
        <v>0</v>
      </c>
      <c r="CC184" s="33">
        <v>0</v>
      </c>
      <c r="CD184" s="34">
        <v>0</v>
      </c>
    </row>
    <row r="185" spans="1:82" ht="14.1" customHeight="1" x14ac:dyDescent="0.25">
      <c r="A185" s="24">
        <f t="shared" si="2"/>
        <v>172</v>
      </c>
      <c r="B185" s="35" t="s">
        <v>480</v>
      </c>
      <c r="C185" s="36">
        <v>10714</v>
      </c>
      <c r="D185" s="37" t="s">
        <v>159</v>
      </c>
      <c r="E185" s="28">
        <f>MAX(O185:AZ185)</f>
        <v>450</v>
      </c>
      <c r="F185" s="28" t="e">
        <f>VLOOKUP(E185,Tab!$A$2:$B$255,2,TRUE)</f>
        <v>#N/A</v>
      </c>
      <c r="G185" s="29">
        <f>LARGE(O185:CD185,1)</f>
        <v>450</v>
      </c>
      <c r="H185" s="29">
        <f>LARGE(O185:CD185,2)</f>
        <v>431</v>
      </c>
      <c r="I185" s="29">
        <f>LARGE(O185:CD185,3)</f>
        <v>0</v>
      </c>
      <c r="J185" s="29">
        <f>LARGE(O185:CD185,4)</f>
        <v>0</v>
      </c>
      <c r="K185" s="29">
        <f>LARGE(O185:CD185,5)</f>
        <v>0</v>
      </c>
      <c r="L185" s="30">
        <f>SUM(G185:K185)</f>
        <v>881</v>
      </c>
      <c r="M185" s="31">
        <f>L185/5</f>
        <v>176.2</v>
      </c>
      <c r="N185" s="32"/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450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431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3">
        <v>0</v>
      </c>
      <c r="CC185" s="33">
        <v>0</v>
      </c>
      <c r="CD185" s="34">
        <v>0</v>
      </c>
    </row>
    <row r="186" spans="1:82" ht="14.1" customHeight="1" x14ac:dyDescent="0.25">
      <c r="A186" s="24">
        <f t="shared" si="2"/>
        <v>173</v>
      </c>
      <c r="B186" s="44" t="s">
        <v>222</v>
      </c>
      <c r="C186" s="36">
        <v>9718</v>
      </c>
      <c r="D186" s="41" t="s">
        <v>159</v>
      </c>
      <c r="E186" s="28">
        <f>MAX(O186:AZ186)</f>
        <v>445</v>
      </c>
      <c r="F186" s="28" t="e">
        <f>VLOOKUP(E186,Tab!$A$2:$B$255,2,TRUE)</f>
        <v>#N/A</v>
      </c>
      <c r="G186" s="29">
        <f>LARGE(O186:CD186,1)</f>
        <v>445</v>
      </c>
      <c r="H186" s="29">
        <f>LARGE(O186:CD186,2)</f>
        <v>427</v>
      </c>
      <c r="I186" s="29">
        <f>LARGE(O186:CD186,3)</f>
        <v>0</v>
      </c>
      <c r="J186" s="29">
        <f>LARGE(O186:CD186,4)</f>
        <v>0</v>
      </c>
      <c r="K186" s="29">
        <f>LARGE(O186:CD186,5)</f>
        <v>0</v>
      </c>
      <c r="L186" s="30">
        <f>SUM(G186:K186)</f>
        <v>872</v>
      </c>
      <c r="M186" s="31">
        <f>L186/5</f>
        <v>174.4</v>
      </c>
      <c r="N186" s="32"/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427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445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3">
        <v>0</v>
      </c>
      <c r="CC186" s="33">
        <v>0</v>
      </c>
      <c r="CD186" s="34">
        <v>0</v>
      </c>
    </row>
    <row r="187" spans="1:82" ht="14.1" customHeight="1" x14ac:dyDescent="0.25">
      <c r="A187" s="24">
        <f t="shared" si="2"/>
        <v>174</v>
      </c>
      <c r="B187" s="35" t="s">
        <v>172</v>
      </c>
      <c r="C187" s="36">
        <v>966</v>
      </c>
      <c r="D187" s="37" t="s">
        <v>48</v>
      </c>
      <c r="E187" s="28">
        <f>MAX(O187:AZ187)</f>
        <v>437</v>
      </c>
      <c r="F187" s="28" t="e">
        <f>VLOOKUP(E187,Tab!$A$2:$B$255,2,TRUE)</f>
        <v>#N/A</v>
      </c>
      <c r="G187" s="29">
        <f>LARGE(O187:CD187,1)</f>
        <v>437</v>
      </c>
      <c r="H187" s="29">
        <f>LARGE(O187:CD187,2)</f>
        <v>420</v>
      </c>
      <c r="I187" s="29">
        <f>LARGE(O187:CD187,3)</f>
        <v>0</v>
      </c>
      <c r="J187" s="29">
        <f>LARGE(O187:CD187,4)</f>
        <v>0</v>
      </c>
      <c r="K187" s="29">
        <f>LARGE(O187:CD187,5)</f>
        <v>0</v>
      </c>
      <c r="L187" s="30">
        <f>SUM(G187:K187)</f>
        <v>857</v>
      </c>
      <c r="M187" s="31">
        <f>L187/5</f>
        <v>171.4</v>
      </c>
      <c r="N187" s="32"/>
      <c r="O187" s="33">
        <v>0</v>
      </c>
      <c r="P187" s="33">
        <v>437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420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  <c r="BZ187" s="33">
        <v>0</v>
      </c>
      <c r="CA187" s="33">
        <v>0</v>
      </c>
      <c r="CB187" s="33">
        <v>0</v>
      </c>
      <c r="CC187" s="33">
        <v>0</v>
      </c>
      <c r="CD187" s="34">
        <v>0</v>
      </c>
    </row>
    <row r="188" spans="1:82" ht="14.1" customHeight="1" x14ac:dyDescent="0.25">
      <c r="A188" s="24">
        <f t="shared" si="2"/>
        <v>175</v>
      </c>
      <c r="B188" s="35" t="s">
        <v>175</v>
      </c>
      <c r="C188" s="36">
        <v>12</v>
      </c>
      <c r="D188" s="37" t="s">
        <v>48</v>
      </c>
      <c r="E188" s="28">
        <f>MAX(O188:AZ188)</f>
        <v>428</v>
      </c>
      <c r="F188" s="28" t="e">
        <f>VLOOKUP(E188,Tab!$A$2:$B$255,2,TRUE)</f>
        <v>#N/A</v>
      </c>
      <c r="G188" s="29">
        <f>LARGE(O188:CD188,1)</f>
        <v>428</v>
      </c>
      <c r="H188" s="29">
        <f>LARGE(O188:CD188,2)</f>
        <v>414</v>
      </c>
      <c r="I188" s="29">
        <f>LARGE(O188:CD188,3)</f>
        <v>0</v>
      </c>
      <c r="J188" s="29">
        <f>LARGE(O188:CD188,4)</f>
        <v>0</v>
      </c>
      <c r="K188" s="29">
        <f>LARGE(O188:CD188,5)</f>
        <v>0</v>
      </c>
      <c r="L188" s="30">
        <f>SUM(G188:K188)</f>
        <v>842</v>
      </c>
      <c r="M188" s="31">
        <f>L188/5</f>
        <v>168.4</v>
      </c>
      <c r="N188" s="32"/>
      <c r="O188" s="33">
        <v>0</v>
      </c>
      <c r="P188" s="33">
        <v>428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414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  <c r="BZ188" s="33">
        <v>0</v>
      </c>
      <c r="CA188" s="33">
        <v>0</v>
      </c>
      <c r="CB188" s="33">
        <v>0</v>
      </c>
      <c r="CC188" s="33">
        <v>0</v>
      </c>
      <c r="CD188" s="34">
        <v>0</v>
      </c>
    </row>
    <row r="189" spans="1:82" ht="14.1" customHeight="1" x14ac:dyDescent="0.25">
      <c r="A189" s="24">
        <f t="shared" si="2"/>
        <v>176</v>
      </c>
      <c r="B189" s="46" t="s">
        <v>211</v>
      </c>
      <c r="C189" s="36">
        <v>342</v>
      </c>
      <c r="D189" s="47" t="s">
        <v>42</v>
      </c>
      <c r="E189" s="28">
        <f>MAX(O189:AZ189)</f>
        <v>496</v>
      </c>
      <c r="F189" s="28" t="e">
        <f>VLOOKUP(E189,Tab!$A$2:$B$255,2,TRUE)</f>
        <v>#N/A</v>
      </c>
      <c r="G189" s="29">
        <f>LARGE(O189:CD189,1)</f>
        <v>496</v>
      </c>
      <c r="H189" s="29">
        <f>LARGE(O189:CD189,2)</f>
        <v>342</v>
      </c>
      <c r="I189" s="29">
        <f>LARGE(O189:CD189,3)</f>
        <v>0</v>
      </c>
      <c r="J189" s="29">
        <f>LARGE(O189:CD189,4)</f>
        <v>0</v>
      </c>
      <c r="K189" s="29">
        <f>LARGE(O189:CD189,5)</f>
        <v>0</v>
      </c>
      <c r="L189" s="30">
        <f>SUM(G189:K189)</f>
        <v>838</v>
      </c>
      <c r="M189" s="31">
        <f>L189/5</f>
        <v>167.6</v>
      </c>
      <c r="N189" s="32"/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342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496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v>0</v>
      </c>
      <c r="BX189" s="33">
        <v>0</v>
      </c>
      <c r="BY189" s="33">
        <v>0</v>
      </c>
      <c r="BZ189" s="33">
        <v>0</v>
      </c>
      <c r="CA189" s="33">
        <v>0</v>
      </c>
      <c r="CB189" s="33">
        <v>0</v>
      </c>
      <c r="CC189" s="33">
        <v>0</v>
      </c>
      <c r="CD189" s="34">
        <v>0</v>
      </c>
    </row>
    <row r="190" spans="1:82" ht="14.1" customHeight="1" x14ac:dyDescent="0.25">
      <c r="A190" s="24">
        <f t="shared" si="2"/>
        <v>177</v>
      </c>
      <c r="B190" s="44" t="s">
        <v>606</v>
      </c>
      <c r="C190" s="36">
        <v>13238</v>
      </c>
      <c r="D190" s="41" t="s">
        <v>44</v>
      </c>
      <c r="E190" s="28">
        <f>MAX(O190:AZ190)</f>
        <v>412</v>
      </c>
      <c r="F190" s="28" t="e">
        <f>VLOOKUP(E190,Tab!$A$2:$B$255,2,TRUE)</f>
        <v>#N/A</v>
      </c>
      <c r="G190" s="29">
        <f>LARGE(O190:CD190,1)</f>
        <v>412</v>
      </c>
      <c r="H190" s="29">
        <f>LARGE(O190:CD190,2)</f>
        <v>405</v>
      </c>
      <c r="I190" s="29">
        <f>LARGE(O190:CD190,3)</f>
        <v>0</v>
      </c>
      <c r="J190" s="29">
        <f>LARGE(O190:CD190,4)</f>
        <v>0</v>
      </c>
      <c r="K190" s="29">
        <f>LARGE(O190:CD190,5)</f>
        <v>0</v>
      </c>
      <c r="L190" s="30">
        <f>SUM(G190:K190)</f>
        <v>817</v>
      </c>
      <c r="M190" s="31">
        <f>L190/5</f>
        <v>163.4</v>
      </c>
      <c r="N190" s="32"/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405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412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  <c r="BZ190" s="33">
        <v>0</v>
      </c>
      <c r="CA190" s="33">
        <v>0</v>
      </c>
      <c r="CB190" s="33">
        <v>0</v>
      </c>
      <c r="CC190" s="33">
        <v>0</v>
      </c>
      <c r="CD190" s="34">
        <v>0</v>
      </c>
    </row>
    <row r="191" spans="1:82" ht="14.1" customHeight="1" x14ac:dyDescent="0.25">
      <c r="A191" s="24">
        <f t="shared" si="2"/>
        <v>178</v>
      </c>
      <c r="B191" s="44" t="s">
        <v>624</v>
      </c>
      <c r="C191" s="36">
        <v>13586</v>
      </c>
      <c r="D191" s="41" t="s">
        <v>169</v>
      </c>
      <c r="E191" s="28">
        <f>MAX(O191:AZ191)</f>
        <v>404</v>
      </c>
      <c r="F191" s="28" t="e">
        <f>VLOOKUP(E191,Tab!$A$2:$B$255,2,TRUE)</f>
        <v>#N/A</v>
      </c>
      <c r="G191" s="29">
        <f>LARGE(O191:CD191,1)</f>
        <v>404</v>
      </c>
      <c r="H191" s="29">
        <f>LARGE(O191:CD191,2)</f>
        <v>404</v>
      </c>
      <c r="I191" s="29">
        <f>LARGE(O191:CD191,3)</f>
        <v>0</v>
      </c>
      <c r="J191" s="29">
        <f>LARGE(O191:CD191,4)</f>
        <v>0</v>
      </c>
      <c r="K191" s="29">
        <f>LARGE(O191:CD191,5)</f>
        <v>0</v>
      </c>
      <c r="L191" s="30">
        <f>SUM(G191:K191)</f>
        <v>808</v>
      </c>
      <c r="M191" s="31">
        <f>L191/5</f>
        <v>161.6</v>
      </c>
      <c r="N191" s="32"/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404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404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  <c r="BZ191" s="33">
        <v>0</v>
      </c>
      <c r="CA191" s="33">
        <v>0</v>
      </c>
      <c r="CB191" s="33">
        <v>0</v>
      </c>
      <c r="CC191" s="33">
        <v>0</v>
      </c>
      <c r="CD191" s="34">
        <v>0</v>
      </c>
    </row>
    <row r="192" spans="1:82" ht="14.1" customHeight="1" x14ac:dyDescent="0.25">
      <c r="A192" s="24">
        <f t="shared" si="2"/>
        <v>179</v>
      </c>
      <c r="B192" s="46" t="s">
        <v>118</v>
      </c>
      <c r="C192" s="36">
        <v>8856</v>
      </c>
      <c r="D192" s="47" t="s">
        <v>119</v>
      </c>
      <c r="E192" s="28">
        <f>MAX(O192:AZ192)</f>
        <v>370</v>
      </c>
      <c r="F192" s="28" t="e">
        <f>VLOOKUP(E192,Tab!$A$2:$B$255,2,TRUE)</f>
        <v>#N/A</v>
      </c>
      <c r="G192" s="29">
        <f>LARGE(O192:CD192,1)</f>
        <v>373</v>
      </c>
      <c r="H192" s="29">
        <f>LARGE(O192:CD192,2)</f>
        <v>370</v>
      </c>
      <c r="I192" s="29">
        <f>LARGE(O192:CD192,3)</f>
        <v>0</v>
      </c>
      <c r="J192" s="29">
        <f>LARGE(O192:CD192,4)</f>
        <v>0</v>
      </c>
      <c r="K192" s="29">
        <f>LARGE(O192:CD192,5)</f>
        <v>0</v>
      </c>
      <c r="L192" s="30">
        <f>SUM(G192:K192)</f>
        <v>743</v>
      </c>
      <c r="M192" s="31">
        <f>L192/5</f>
        <v>148.6</v>
      </c>
      <c r="N192" s="32"/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370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373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3">
        <v>0</v>
      </c>
      <c r="CC192" s="33">
        <v>0</v>
      </c>
      <c r="CD192" s="34">
        <v>0</v>
      </c>
    </row>
    <row r="193" spans="1:82" ht="14.1" customHeight="1" x14ac:dyDescent="0.25">
      <c r="A193" s="24">
        <f t="shared" si="2"/>
        <v>180</v>
      </c>
      <c r="B193" s="46" t="s">
        <v>585</v>
      </c>
      <c r="C193" s="36">
        <v>14721</v>
      </c>
      <c r="D193" s="47" t="s">
        <v>103</v>
      </c>
      <c r="E193" s="28">
        <f>MAX(O193:AZ193)</f>
        <v>323</v>
      </c>
      <c r="F193" s="28" t="e">
        <f>VLOOKUP(E193,Tab!$A$2:$B$255,2,TRUE)</f>
        <v>#N/A</v>
      </c>
      <c r="G193" s="29">
        <f>LARGE(O193:CD193,1)</f>
        <v>323</v>
      </c>
      <c r="H193" s="29">
        <f>LARGE(O193:CD193,2)</f>
        <v>291</v>
      </c>
      <c r="I193" s="29">
        <f>LARGE(O193:CD193,3)</f>
        <v>0</v>
      </c>
      <c r="J193" s="29">
        <f>LARGE(O193:CD193,4)</f>
        <v>0</v>
      </c>
      <c r="K193" s="29">
        <f>LARGE(O193:CD193,5)</f>
        <v>0</v>
      </c>
      <c r="L193" s="30">
        <f>SUM(G193:K193)</f>
        <v>614</v>
      </c>
      <c r="M193" s="31">
        <f>L193/5</f>
        <v>122.8</v>
      </c>
      <c r="N193" s="32"/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323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291</v>
      </c>
      <c r="BB193" s="33">
        <v>0</v>
      </c>
      <c r="BC193" s="33">
        <v>0</v>
      </c>
      <c r="BD193" s="33">
        <v>0</v>
      </c>
      <c r="BE193" s="33">
        <v>0</v>
      </c>
      <c r="BF193" s="33">
        <v>0</v>
      </c>
      <c r="BG193" s="33">
        <v>0</v>
      </c>
      <c r="BH193" s="33">
        <v>0</v>
      </c>
      <c r="BI193" s="33">
        <v>0</v>
      </c>
      <c r="BJ193" s="33">
        <v>0</v>
      </c>
      <c r="BK193" s="33">
        <v>0</v>
      </c>
      <c r="BL193" s="33">
        <v>0</v>
      </c>
      <c r="BM193" s="33">
        <v>0</v>
      </c>
      <c r="BN193" s="33">
        <v>0</v>
      </c>
      <c r="BO193" s="33">
        <v>0</v>
      </c>
      <c r="BP193" s="33">
        <v>0</v>
      </c>
      <c r="BQ193" s="33">
        <v>0</v>
      </c>
      <c r="BR193" s="33">
        <v>0</v>
      </c>
      <c r="BS193" s="33">
        <v>0</v>
      </c>
      <c r="BT193" s="33">
        <v>0</v>
      </c>
      <c r="BU193" s="33">
        <v>0</v>
      </c>
      <c r="BV193" s="33">
        <v>0</v>
      </c>
      <c r="BW193" s="33">
        <v>0</v>
      </c>
      <c r="BX193" s="33">
        <v>0</v>
      </c>
      <c r="BY193" s="33">
        <v>0</v>
      </c>
      <c r="BZ193" s="33">
        <v>0</v>
      </c>
      <c r="CA193" s="33">
        <v>0</v>
      </c>
      <c r="CB193" s="33">
        <v>0</v>
      </c>
      <c r="CC193" s="33">
        <v>0</v>
      </c>
      <c r="CD193" s="34">
        <v>0</v>
      </c>
    </row>
    <row r="194" spans="1:82" ht="14.1" customHeight="1" x14ac:dyDescent="0.25">
      <c r="A194" s="24">
        <f t="shared" si="2"/>
        <v>181</v>
      </c>
      <c r="B194" s="42" t="s">
        <v>59</v>
      </c>
      <c r="C194" s="36">
        <v>12787</v>
      </c>
      <c r="D194" s="43" t="s">
        <v>42</v>
      </c>
      <c r="E194" s="28">
        <f>MAX(O194:AZ194)</f>
        <v>555</v>
      </c>
      <c r="F194" s="28" t="str">
        <f>VLOOKUP(E194,Tab!$A$2:$B$255,2,TRUE)</f>
        <v>Não</v>
      </c>
      <c r="G194" s="29">
        <f>LARGE(O194:CD194,1)</f>
        <v>555</v>
      </c>
      <c r="H194" s="29">
        <f>LARGE(O194:CD194,2)</f>
        <v>0</v>
      </c>
      <c r="I194" s="29">
        <f>LARGE(O194:CD194,3)</f>
        <v>0</v>
      </c>
      <c r="J194" s="29">
        <f>LARGE(O194:CD194,4)</f>
        <v>0</v>
      </c>
      <c r="K194" s="29">
        <f>LARGE(O194:CD194,5)</f>
        <v>0</v>
      </c>
      <c r="L194" s="30">
        <f>SUM(G194:K194)</f>
        <v>555</v>
      </c>
      <c r="M194" s="31">
        <f>L194/5</f>
        <v>111</v>
      </c>
      <c r="N194" s="32"/>
      <c r="O194" s="33">
        <v>0</v>
      </c>
      <c r="P194" s="33">
        <v>555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0</v>
      </c>
      <c r="BF194" s="33">
        <v>0</v>
      </c>
      <c r="BG194" s="33">
        <v>0</v>
      </c>
      <c r="BH194" s="33">
        <v>0</v>
      </c>
      <c r="BI194" s="33">
        <v>0</v>
      </c>
      <c r="BJ194" s="33">
        <v>0</v>
      </c>
      <c r="BK194" s="33">
        <v>0</v>
      </c>
      <c r="BL194" s="33">
        <v>0</v>
      </c>
      <c r="BM194" s="33">
        <v>0</v>
      </c>
      <c r="BN194" s="33">
        <v>0</v>
      </c>
      <c r="BO194" s="33">
        <v>0</v>
      </c>
      <c r="BP194" s="33">
        <v>0</v>
      </c>
      <c r="BQ194" s="33">
        <v>0</v>
      </c>
      <c r="BR194" s="33">
        <v>0</v>
      </c>
      <c r="BS194" s="33">
        <v>0</v>
      </c>
      <c r="BT194" s="33">
        <v>0</v>
      </c>
      <c r="BU194" s="33">
        <v>0</v>
      </c>
      <c r="BV194" s="33">
        <v>0</v>
      </c>
      <c r="BW194" s="33">
        <v>0</v>
      </c>
      <c r="BX194" s="33">
        <v>0</v>
      </c>
      <c r="BY194" s="33">
        <v>0</v>
      </c>
      <c r="BZ194" s="33">
        <v>0</v>
      </c>
      <c r="CA194" s="33">
        <v>0</v>
      </c>
      <c r="CB194" s="33">
        <v>0</v>
      </c>
      <c r="CC194" s="33">
        <v>0</v>
      </c>
      <c r="CD194" s="34">
        <v>0</v>
      </c>
    </row>
    <row r="195" spans="1:82" s="45" customFormat="1" ht="14.1" customHeight="1" x14ac:dyDescent="0.25">
      <c r="A195" s="56">
        <f t="shared" si="2"/>
        <v>182</v>
      </c>
      <c r="B195" s="35" t="s">
        <v>151</v>
      </c>
      <c r="C195" s="36">
        <v>9796</v>
      </c>
      <c r="D195" s="37" t="s">
        <v>64</v>
      </c>
      <c r="E195" s="28">
        <f>MAX(O195:AZ195)</f>
        <v>547</v>
      </c>
      <c r="F195" s="28" t="str">
        <f>VLOOKUP(E195,Tab!$A$2:$B$255,2,TRUE)</f>
        <v>Não</v>
      </c>
      <c r="G195" s="29">
        <f>LARGE(O195:CD195,1)</f>
        <v>547</v>
      </c>
      <c r="H195" s="29">
        <f>LARGE(O195:CD195,2)</f>
        <v>0</v>
      </c>
      <c r="I195" s="29">
        <f>LARGE(O195:CD195,3)</f>
        <v>0</v>
      </c>
      <c r="J195" s="29">
        <f>LARGE(O195:CD195,4)</f>
        <v>0</v>
      </c>
      <c r="K195" s="29">
        <f>LARGE(O195:CD195,5)</f>
        <v>0</v>
      </c>
      <c r="L195" s="30">
        <f>SUM(G195:K195)</f>
        <v>547</v>
      </c>
      <c r="M195" s="31">
        <f>L195/5</f>
        <v>109.4</v>
      </c>
      <c r="N195" s="32"/>
      <c r="O195" s="33">
        <v>0</v>
      </c>
      <c r="P195" s="33">
        <v>547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0</v>
      </c>
      <c r="BF195" s="33">
        <v>0</v>
      </c>
      <c r="BG195" s="33">
        <v>0</v>
      </c>
      <c r="BH195" s="33">
        <v>0</v>
      </c>
      <c r="BI195" s="33">
        <v>0</v>
      </c>
      <c r="BJ195" s="33">
        <v>0</v>
      </c>
      <c r="BK195" s="33">
        <v>0</v>
      </c>
      <c r="BL195" s="33">
        <v>0</v>
      </c>
      <c r="BM195" s="33">
        <v>0</v>
      </c>
      <c r="BN195" s="33">
        <v>0</v>
      </c>
      <c r="BO195" s="33">
        <v>0</v>
      </c>
      <c r="BP195" s="33">
        <v>0</v>
      </c>
      <c r="BQ195" s="33">
        <v>0</v>
      </c>
      <c r="BR195" s="33">
        <v>0</v>
      </c>
      <c r="BS195" s="33">
        <v>0</v>
      </c>
      <c r="BT195" s="33">
        <v>0</v>
      </c>
      <c r="BU195" s="33">
        <v>0</v>
      </c>
      <c r="BV195" s="33">
        <v>0</v>
      </c>
      <c r="BW195" s="33">
        <v>0</v>
      </c>
      <c r="BX195" s="33">
        <v>0</v>
      </c>
      <c r="BY195" s="33">
        <v>0</v>
      </c>
      <c r="BZ195" s="33">
        <v>0</v>
      </c>
      <c r="CA195" s="33">
        <v>0</v>
      </c>
      <c r="CB195" s="33">
        <v>0</v>
      </c>
      <c r="CC195" s="33">
        <v>0</v>
      </c>
      <c r="CD195" s="34">
        <v>0</v>
      </c>
    </row>
    <row r="196" spans="1:82" ht="14.1" customHeight="1" x14ac:dyDescent="0.25">
      <c r="A196" s="24">
        <f t="shared" si="2"/>
        <v>183</v>
      </c>
      <c r="B196" s="44" t="s">
        <v>645</v>
      </c>
      <c r="C196" s="36">
        <v>3590</v>
      </c>
      <c r="D196" s="41" t="s">
        <v>217</v>
      </c>
      <c r="E196" s="28">
        <f>MAX(O196:AZ196)</f>
        <v>547</v>
      </c>
      <c r="F196" s="28" t="str">
        <f>VLOOKUP(E196,Tab!$A$2:$B$255,2,TRUE)</f>
        <v>Não</v>
      </c>
      <c r="G196" s="29">
        <f>LARGE(O196:CD196,1)</f>
        <v>547</v>
      </c>
      <c r="H196" s="29">
        <f>LARGE(O196:CD196,2)</f>
        <v>0</v>
      </c>
      <c r="I196" s="29">
        <f>LARGE(O196:CD196,3)</f>
        <v>0</v>
      </c>
      <c r="J196" s="29">
        <f>LARGE(O196:CD196,4)</f>
        <v>0</v>
      </c>
      <c r="K196" s="29">
        <f>LARGE(O196:CD196,5)</f>
        <v>0</v>
      </c>
      <c r="L196" s="30">
        <f>SUM(G196:K196)</f>
        <v>547</v>
      </c>
      <c r="M196" s="31">
        <f>L196/5</f>
        <v>109.4</v>
      </c>
      <c r="N196" s="32"/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547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0</v>
      </c>
      <c r="BI196" s="33">
        <v>0</v>
      </c>
      <c r="BJ196" s="33">
        <v>0</v>
      </c>
      <c r="BK196" s="33">
        <v>0</v>
      </c>
      <c r="BL196" s="33">
        <v>0</v>
      </c>
      <c r="BM196" s="33">
        <v>0</v>
      </c>
      <c r="BN196" s="33">
        <v>0</v>
      </c>
      <c r="BO196" s="33">
        <v>0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v>0</v>
      </c>
      <c r="BX196" s="33">
        <v>0</v>
      </c>
      <c r="BY196" s="33">
        <v>0</v>
      </c>
      <c r="BZ196" s="33">
        <v>0</v>
      </c>
      <c r="CA196" s="33">
        <v>0</v>
      </c>
      <c r="CB196" s="33">
        <v>0</v>
      </c>
      <c r="CC196" s="33">
        <v>0</v>
      </c>
      <c r="CD196" s="34">
        <v>0</v>
      </c>
    </row>
    <row r="197" spans="1:82" ht="14.1" customHeight="1" x14ac:dyDescent="0.25">
      <c r="A197" s="24">
        <f t="shared" si="2"/>
        <v>184</v>
      </c>
      <c r="B197" s="55" t="s">
        <v>182</v>
      </c>
      <c r="C197" s="36">
        <v>11359</v>
      </c>
      <c r="D197" s="37" t="s">
        <v>71</v>
      </c>
      <c r="E197" s="28">
        <f>MAX(O197:AZ197)</f>
        <v>546</v>
      </c>
      <c r="F197" s="28" t="str">
        <f>VLOOKUP(E197,Tab!$A$2:$B$255,2,TRUE)</f>
        <v>Não</v>
      </c>
      <c r="G197" s="40">
        <f>LARGE(O197:CD197,1)</f>
        <v>546</v>
      </c>
      <c r="H197" s="40">
        <f>LARGE(O197:CD197,2)</f>
        <v>0</v>
      </c>
      <c r="I197" s="40">
        <f>LARGE(O197:CD197,3)</f>
        <v>0</v>
      </c>
      <c r="J197" s="40">
        <f>LARGE(O197:CD197,4)</f>
        <v>0</v>
      </c>
      <c r="K197" s="40">
        <f>LARGE(O197:CD197,5)</f>
        <v>0</v>
      </c>
      <c r="L197" s="30">
        <f>SUM(G197:K197)</f>
        <v>546</v>
      </c>
      <c r="M197" s="31">
        <f>L197/5</f>
        <v>109.2</v>
      </c>
      <c r="N197" s="32"/>
      <c r="O197" s="33">
        <v>0</v>
      </c>
      <c r="P197" s="33">
        <v>546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0</v>
      </c>
      <c r="AQ197" s="33">
        <v>0</v>
      </c>
      <c r="AR197" s="33">
        <v>0</v>
      </c>
      <c r="AS197" s="33">
        <v>0</v>
      </c>
      <c r="AT197" s="33"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v>0</v>
      </c>
      <c r="BX197" s="33">
        <v>0</v>
      </c>
      <c r="BY197" s="33">
        <v>0</v>
      </c>
      <c r="BZ197" s="33">
        <v>0</v>
      </c>
      <c r="CA197" s="33">
        <v>0</v>
      </c>
      <c r="CB197" s="33">
        <v>0</v>
      </c>
      <c r="CC197" s="33">
        <v>0</v>
      </c>
      <c r="CD197" s="34">
        <v>0</v>
      </c>
    </row>
    <row r="198" spans="1:82" ht="14.1" customHeight="1" x14ac:dyDescent="0.25">
      <c r="A198" s="24">
        <f t="shared" si="2"/>
        <v>185</v>
      </c>
      <c r="B198" s="46" t="s">
        <v>146</v>
      </c>
      <c r="C198" s="36">
        <v>787</v>
      </c>
      <c r="D198" s="47" t="s">
        <v>69</v>
      </c>
      <c r="E198" s="28">
        <f>MAX(O198:AZ198)</f>
        <v>543</v>
      </c>
      <c r="F198" s="28" t="str">
        <f>VLOOKUP(E198,Tab!$A$2:$B$255,2,TRUE)</f>
        <v>Não</v>
      </c>
      <c r="G198" s="29">
        <f>LARGE(O198:CD198,1)</f>
        <v>543</v>
      </c>
      <c r="H198" s="29">
        <f>LARGE(O198:CD198,2)</f>
        <v>0</v>
      </c>
      <c r="I198" s="29">
        <f>LARGE(O198:CD198,3)</f>
        <v>0</v>
      </c>
      <c r="J198" s="29">
        <f>LARGE(O198:CD198,4)</f>
        <v>0</v>
      </c>
      <c r="K198" s="29">
        <f>LARGE(O198:CD198,5)</f>
        <v>0</v>
      </c>
      <c r="L198" s="30">
        <f>SUM(G198:K198)</f>
        <v>543</v>
      </c>
      <c r="M198" s="31">
        <f>L198/5</f>
        <v>108.6</v>
      </c>
      <c r="N198" s="32"/>
      <c r="O198" s="33">
        <v>0</v>
      </c>
      <c r="P198" s="33">
        <v>543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0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  <c r="BN198" s="33">
        <v>0</v>
      </c>
      <c r="BO198" s="33">
        <v>0</v>
      </c>
      <c r="BP198" s="33">
        <v>0</v>
      </c>
      <c r="BQ198" s="33">
        <v>0</v>
      </c>
      <c r="BR198" s="33">
        <v>0</v>
      </c>
      <c r="BS198" s="33">
        <v>0</v>
      </c>
      <c r="BT198" s="33">
        <v>0</v>
      </c>
      <c r="BU198" s="33">
        <v>0</v>
      </c>
      <c r="BV198" s="33">
        <v>0</v>
      </c>
      <c r="BW198" s="33">
        <v>0</v>
      </c>
      <c r="BX198" s="33">
        <v>0</v>
      </c>
      <c r="BY198" s="33">
        <v>0</v>
      </c>
      <c r="BZ198" s="33">
        <v>0</v>
      </c>
      <c r="CA198" s="33">
        <v>0</v>
      </c>
      <c r="CB198" s="33">
        <v>0</v>
      </c>
      <c r="CC198" s="33">
        <v>0</v>
      </c>
      <c r="CD198" s="34">
        <v>0</v>
      </c>
    </row>
    <row r="199" spans="1:82" ht="14.1" customHeight="1" x14ac:dyDescent="0.25">
      <c r="A199" s="24">
        <f t="shared" si="2"/>
        <v>186</v>
      </c>
      <c r="B199" s="42" t="s">
        <v>95</v>
      </c>
      <c r="C199" s="36">
        <v>12238</v>
      </c>
      <c r="D199" s="43" t="s">
        <v>53</v>
      </c>
      <c r="E199" s="28">
        <f>MAX(O199:AZ199)</f>
        <v>0</v>
      </c>
      <c r="F199" s="28" t="e">
        <f>VLOOKUP(E199,Tab!$A$2:$B$255,2,TRUE)</f>
        <v>#N/A</v>
      </c>
      <c r="G199" s="29">
        <f>LARGE(O199:CD199,1)</f>
        <v>541</v>
      </c>
      <c r="H199" s="29">
        <f>LARGE(O199:CD199,2)</f>
        <v>0</v>
      </c>
      <c r="I199" s="29">
        <f>LARGE(O199:CD199,3)</f>
        <v>0</v>
      </c>
      <c r="J199" s="29">
        <f>LARGE(O199:CD199,4)</f>
        <v>0</v>
      </c>
      <c r="K199" s="29">
        <f>LARGE(O199:CD199,5)</f>
        <v>0</v>
      </c>
      <c r="L199" s="30">
        <f>SUM(G199:K199)</f>
        <v>541</v>
      </c>
      <c r="M199" s="31">
        <f>L199/5</f>
        <v>108.2</v>
      </c>
      <c r="N199" s="32"/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33"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</v>
      </c>
      <c r="BE199" s="33">
        <v>0</v>
      </c>
      <c r="BF199" s="33">
        <v>0</v>
      </c>
      <c r="BG199" s="33">
        <v>0</v>
      </c>
      <c r="BH199" s="33">
        <v>0</v>
      </c>
      <c r="BI199" s="33">
        <v>0</v>
      </c>
      <c r="BJ199" s="33">
        <v>0</v>
      </c>
      <c r="BK199" s="33">
        <v>0</v>
      </c>
      <c r="BL199" s="33">
        <v>0</v>
      </c>
      <c r="BM199" s="33">
        <v>0</v>
      </c>
      <c r="BN199" s="33">
        <v>0</v>
      </c>
      <c r="BO199" s="33">
        <v>0</v>
      </c>
      <c r="BP199" s="33">
        <v>0</v>
      </c>
      <c r="BQ199" s="33">
        <v>0</v>
      </c>
      <c r="BR199" s="33">
        <v>0</v>
      </c>
      <c r="BS199" s="33">
        <v>0</v>
      </c>
      <c r="BT199" s="33">
        <v>0</v>
      </c>
      <c r="BU199" s="33">
        <v>0</v>
      </c>
      <c r="BV199" s="33">
        <v>0</v>
      </c>
      <c r="BW199" s="33">
        <v>0</v>
      </c>
      <c r="BX199" s="33">
        <v>0</v>
      </c>
      <c r="BY199" s="33">
        <v>0</v>
      </c>
      <c r="BZ199" s="33">
        <v>541</v>
      </c>
      <c r="CA199" s="33">
        <v>0</v>
      </c>
      <c r="CB199" s="33">
        <v>0</v>
      </c>
      <c r="CC199" s="33">
        <v>0</v>
      </c>
      <c r="CD199" s="34">
        <v>0</v>
      </c>
    </row>
    <row r="200" spans="1:82" ht="14.1" customHeight="1" x14ac:dyDescent="0.25">
      <c r="A200" s="24">
        <f t="shared" si="2"/>
        <v>187</v>
      </c>
      <c r="B200" s="46" t="s">
        <v>115</v>
      </c>
      <c r="C200" s="36">
        <v>11198</v>
      </c>
      <c r="D200" s="47" t="s">
        <v>84</v>
      </c>
      <c r="E200" s="28">
        <f>MAX(O200:AZ200)</f>
        <v>0</v>
      </c>
      <c r="F200" s="28" t="e">
        <f>VLOOKUP(E200,Tab!$A$2:$B$255,2,TRUE)</f>
        <v>#N/A</v>
      </c>
      <c r="G200" s="29">
        <f>LARGE(O200:CD200,1)</f>
        <v>537</v>
      </c>
      <c r="H200" s="29">
        <f>LARGE(O200:CD200,2)</f>
        <v>0</v>
      </c>
      <c r="I200" s="29">
        <f>LARGE(O200:CD200,3)</f>
        <v>0</v>
      </c>
      <c r="J200" s="29">
        <f>LARGE(O200:CD200,4)</f>
        <v>0</v>
      </c>
      <c r="K200" s="29">
        <f>LARGE(O200:CD200,5)</f>
        <v>0</v>
      </c>
      <c r="L200" s="30">
        <f>SUM(G200:K200)</f>
        <v>537</v>
      </c>
      <c r="M200" s="31">
        <f>L200/5</f>
        <v>107.4</v>
      </c>
      <c r="N200" s="32"/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3">
        <v>0</v>
      </c>
      <c r="AR200" s="33">
        <v>0</v>
      </c>
      <c r="AS200" s="33">
        <v>0</v>
      </c>
      <c r="AT200" s="33">
        <v>0</v>
      </c>
      <c r="AU200" s="33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33">
        <v>0</v>
      </c>
      <c r="BE200" s="33">
        <v>0</v>
      </c>
      <c r="BF200" s="33">
        <v>0</v>
      </c>
      <c r="BG200" s="33">
        <v>0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33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v>537</v>
      </c>
      <c r="BX200" s="33">
        <v>0</v>
      </c>
      <c r="BY200" s="33">
        <v>0</v>
      </c>
      <c r="BZ200" s="33">
        <v>0</v>
      </c>
      <c r="CA200" s="33">
        <v>0</v>
      </c>
      <c r="CB200" s="33">
        <v>0</v>
      </c>
      <c r="CC200" s="33">
        <v>0</v>
      </c>
      <c r="CD200" s="34">
        <v>0</v>
      </c>
    </row>
    <row r="201" spans="1:82" ht="14.1" customHeight="1" x14ac:dyDescent="0.25">
      <c r="A201" s="24">
        <f t="shared" si="2"/>
        <v>188</v>
      </c>
      <c r="B201" s="35" t="s">
        <v>126</v>
      </c>
      <c r="C201" s="36">
        <v>154</v>
      </c>
      <c r="D201" s="37" t="s">
        <v>71</v>
      </c>
      <c r="E201" s="28">
        <f>MAX(O201:AZ201)</f>
        <v>536</v>
      </c>
      <c r="F201" s="28" t="str">
        <f>VLOOKUP(E201,Tab!$A$2:$B$255,2,TRUE)</f>
        <v>Não</v>
      </c>
      <c r="G201" s="29">
        <f>LARGE(O201:CD201,1)</f>
        <v>536</v>
      </c>
      <c r="H201" s="29">
        <f>LARGE(O201:CD201,2)</f>
        <v>0</v>
      </c>
      <c r="I201" s="29">
        <f>LARGE(O201:CD201,3)</f>
        <v>0</v>
      </c>
      <c r="J201" s="29">
        <f>LARGE(O201:CD201,4)</f>
        <v>0</v>
      </c>
      <c r="K201" s="29">
        <f>LARGE(O201:CD201,5)</f>
        <v>0</v>
      </c>
      <c r="L201" s="30">
        <f>SUM(G201:K201)</f>
        <v>536</v>
      </c>
      <c r="M201" s="31">
        <f>L201/5</f>
        <v>107.2</v>
      </c>
      <c r="N201" s="32"/>
      <c r="O201" s="33">
        <v>0</v>
      </c>
      <c r="P201" s="33">
        <v>536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0</v>
      </c>
      <c r="BL201" s="33">
        <v>0</v>
      </c>
      <c r="BM201" s="33">
        <v>0</v>
      </c>
      <c r="BN201" s="33">
        <v>0</v>
      </c>
      <c r="BO201" s="33">
        <v>0</v>
      </c>
      <c r="BP201" s="33">
        <v>0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0</v>
      </c>
      <c r="BW201" s="33">
        <v>0</v>
      </c>
      <c r="BX201" s="33">
        <v>0</v>
      </c>
      <c r="BY201" s="33">
        <v>0</v>
      </c>
      <c r="BZ201" s="33">
        <v>0</v>
      </c>
      <c r="CA201" s="33">
        <v>0</v>
      </c>
      <c r="CB201" s="33">
        <v>0</v>
      </c>
      <c r="CC201" s="33">
        <v>0</v>
      </c>
      <c r="CD201" s="34">
        <v>0</v>
      </c>
    </row>
    <row r="202" spans="1:82" ht="14.1" customHeight="1" x14ac:dyDescent="0.25">
      <c r="A202" s="24">
        <f t="shared" si="2"/>
        <v>189</v>
      </c>
      <c r="B202" s="44" t="s">
        <v>592</v>
      </c>
      <c r="C202" s="36">
        <v>11791</v>
      </c>
      <c r="D202" s="41" t="s">
        <v>48</v>
      </c>
      <c r="E202" s="28">
        <f>MAX(O202:AZ202)</f>
        <v>536</v>
      </c>
      <c r="F202" s="28" t="str">
        <f>VLOOKUP(E202,Tab!$A$2:$B$255,2,TRUE)</f>
        <v>Não</v>
      </c>
      <c r="G202" s="29">
        <f>LARGE(O202:CD202,1)</f>
        <v>536</v>
      </c>
      <c r="H202" s="29">
        <f>LARGE(O202:CD202,2)</f>
        <v>0</v>
      </c>
      <c r="I202" s="29">
        <f>LARGE(O202:CD202,3)</f>
        <v>0</v>
      </c>
      <c r="J202" s="29">
        <f>LARGE(O202:CD202,4)</f>
        <v>0</v>
      </c>
      <c r="K202" s="29">
        <f>LARGE(O202:CD202,5)</f>
        <v>0</v>
      </c>
      <c r="L202" s="30">
        <f>SUM(G202:K202)</f>
        <v>536</v>
      </c>
      <c r="M202" s="31">
        <f>L202/5</f>
        <v>107.2</v>
      </c>
      <c r="N202" s="32"/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  <c r="AU202" s="33">
        <v>536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</v>
      </c>
      <c r="BL202" s="33">
        <v>0</v>
      </c>
      <c r="BM202" s="33">
        <v>0</v>
      </c>
      <c r="BN202" s="33">
        <v>0</v>
      </c>
      <c r="BO202" s="33">
        <v>0</v>
      </c>
      <c r="BP202" s="33">
        <v>0</v>
      </c>
      <c r="BQ202" s="33">
        <v>0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v>0</v>
      </c>
      <c r="BX202" s="33">
        <v>0</v>
      </c>
      <c r="BY202" s="33">
        <v>0</v>
      </c>
      <c r="BZ202" s="33">
        <v>0</v>
      </c>
      <c r="CA202" s="33">
        <v>0</v>
      </c>
      <c r="CB202" s="33">
        <v>0</v>
      </c>
      <c r="CC202" s="33">
        <v>0</v>
      </c>
      <c r="CD202" s="34">
        <v>0</v>
      </c>
    </row>
    <row r="203" spans="1:82" ht="14.1" customHeight="1" x14ac:dyDescent="0.25">
      <c r="A203" s="24">
        <f t="shared" si="2"/>
        <v>190</v>
      </c>
      <c r="B203" s="42" t="s">
        <v>107</v>
      </c>
      <c r="C203" s="36">
        <v>2561</v>
      </c>
      <c r="D203" s="43" t="s">
        <v>219</v>
      </c>
      <c r="E203" s="28">
        <f>MAX(O203:AZ203)</f>
        <v>533</v>
      </c>
      <c r="F203" s="28" t="str">
        <f>VLOOKUP(E203,Tab!$A$2:$B$255,2,TRUE)</f>
        <v>Não</v>
      </c>
      <c r="G203" s="29">
        <f>LARGE(O203:CD203,1)</f>
        <v>533</v>
      </c>
      <c r="H203" s="29">
        <f>LARGE(O203:CD203,2)</f>
        <v>0</v>
      </c>
      <c r="I203" s="29">
        <f>LARGE(O203:CD203,3)</f>
        <v>0</v>
      </c>
      <c r="J203" s="29">
        <f>LARGE(O203:CD203,4)</f>
        <v>0</v>
      </c>
      <c r="K203" s="29">
        <f>LARGE(O203:CD203,5)</f>
        <v>0</v>
      </c>
      <c r="L203" s="30">
        <f>SUM(G203:K203)</f>
        <v>533</v>
      </c>
      <c r="M203" s="31">
        <f>L203/5</f>
        <v>106.6</v>
      </c>
      <c r="N203" s="32"/>
      <c r="O203" s="33">
        <v>0</v>
      </c>
      <c r="P203" s="33">
        <v>0</v>
      </c>
      <c r="Q203" s="33">
        <v>533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v>0</v>
      </c>
      <c r="BX203" s="33">
        <v>0</v>
      </c>
      <c r="BY203" s="33">
        <v>0</v>
      </c>
      <c r="BZ203" s="33">
        <v>0</v>
      </c>
      <c r="CA203" s="33">
        <v>0</v>
      </c>
      <c r="CB203" s="33">
        <v>0</v>
      </c>
      <c r="CC203" s="33">
        <v>0</v>
      </c>
      <c r="CD203" s="34">
        <v>0</v>
      </c>
    </row>
    <row r="204" spans="1:82" ht="14.1" customHeight="1" x14ac:dyDescent="0.25">
      <c r="A204" s="24">
        <f t="shared" si="2"/>
        <v>191</v>
      </c>
      <c r="B204" s="35" t="s">
        <v>85</v>
      </c>
      <c r="C204" s="36">
        <v>3932</v>
      </c>
      <c r="D204" s="37" t="s">
        <v>78</v>
      </c>
      <c r="E204" s="28">
        <f>MAX(O204:AZ204)</f>
        <v>533</v>
      </c>
      <c r="F204" s="28" t="str">
        <f>VLOOKUP(E204,Tab!$A$2:$B$255,2,TRUE)</f>
        <v>Não</v>
      </c>
      <c r="G204" s="29">
        <f>LARGE(O204:CD204,1)</f>
        <v>533</v>
      </c>
      <c r="H204" s="29">
        <f>LARGE(O204:CD204,2)</f>
        <v>0</v>
      </c>
      <c r="I204" s="29">
        <f>LARGE(O204:CD204,3)</f>
        <v>0</v>
      </c>
      <c r="J204" s="29">
        <f>LARGE(O204:CD204,4)</f>
        <v>0</v>
      </c>
      <c r="K204" s="29">
        <f>LARGE(O204:CD204,5)</f>
        <v>0</v>
      </c>
      <c r="L204" s="30">
        <f>SUM(G204:K204)</f>
        <v>533</v>
      </c>
      <c r="M204" s="31">
        <f>L204/5</f>
        <v>106.6</v>
      </c>
      <c r="N204" s="32"/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533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0</v>
      </c>
      <c r="AS204" s="33">
        <v>0</v>
      </c>
      <c r="AT204" s="33"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</v>
      </c>
      <c r="BL204" s="33">
        <v>0</v>
      </c>
      <c r="BM204" s="33">
        <v>0</v>
      </c>
      <c r="BN204" s="33">
        <v>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v>0</v>
      </c>
      <c r="BX204" s="33">
        <v>0</v>
      </c>
      <c r="BY204" s="33">
        <v>0</v>
      </c>
      <c r="BZ204" s="33">
        <v>0</v>
      </c>
      <c r="CA204" s="33">
        <v>0</v>
      </c>
      <c r="CB204" s="33">
        <v>0</v>
      </c>
      <c r="CC204" s="33">
        <v>0</v>
      </c>
      <c r="CD204" s="34">
        <v>0</v>
      </c>
    </row>
    <row r="205" spans="1:82" ht="14.1" customHeight="1" x14ac:dyDescent="0.25">
      <c r="A205" s="24">
        <f t="shared" si="2"/>
        <v>192</v>
      </c>
      <c r="B205" s="44" t="s">
        <v>88</v>
      </c>
      <c r="C205" s="36">
        <v>11482</v>
      </c>
      <c r="D205" s="41" t="s">
        <v>89</v>
      </c>
      <c r="E205" s="28">
        <f>MAX(O205:AZ205)</f>
        <v>531</v>
      </c>
      <c r="F205" s="28" t="str">
        <f>VLOOKUP(E205,Tab!$A$2:$B$255,2,TRUE)</f>
        <v>Não</v>
      </c>
      <c r="G205" s="29">
        <f>LARGE(O205:CD205,1)</f>
        <v>531</v>
      </c>
      <c r="H205" s="29">
        <f>LARGE(O205:CD205,2)</f>
        <v>0</v>
      </c>
      <c r="I205" s="29">
        <f>LARGE(O205:CD205,3)</f>
        <v>0</v>
      </c>
      <c r="J205" s="29">
        <f>LARGE(O205:CD205,4)</f>
        <v>0</v>
      </c>
      <c r="K205" s="29">
        <f>LARGE(O205:CD205,5)</f>
        <v>0</v>
      </c>
      <c r="L205" s="30">
        <f>SUM(G205:K205)</f>
        <v>531</v>
      </c>
      <c r="M205" s="31">
        <f>L205/5</f>
        <v>106.2</v>
      </c>
      <c r="N205" s="32"/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531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0</v>
      </c>
      <c r="AQ205" s="33">
        <v>0</v>
      </c>
      <c r="AR205" s="33">
        <v>0</v>
      </c>
      <c r="AS205" s="33">
        <v>0</v>
      </c>
      <c r="AT205" s="33"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0</v>
      </c>
      <c r="BS205" s="33">
        <v>0</v>
      </c>
      <c r="BT205" s="33">
        <v>0</v>
      </c>
      <c r="BU205" s="33">
        <v>0</v>
      </c>
      <c r="BV205" s="33">
        <v>0</v>
      </c>
      <c r="BW205" s="33">
        <v>0</v>
      </c>
      <c r="BX205" s="33">
        <v>0</v>
      </c>
      <c r="BY205" s="33">
        <v>0</v>
      </c>
      <c r="BZ205" s="33">
        <v>0</v>
      </c>
      <c r="CA205" s="33">
        <v>0</v>
      </c>
      <c r="CB205" s="33">
        <v>0</v>
      </c>
      <c r="CC205" s="33">
        <v>0</v>
      </c>
      <c r="CD205" s="34">
        <v>0</v>
      </c>
    </row>
    <row r="206" spans="1:82" ht="14.1" customHeight="1" x14ac:dyDescent="0.25">
      <c r="A206" s="24">
        <f t="shared" ref="A206:A269" si="3">A205+1</f>
        <v>193</v>
      </c>
      <c r="B206" s="38" t="s">
        <v>401</v>
      </c>
      <c r="C206" s="26">
        <v>13833</v>
      </c>
      <c r="D206" s="27" t="s">
        <v>153</v>
      </c>
      <c r="E206" s="28">
        <f>MAX(O206:AZ206)</f>
        <v>525</v>
      </c>
      <c r="F206" s="28" t="str">
        <f>VLOOKUP(E206,Tab!$A$2:$B$255,2,TRUE)</f>
        <v>Não</v>
      </c>
      <c r="G206" s="29">
        <f>LARGE(O206:CD206,1)</f>
        <v>525</v>
      </c>
      <c r="H206" s="29">
        <f>LARGE(O206:CD206,2)</f>
        <v>0</v>
      </c>
      <c r="I206" s="29">
        <f>LARGE(O206:CD206,3)</f>
        <v>0</v>
      </c>
      <c r="J206" s="29">
        <f>LARGE(O206:CD206,4)</f>
        <v>0</v>
      </c>
      <c r="K206" s="29">
        <f>LARGE(O206:CD206,5)</f>
        <v>0</v>
      </c>
      <c r="L206" s="30">
        <f>SUM(G206:K206)</f>
        <v>525</v>
      </c>
      <c r="M206" s="31">
        <f>L206/5</f>
        <v>105</v>
      </c>
      <c r="N206" s="32"/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525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3">
        <v>0</v>
      </c>
      <c r="AR206" s="33">
        <v>0</v>
      </c>
      <c r="AS206" s="33">
        <v>0</v>
      </c>
      <c r="AT206" s="33"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0</v>
      </c>
      <c r="BF206" s="33">
        <v>0</v>
      </c>
      <c r="BG206" s="33">
        <v>0</v>
      </c>
      <c r="BH206" s="33">
        <v>0</v>
      </c>
      <c r="BI206" s="33">
        <v>0</v>
      </c>
      <c r="BJ206" s="33">
        <v>0</v>
      </c>
      <c r="BK206" s="33">
        <v>0</v>
      </c>
      <c r="BL206" s="33">
        <v>0</v>
      </c>
      <c r="BM206" s="33">
        <v>0</v>
      </c>
      <c r="BN206" s="33">
        <v>0</v>
      </c>
      <c r="BO206" s="33">
        <v>0</v>
      </c>
      <c r="BP206" s="33">
        <v>0</v>
      </c>
      <c r="BQ206" s="33">
        <v>0</v>
      </c>
      <c r="BR206" s="33">
        <v>0</v>
      </c>
      <c r="BS206" s="33">
        <v>0</v>
      </c>
      <c r="BT206" s="33">
        <v>0</v>
      </c>
      <c r="BU206" s="33">
        <v>0</v>
      </c>
      <c r="BV206" s="33">
        <v>0</v>
      </c>
      <c r="BW206" s="33">
        <v>0</v>
      </c>
      <c r="BX206" s="33">
        <v>0</v>
      </c>
      <c r="BY206" s="33">
        <v>0</v>
      </c>
      <c r="BZ206" s="33">
        <v>0</v>
      </c>
      <c r="CA206" s="33">
        <v>0</v>
      </c>
      <c r="CB206" s="33">
        <v>0</v>
      </c>
      <c r="CC206" s="33">
        <v>0</v>
      </c>
      <c r="CD206" s="34">
        <v>0</v>
      </c>
    </row>
    <row r="207" spans="1:82" ht="14.1" customHeight="1" x14ac:dyDescent="0.25">
      <c r="A207" s="24">
        <f t="shared" si="3"/>
        <v>194</v>
      </c>
      <c r="B207" s="44" t="s">
        <v>143</v>
      </c>
      <c r="C207" s="36">
        <v>38</v>
      </c>
      <c r="D207" s="41" t="s">
        <v>29</v>
      </c>
      <c r="E207" s="28">
        <f>MAX(O207:AZ207)</f>
        <v>523</v>
      </c>
      <c r="F207" s="28" t="str">
        <f>VLOOKUP(E207,Tab!$A$2:$B$255,2,TRUE)</f>
        <v>Não</v>
      </c>
      <c r="G207" s="29">
        <f>LARGE(O207:CD207,1)</f>
        <v>523</v>
      </c>
      <c r="H207" s="29">
        <f>LARGE(O207:CD207,2)</f>
        <v>0</v>
      </c>
      <c r="I207" s="29">
        <f>LARGE(O207:CD207,3)</f>
        <v>0</v>
      </c>
      <c r="J207" s="29">
        <f>LARGE(O207:CD207,4)</f>
        <v>0</v>
      </c>
      <c r="K207" s="29">
        <f>LARGE(O207:CD207,5)</f>
        <v>0</v>
      </c>
      <c r="L207" s="30">
        <f>SUM(G207:K207)</f>
        <v>523</v>
      </c>
      <c r="M207" s="31">
        <f>L207/5</f>
        <v>104.6</v>
      </c>
      <c r="N207" s="32"/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v>0</v>
      </c>
      <c r="AO207" s="33">
        <v>0</v>
      </c>
      <c r="AP207" s="33">
        <v>523</v>
      </c>
      <c r="AQ207" s="33">
        <v>0</v>
      </c>
      <c r="AR207" s="33">
        <v>0</v>
      </c>
      <c r="AS207" s="33">
        <v>0</v>
      </c>
      <c r="AT207" s="33"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0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  <c r="BN207" s="33">
        <v>0</v>
      </c>
      <c r="BO207" s="33">
        <v>0</v>
      </c>
      <c r="BP207" s="33">
        <v>0</v>
      </c>
      <c r="BQ207" s="33">
        <v>0</v>
      </c>
      <c r="BR207" s="33">
        <v>0</v>
      </c>
      <c r="BS207" s="33">
        <v>0</v>
      </c>
      <c r="BT207" s="33">
        <v>0</v>
      </c>
      <c r="BU207" s="33">
        <v>0</v>
      </c>
      <c r="BV207" s="33">
        <v>0</v>
      </c>
      <c r="BW207" s="33">
        <v>0</v>
      </c>
      <c r="BX207" s="33">
        <v>0</v>
      </c>
      <c r="BY207" s="33">
        <v>0</v>
      </c>
      <c r="BZ207" s="33">
        <v>0</v>
      </c>
      <c r="CA207" s="33">
        <v>0</v>
      </c>
      <c r="CB207" s="33">
        <v>0</v>
      </c>
      <c r="CC207" s="33">
        <v>0</v>
      </c>
      <c r="CD207" s="34">
        <v>0</v>
      </c>
    </row>
    <row r="208" spans="1:82" ht="14.1" customHeight="1" x14ac:dyDescent="0.25">
      <c r="A208" s="24">
        <f t="shared" si="3"/>
        <v>195</v>
      </c>
      <c r="B208" s="42" t="s">
        <v>200</v>
      </c>
      <c r="C208" s="36">
        <v>11170</v>
      </c>
      <c r="D208" s="43" t="s">
        <v>64</v>
      </c>
      <c r="E208" s="28">
        <f>MAX(O208:AZ208)</f>
        <v>518</v>
      </c>
      <c r="F208" s="28" t="str">
        <f>VLOOKUP(E208,Tab!$A$2:$B$255,2,TRUE)</f>
        <v>Não</v>
      </c>
      <c r="G208" s="29">
        <f>LARGE(O208:CD208,1)</f>
        <v>518</v>
      </c>
      <c r="H208" s="29">
        <f>LARGE(O208:CD208,2)</f>
        <v>0</v>
      </c>
      <c r="I208" s="29">
        <f>LARGE(O208:CD208,3)</f>
        <v>0</v>
      </c>
      <c r="J208" s="29">
        <f>LARGE(O208:CD208,4)</f>
        <v>0</v>
      </c>
      <c r="K208" s="29">
        <f>LARGE(O208:CD208,5)</f>
        <v>0</v>
      </c>
      <c r="L208" s="30">
        <f>SUM(G208:K208)</f>
        <v>518</v>
      </c>
      <c r="M208" s="31">
        <f>L208/5</f>
        <v>103.6</v>
      </c>
      <c r="N208" s="32"/>
      <c r="O208" s="33">
        <v>0</v>
      </c>
      <c r="P208" s="33">
        <v>518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0</v>
      </c>
      <c r="AS208" s="33">
        <v>0</v>
      </c>
      <c r="AT208" s="33">
        <v>0</v>
      </c>
      <c r="AU208" s="33">
        <v>0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0</v>
      </c>
      <c r="BK208" s="33">
        <v>0</v>
      </c>
      <c r="BL208" s="33">
        <v>0</v>
      </c>
      <c r="BM208" s="33">
        <v>0</v>
      </c>
      <c r="BN208" s="33">
        <v>0</v>
      </c>
      <c r="BO208" s="33">
        <v>0</v>
      </c>
      <c r="BP208" s="33">
        <v>0</v>
      </c>
      <c r="BQ208" s="33">
        <v>0</v>
      </c>
      <c r="BR208" s="33">
        <v>0</v>
      </c>
      <c r="BS208" s="33">
        <v>0</v>
      </c>
      <c r="BT208" s="33">
        <v>0</v>
      </c>
      <c r="BU208" s="33">
        <v>0</v>
      </c>
      <c r="BV208" s="33">
        <v>0</v>
      </c>
      <c r="BW208" s="33">
        <v>0</v>
      </c>
      <c r="BX208" s="33">
        <v>0</v>
      </c>
      <c r="BY208" s="33">
        <v>0</v>
      </c>
      <c r="BZ208" s="33">
        <v>0</v>
      </c>
      <c r="CA208" s="33">
        <v>0</v>
      </c>
      <c r="CB208" s="33">
        <v>0</v>
      </c>
      <c r="CC208" s="33">
        <v>0</v>
      </c>
      <c r="CD208" s="34">
        <v>0</v>
      </c>
    </row>
    <row r="209" spans="1:82" ht="14.1" customHeight="1" x14ac:dyDescent="0.25">
      <c r="A209" s="24">
        <f t="shared" si="3"/>
        <v>196</v>
      </c>
      <c r="B209" s="35" t="s">
        <v>177</v>
      </c>
      <c r="C209" s="36">
        <v>414</v>
      </c>
      <c r="D209" s="37" t="s">
        <v>153</v>
      </c>
      <c r="E209" s="28">
        <f>MAX(O209:AZ209)</f>
        <v>0</v>
      </c>
      <c r="F209" s="28" t="e">
        <f>VLOOKUP(E209,Tab!$A$2:$B$255,2,TRUE)</f>
        <v>#N/A</v>
      </c>
      <c r="G209" s="29">
        <f>LARGE(O209:CD209,1)</f>
        <v>518</v>
      </c>
      <c r="H209" s="29">
        <f>LARGE(O209:CD209,2)</f>
        <v>0</v>
      </c>
      <c r="I209" s="29">
        <f>LARGE(O209:CD209,3)</f>
        <v>0</v>
      </c>
      <c r="J209" s="29">
        <f>LARGE(O209:CD209,4)</f>
        <v>0</v>
      </c>
      <c r="K209" s="29">
        <f>LARGE(O209:CD209,5)</f>
        <v>0</v>
      </c>
      <c r="L209" s="30">
        <f>SUM(G209:K209)</f>
        <v>518</v>
      </c>
      <c r="M209" s="31">
        <f>L209/5</f>
        <v>103.6</v>
      </c>
      <c r="N209" s="32"/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33"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0</v>
      </c>
      <c r="AZ209" s="33">
        <v>0</v>
      </c>
      <c r="BA209" s="33">
        <v>0</v>
      </c>
      <c r="BB209" s="33">
        <v>0</v>
      </c>
      <c r="BC209" s="33">
        <v>0</v>
      </c>
      <c r="BD209" s="33">
        <v>0</v>
      </c>
      <c r="BE209" s="33">
        <v>0</v>
      </c>
      <c r="BF209" s="33">
        <v>0</v>
      </c>
      <c r="BG209" s="33">
        <v>0</v>
      </c>
      <c r="BH209" s="33">
        <v>518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  <c r="BN209" s="33">
        <v>0</v>
      </c>
      <c r="BO209" s="33">
        <v>0</v>
      </c>
      <c r="BP209" s="33">
        <v>0</v>
      </c>
      <c r="BQ209" s="33">
        <v>0</v>
      </c>
      <c r="BR209" s="33">
        <v>0</v>
      </c>
      <c r="BS209" s="33">
        <v>0</v>
      </c>
      <c r="BT209" s="33">
        <v>0</v>
      </c>
      <c r="BU209" s="33">
        <v>0</v>
      </c>
      <c r="BV209" s="33">
        <v>0</v>
      </c>
      <c r="BW209" s="33">
        <v>0</v>
      </c>
      <c r="BX209" s="33">
        <v>0</v>
      </c>
      <c r="BY209" s="33">
        <v>0</v>
      </c>
      <c r="BZ209" s="33">
        <v>0</v>
      </c>
      <c r="CA209" s="33">
        <v>0</v>
      </c>
      <c r="CB209" s="33">
        <v>0</v>
      </c>
      <c r="CC209" s="33">
        <v>0</v>
      </c>
      <c r="CD209" s="34">
        <v>0</v>
      </c>
    </row>
    <row r="210" spans="1:82" ht="14.1" customHeight="1" x14ac:dyDescent="0.25">
      <c r="A210" s="24">
        <f t="shared" si="3"/>
        <v>197</v>
      </c>
      <c r="B210" s="44" t="s">
        <v>116</v>
      </c>
      <c r="C210" s="36">
        <v>11483</v>
      </c>
      <c r="D210" s="41" t="s">
        <v>89</v>
      </c>
      <c r="E210" s="28">
        <f>MAX(O210:AZ210)</f>
        <v>515</v>
      </c>
      <c r="F210" s="28" t="str">
        <f>VLOOKUP(E210,Tab!$A$2:$B$255,2,TRUE)</f>
        <v>Não</v>
      </c>
      <c r="G210" s="29">
        <f>LARGE(O210:CD210,1)</f>
        <v>515</v>
      </c>
      <c r="H210" s="29">
        <f>LARGE(O210:CD210,2)</f>
        <v>0</v>
      </c>
      <c r="I210" s="29">
        <f>LARGE(O210:CD210,3)</f>
        <v>0</v>
      </c>
      <c r="J210" s="29">
        <f>LARGE(O210:CD210,4)</f>
        <v>0</v>
      </c>
      <c r="K210" s="29">
        <f>LARGE(O210:CD210,5)</f>
        <v>0</v>
      </c>
      <c r="L210" s="30">
        <f>SUM(G210:K210)</f>
        <v>515</v>
      </c>
      <c r="M210" s="31">
        <f>L210/5</f>
        <v>103</v>
      </c>
      <c r="N210" s="32"/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515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33">
        <v>0</v>
      </c>
      <c r="AU210" s="33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v>0</v>
      </c>
      <c r="BX210" s="33">
        <v>0</v>
      </c>
      <c r="BY210" s="33">
        <v>0</v>
      </c>
      <c r="BZ210" s="33">
        <v>0</v>
      </c>
      <c r="CA210" s="33">
        <v>0</v>
      </c>
      <c r="CB210" s="33">
        <v>0</v>
      </c>
      <c r="CC210" s="33">
        <v>0</v>
      </c>
      <c r="CD210" s="34">
        <v>0</v>
      </c>
    </row>
    <row r="211" spans="1:82" ht="14.1" customHeight="1" x14ac:dyDescent="0.25">
      <c r="A211" s="24">
        <f t="shared" si="3"/>
        <v>198</v>
      </c>
      <c r="B211" s="42" t="s">
        <v>668</v>
      </c>
      <c r="C211" s="36">
        <v>2653</v>
      </c>
      <c r="D211" s="43" t="s">
        <v>42</v>
      </c>
      <c r="E211" s="28">
        <f>MAX(O211:AZ211)</f>
        <v>510</v>
      </c>
      <c r="F211" s="28" t="str">
        <f>VLOOKUP(E211,Tab!$A$2:$B$255,2,TRUE)</f>
        <v>Não</v>
      </c>
      <c r="G211" s="29">
        <f>LARGE(O211:CD211,1)</f>
        <v>510</v>
      </c>
      <c r="H211" s="29">
        <f>LARGE(O211:CD211,2)</f>
        <v>0</v>
      </c>
      <c r="I211" s="29">
        <f>LARGE(O211:CD211,3)</f>
        <v>0</v>
      </c>
      <c r="J211" s="29">
        <f>LARGE(O211:CD211,4)</f>
        <v>0</v>
      </c>
      <c r="K211" s="29">
        <f>LARGE(O211:CD211,5)</f>
        <v>0</v>
      </c>
      <c r="L211" s="30">
        <f>SUM(G211:K211)</f>
        <v>510</v>
      </c>
      <c r="M211" s="31">
        <f>L211/5</f>
        <v>102</v>
      </c>
      <c r="N211" s="32"/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510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</v>
      </c>
      <c r="BL211" s="33">
        <v>0</v>
      </c>
      <c r="BM211" s="33">
        <v>0</v>
      </c>
      <c r="BN211" s="33">
        <v>0</v>
      </c>
      <c r="BO211" s="33">
        <v>0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v>0</v>
      </c>
      <c r="BX211" s="33">
        <v>0</v>
      </c>
      <c r="BY211" s="33">
        <v>0</v>
      </c>
      <c r="BZ211" s="33">
        <v>0</v>
      </c>
      <c r="CA211" s="33">
        <v>0</v>
      </c>
      <c r="CB211" s="33">
        <v>0</v>
      </c>
      <c r="CC211" s="33">
        <v>0</v>
      </c>
      <c r="CD211" s="34">
        <v>0</v>
      </c>
    </row>
    <row r="212" spans="1:82" ht="14.1" customHeight="1" x14ac:dyDescent="0.25">
      <c r="A212" s="24">
        <f t="shared" si="3"/>
        <v>199</v>
      </c>
      <c r="B212" s="42" t="s">
        <v>207</v>
      </c>
      <c r="C212" s="36">
        <v>11176</v>
      </c>
      <c r="D212" s="43" t="s">
        <v>208</v>
      </c>
      <c r="E212" s="28">
        <f>MAX(O212:AZ212)</f>
        <v>506</v>
      </c>
      <c r="F212" s="28" t="str">
        <f>VLOOKUP(E212,Tab!$A$2:$B$255,2,TRUE)</f>
        <v>Não</v>
      </c>
      <c r="G212" s="29">
        <f>LARGE(O212:CD212,1)</f>
        <v>506</v>
      </c>
      <c r="H212" s="29">
        <f>LARGE(O212:CD212,2)</f>
        <v>0</v>
      </c>
      <c r="I212" s="29">
        <f>LARGE(O212:CD212,3)</f>
        <v>0</v>
      </c>
      <c r="J212" s="29">
        <f>LARGE(O212:CD212,4)</f>
        <v>0</v>
      </c>
      <c r="K212" s="29">
        <f>LARGE(O212:CD212,5)</f>
        <v>0</v>
      </c>
      <c r="L212" s="30">
        <f>SUM(G212:K212)</f>
        <v>506</v>
      </c>
      <c r="M212" s="31">
        <f>L212/5</f>
        <v>101.2</v>
      </c>
      <c r="N212" s="32"/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506</v>
      </c>
      <c r="AQ212" s="33">
        <v>0</v>
      </c>
      <c r="AR212" s="33">
        <v>0</v>
      </c>
      <c r="AS212" s="33">
        <v>0</v>
      </c>
      <c r="AT212" s="33"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</v>
      </c>
      <c r="BL212" s="33">
        <v>0</v>
      </c>
      <c r="BM212" s="33">
        <v>0</v>
      </c>
      <c r="BN212" s="33">
        <v>0</v>
      </c>
      <c r="BO212" s="33">
        <v>0</v>
      </c>
      <c r="BP212" s="33">
        <v>0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v>0</v>
      </c>
      <c r="BX212" s="33">
        <v>0</v>
      </c>
      <c r="BY212" s="33">
        <v>0</v>
      </c>
      <c r="BZ212" s="33">
        <v>0</v>
      </c>
      <c r="CA212" s="33">
        <v>0</v>
      </c>
      <c r="CB212" s="33">
        <v>0</v>
      </c>
      <c r="CC212" s="33">
        <v>0</v>
      </c>
      <c r="CD212" s="34">
        <v>0</v>
      </c>
    </row>
    <row r="213" spans="1:82" ht="14.1" customHeight="1" x14ac:dyDescent="0.25">
      <c r="A213" s="24">
        <f t="shared" si="3"/>
        <v>200</v>
      </c>
      <c r="B213" s="35" t="s">
        <v>476</v>
      </c>
      <c r="C213" s="36">
        <v>14239</v>
      </c>
      <c r="D213" s="37" t="s">
        <v>153</v>
      </c>
      <c r="E213" s="28">
        <f>MAX(O213:AZ213)</f>
        <v>506</v>
      </c>
      <c r="F213" s="28" t="str">
        <f>VLOOKUP(E213,Tab!$A$2:$B$255,2,TRUE)</f>
        <v>Não</v>
      </c>
      <c r="G213" s="29">
        <f>LARGE(O213:CD213,1)</f>
        <v>506</v>
      </c>
      <c r="H213" s="29">
        <f>LARGE(O213:CD213,2)</f>
        <v>0</v>
      </c>
      <c r="I213" s="29">
        <f>LARGE(O213:CD213,3)</f>
        <v>0</v>
      </c>
      <c r="J213" s="29">
        <f>LARGE(O213:CD213,4)</f>
        <v>0</v>
      </c>
      <c r="K213" s="29">
        <f>LARGE(O213:CD213,5)</f>
        <v>0</v>
      </c>
      <c r="L213" s="30">
        <f>SUM(G213:K213)</f>
        <v>506</v>
      </c>
      <c r="M213" s="31">
        <f>L213/5</f>
        <v>101.2</v>
      </c>
      <c r="N213" s="32"/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506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0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  <c r="BN213" s="33">
        <v>0</v>
      </c>
      <c r="BO213" s="33">
        <v>0</v>
      </c>
      <c r="BP213" s="33">
        <v>0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v>0</v>
      </c>
      <c r="BX213" s="33">
        <v>0</v>
      </c>
      <c r="BY213" s="33">
        <v>0</v>
      </c>
      <c r="BZ213" s="33">
        <v>0</v>
      </c>
      <c r="CA213" s="33">
        <v>0</v>
      </c>
      <c r="CB213" s="33">
        <v>0</v>
      </c>
      <c r="CC213" s="33">
        <v>0</v>
      </c>
      <c r="CD213" s="34">
        <v>0</v>
      </c>
    </row>
    <row r="214" spans="1:82" ht="14.1" customHeight="1" x14ac:dyDescent="0.25">
      <c r="A214" s="24">
        <f t="shared" si="3"/>
        <v>201</v>
      </c>
      <c r="B214" s="44" t="s">
        <v>604</v>
      </c>
      <c r="C214" s="36">
        <v>11912</v>
      </c>
      <c r="D214" s="41" t="s">
        <v>84</v>
      </c>
      <c r="E214" s="28">
        <f>MAX(O214:AZ214)</f>
        <v>505</v>
      </c>
      <c r="F214" s="28" t="str">
        <f>VLOOKUP(E214,Tab!$A$2:$B$255,2,TRUE)</f>
        <v>Não</v>
      </c>
      <c r="G214" s="29">
        <f>LARGE(O214:CD214,1)</f>
        <v>505</v>
      </c>
      <c r="H214" s="29">
        <f>LARGE(O214:CD214,2)</f>
        <v>0</v>
      </c>
      <c r="I214" s="29">
        <f>LARGE(O214:CD214,3)</f>
        <v>0</v>
      </c>
      <c r="J214" s="29">
        <f>LARGE(O214:CD214,4)</f>
        <v>0</v>
      </c>
      <c r="K214" s="29">
        <f>LARGE(O214:CD214,5)</f>
        <v>0</v>
      </c>
      <c r="L214" s="30">
        <f>SUM(G214:K214)</f>
        <v>505</v>
      </c>
      <c r="M214" s="31">
        <f>L214/5</f>
        <v>101</v>
      </c>
      <c r="N214" s="32"/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505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0</v>
      </c>
      <c r="BJ214" s="33">
        <v>0</v>
      </c>
      <c r="BK214" s="33">
        <v>0</v>
      </c>
      <c r="BL214" s="33">
        <v>0</v>
      </c>
      <c r="BM214" s="33">
        <v>0</v>
      </c>
      <c r="BN214" s="33">
        <v>0</v>
      </c>
      <c r="BO214" s="33">
        <v>0</v>
      </c>
      <c r="BP214" s="33">
        <v>0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v>0</v>
      </c>
      <c r="BX214" s="33">
        <v>0</v>
      </c>
      <c r="BY214" s="33">
        <v>0</v>
      </c>
      <c r="BZ214" s="33">
        <v>0</v>
      </c>
      <c r="CA214" s="33">
        <v>0</v>
      </c>
      <c r="CB214" s="33">
        <v>0</v>
      </c>
      <c r="CC214" s="33">
        <v>0</v>
      </c>
      <c r="CD214" s="34">
        <v>0</v>
      </c>
    </row>
    <row r="215" spans="1:82" ht="14.1" customHeight="1" x14ac:dyDescent="0.25">
      <c r="A215" s="24">
        <f t="shared" si="3"/>
        <v>202</v>
      </c>
      <c r="B215" s="46" t="s">
        <v>155</v>
      </c>
      <c r="C215" s="36">
        <v>6463</v>
      </c>
      <c r="D215" s="47" t="s">
        <v>156</v>
      </c>
      <c r="E215" s="28">
        <f>MAX(O215:AZ215)</f>
        <v>0</v>
      </c>
      <c r="F215" s="28" t="e">
        <f>VLOOKUP(E215,Tab!$A$2:$B$255,2,TRUE)</f>
        <v>#N/A</v>
      </c>
      <c r="G215" s="29">
        <f>LARGE(O215:CD215,1)</f>
        <v>505</v>
      </c>
      <c r="H215" s="29">
        <f>LARGE(O215:CD215,2)</f>
        <v>0</v>
      </c>
      <c r="I215" s="29">
        <f>LARGE(O215:CD215,3)</f>
        <v>0</v>
      </c>
      <c r="J215" s="29">
        <f>LARGE(O215:CD215,4)</f>
        <v>0</v>
      </c>
      <c r="K215" s="29">
        <f>LARGE(O215:CD215,5)</f>
        <v>0</v>
      </c>
      <c r="L215" s="30">
        <f>SUM(G215:K215)</f>
        <v>505</v>
      </c>
      <c r="M215" s="31">
        <f>L215/5</f>
        <v>101</v>
      </c>
      <c r="N215" s="32"/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33">
        <v>0</v>
      </c>
      <c r="AP215" s="33">
        <v>0</v>
      </c>
      <c r="AQ215" s="33">
        <v>0</v>
      </c>
      <c r="AR215" s="33">
        <v>0</v>
      </c>
      <c r="AS215" s="33">
        <v>0</v>
      </c>
      <c r="AT215" s="33"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0</v>
      </c>
      <c r="BK215" s="33">
        <v>0</v>
      </c>
      <c r="BL215" s="33">
        <v>0</v>
      </c>
      <c r="BM215" s="33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v>0</v>
      </c>
      <c r="BX215" s="33">
        <v>0</v>
      </c>
      <c r="BY215" s="33">
        <v>0</v>
      </c>
      <c r="BZ215" s="33">
        <v>505</v>
      </c>
      <c r="CA215" s="33">
        <v>0</v>
      </c>
      <c r="CB215" s="33">
        <v>0</v>
      </c>
      <c r="CC215" s="33">
        <v>0</v>
      </c>
      <c r="CD215" s="34">
        <v>0</v>
      </c>
    </row>
    <row r="216" spans="1:82" ht="14.1" customHeight="1" x14ac:dyDescent="0.25">
      <c r="A216" s="24">
        <f t="shared" si="3"/>
        <v>203</v>
      </c>
      <c r="B216" s="42" t="s">
        <v>223</v>
      </c>
      <c r="C216" s="36">
        <v>10963</v>
      </c>
      <c r="D216" s="43" t="s">
        <v>71</v>
      </c>
      <c r="E216" s="28">
        <f>MAX(O216:AZ216)</f>
        <v>504</v>
      </c>
      <c r="F216" s="28" t="str">
        <f>VLOOKUP(E216,Tab!$A$2:$B$255,2,TRUE)</f>
        <v>Não</v>
      </c>
      <c r="G216" s="29">
        <f>LARGE(O216:CD216,1)</f>
        <v>504</v>
      </c>
      <c r="H216" s="29">
        <f>LARGE(O216:CD216,2)</f>
        <v>0</v>
      </c>
      <c r="I216" s="29">
        <f>LARGE(O216:CD216,3)</f>
        <v>0</v>
      </c>
      <c r="J216" s="29">
        <f>LARGE(O216:CD216,4)</f>
        <v>0</v>
      </c>
      <c r="K216" s="29">
        <f>LARGE(O216:CD216,5)</f>
        <v>0</v>
      </c>
      <c r="L216" s="30">
        <f>SUM(G216:K216)</f>
        <v>504</v>
      </c>
      <c r="M216" s="31">
        <f>L216/5</f>
        <v>100.8</v>
      </c>
      <c r="N216" s="32"/>
      <c r="O216" s="33">
        <v>0</v>
      </c>
      <c r="P216" s="33">
        <v>504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3">
        <v>0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0</v>
      </c>
      <c r="BJ216" s="33">
        <v>0</v>
      </c>
      <c r="BK216" s="33">
        <v>0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0</v>
      </c>
      <c r="BR216" s="33">
        <v>0</v>
      </c>
      <c r="BS216" s="33">
        <v>0</v>
      </c>
      <c r="BT216" s="33">
        <v>0</v>
      </c>
      <c r="BU216" s="33">
        <v>0</v>
      </c>
      <c r="BV216" s="33">
        <v>0</v>
      </c>
      <c r="BW216" s="33">
        <v>0</v>
      </c>
      <c r="BX216" s="33">
        <v>0</v>
      </c>
      <c r="BY216" s="33">
        <v>0</v>
      </c>
      <c r="BZ216" s="33">
        <v>0</v>
      </c>
      <c r="CA216" s="33">
        <v>0</v>
      </c>
      <c r="CB216" s="33">
        <v>0</v>
      </c>
      <c r="CC216" s="33">
        <v>0</v>
      </c>
      <c r="CD216" s="34">
        <v>0</v>
      </c>
    </row>
    <row r="217" spans="1:82" ht="14.1" customHeight="1" x14ac:dyDescent="0.25">
      <c r="A217" s="24">
        <f t="shared" si="3"/>
        <v>204</v>
      </c>
      <c r="B217" s="44" t="s">
        <v>641</v>
      </c>
      <c r="C217" s="36">
        <v>4870</v>
      </c>
      <c r="D217" s="41" t="s">
        <v>26</v>
      </c>
      <c r="E217" s="28">
        <f>MAX(O217:AZ217)</f>
        <v>503</v>
      </c>
      <c r="F217" s="28" t="str">
        <f>VLOOKUP(E217,Tab!$A$2:$B$255,2,TRUE)</f>
        <v>Não</v>
      </c>
      <c r="G217" s="29">
        <f>LARGE(O217:CD217,1)</f>
        <v>503</v>
      </c>
      <c r="H217" s="29">
        <f>LARGE(O217:CD217,2)</f>
        <v>0</v>
      </c>
      <c r="I217" s="29">
        <f>LARGE(O217:CD217,3)</f>
        <v>0</v>
      </c>
      <c r="J217" s="29">
        <f>LARGE(O217:CD217,4)</f>
        <v>0</v>
      </c>
      <c r="K217" s="29">
        <f>LARGE(O217:CD217,5)</f>
        <v>0</v>
      </c>
      <c r="L217" s="30">
        <f>SUM(G217:K217)</f>
        <v>503</v>
      </c>
      <c r="M217" s="31">
        <f>L217/5</f>
        <v>100.6</v>
      </c>
      <c r="N217" s="32"/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503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</v>
      </c>
      <c r="BL217" s="33">
        <v>0</v>
      </c>
      <c r="BM217" s="33">
        <v>0</v>
      </c>
      <c r="BN217" s="33">
        <v>0</v>
      </c>
      <c r="BO217" s="33">
        <v>0</v>
      </c>
      <c r="BP217" s="33">
        <v>0</v>
      </c>
      <c r="BQ217" s="33">
        <v>0</v>
      </c>
      <c r="BR217" s="33">
        <v>0</v>
      </c>
      <c r="BS217" s="33">
        <v>0</v>
      </c>
      <c r="BT217" s="33">
        <v>0</v>
      </c>
      <c r="BU217" s="33">
        <v>0</v>
      </c>
      <c r="BV217" s="33">
        <v>0</v>
      </c>
      <c r="BW217" s="33">
        <v>0</v>
      </c>
      <c r="BX217" s="33">
        <v>0</v>
      </c>
      <c r="BY217" s="33">
        <v>0</v>
      </c>
      <c r="BZ217" s="33">
        <v>0</v>
      </c>
      <c r="CA217" s="33">
        <v>0</v>
      </c>
      <c r="CB217" s="33">
        <v>0</v>
      </c>
      <c r="CC217" s="33">
        <v>0</v>
      </c>
      <c r="CD217" s="34">
        <v>0</v>
      </c>
    </row>
    <row r="218" spans="1:82" ht="14.1" customHeight="1" x14ac:dyDescent="0.25">
      <c r="A218" s="24">
        <f t="shared" si="3"/>
        <v>205</v>
      </c>
      <c r="B218" s="35" t="s">
        <v>497</v>
      </c>
      <c r="C218" s="36">
        <v>1660</v>
      </c>
      <c r="D218" s="37" t="s">
        <v>71</v>
      </c>
      <c r="E218" s="28">
        <f>MAX(O218:AZ218)</f>
        <v>0</v>
      </c>
      <c r="F218" s="28" t="e">
        <f>VLOOKUP(E218,Tab!$A$2:$B$255,2,TRUE)</f>
        <v>#N/A</v>
      </c>
      <c r="G218" s="29">
        <f>LARGE(O218:CD218,1)</f>
        <v>500</v>
      </c>
      <c r="H218" s="29">
        <f>LARGE(O218:CD218,2)</f>
        <v>0</v>
      </c>
      <c r="I218" s="29">
        <f>LARGE(O218:CD218,3)</f>
        <v>0</v>
      </c>
      <c r="J218" s="29">
        <f>LARGE(O218:CD218,4)</f>
        <v>0</v>
      </c>
      <c r="K218" s="29">
        <f>LARGE(O218:CD218,5)</f>
        <v>0</v>
      </c>
      <c r="L218" s="30">
        <f>SUM(G218:K218)</f>
        <v>500</v>
      </c>
      <c r="M218" s="31">
        <f>L218/5</f>
        <v>100</v>
      </c>
      <c r="N218" s="32"/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  <c r="AN218" s="33">
        <v>0</v>
      </c>
      <c r="AO218" s="33">
        <v>0</v>
      </c>
      <c r="AP218" s="33">
        <v>0</v>
      </c>
      <c r="AQ218" s="33">
        <v>0</v>
      </c>
      <c r="AR218" s="33">
        <v>0</v>
      </c>
      <c r="AS218" s="33">
        <v>0</v>
      </c>
      <c r="AT218" s="33">
        <v>0</v>
      </c>
      <c r="AU218" s="33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</v>
      </c>
      <c r="BE218" s="33">
        <v>0</v>
      </c>
      <c r="BF218" s="33">
        <v>0</v>
      </c>
      <c r="BG218" s="33">
        <v>0</v>
      </c>
      <c r="BH218" s="33">
        <v>0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  <c r="BN218" s="33">
        <v>0</v>
      </c>
      <c r="BO218" s="33">
        <v>0</v>
      </c>
      <c r="BP218" s="33">
        <v>0</v>
      </c>
      <c r="BQ218" s="33">
        <v>0</v>
      </c>
      <c r="BR218" s="33">
        <v>0</v>
      </c>
      <c r="BS218" s="33">
        <v>0</v>
      </c>
      <c r="BT218" s="33">
        <v>0</v>
      </c>
      <c r="BU218" s="33">
        <v>0</v>
      </c>
      <c r="BV218" s="33">
        <v>0</v>
      </c>
      <c r="BW218" s="33">
        <v>0</v>
      </c>
      <c r="BX218" s="33">
        <v>0</v>
      </c>
      <c r="BY218" s="33">
        <v>0</v>
      </c>
      <c r="BZ218" s="33">
        <v>0</v>
      </c>
      <c r="CA218" s="33">
        <v>500</v>
      </c>
      <c r="CB218" s="33">
        <v>0</v>
      </c>
      <c r="CC218" s="33">
        <v>0</v>
      </c>
      <c r="CD218" s="34">
        <v>0</v>
      </c>
    </row>
    <row r="219" spans="1:82" ht="14.1" customHeight="1" x14ac:dyDescent="0.25">
      <c r="A219" s="24">
        <f t="shared" si="3"/>
        <v>206</v>
      </c>
      <c r="B219" s="35" t="s">
        <v>190</v>
      </c>
      <c r="C219" s="36">
        <v>13817</v>
      </c>
      <c r="D219" s="37" t="s">
        <v>48</v>
      </c>
      <c r="E219" s="28">
        <f>MAX(O219:AZ219)</f>
        <v>0</v>
      </c>
      <c r="F219" s="28" t="e">
        <f>VLOOKUP(E219,Tab!$A$2:$B$255,2,TRUE)</f>
        <v>#N/A</v>
      </c>
      <c r="G219" s="29">
        <f>LARGE(O219:CD219,1)</f>
        <v>497</v>
      </c>
      <c r="H219" s="29">
        <f>LARGE(O219:CD219,2)</f>
        <v>0</v>
      </c>
      <c r="I219" s="29">
        <f>LARGE(O219:CD219,3)</f>
        <v>0</v>
      </c>
      <c r="J219" s="29">
        <f>LARGE(O219:CD219,4)</f>
        <v>0</v>
      </c>
      <c r="K219" s="29">
        <f>LARGE(O219:CD219,5)</f>
        <v>0</v>
      </c>
      <c r="L219" s="30">
        <f>SUM(G219:K219)</f>
        <v>497</v>
      </c>
      <c r="M219" s="31">
        <f>L219/5</f>
        <v>99.4</v>
      </c>
      <c r="N219" s="32"/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3">
        <v>0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3">
        <v>0</v>
      </c>
      <c r="AS219" s="33">
        <v>0</v>
      </c>
      <c r="AT219" s="33">
        <v>0</v>
      </c>
      <c r="AU219" s="33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0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</v>
      </c>
      <c r="BL219" s="33">
        <v>0</v>
      </c>
      <c r="BM219" s="33">
        <v>0</v>
      </c>
      <c r="BN219" s="33">
        <v>0</v>
      </c>
      <c r="BO219" s="33">
        <v>0</v>
      </c>
      <c r="BP219" s="33">
        <v>0</v>
      </c>
      <c r="BQ219" s="33">
        <v>0</v>
      </c>
      <c r="BR219" s="33">
        <v>0</v>
      </c>
      <c r="BS219" s="33">
        <v>0</v>
      </c>
      <c r="BT219" s="33">
        <v>497</v>
      </c>
      <c r="BU219" s="33">
        <v>0</v>
      </c>
      <c r="BV219" s="33">
        <v>0</v>
      </c>
      <c r="BW219" s="33">
        <v>0</v>
      </c>
      <c r="BX219" s="33">
        <v>0</v>
      </c>
      <c r="BY219" s="33">
        <v>0</v>
      </c>
      <c r="BZ219" s="33">
        <v>0</v>
      </c>
      <c r="CA219" s="33">
        <v>0</v>
      </c>
      <c r="CB219" s="33">
        <v>0</v>
      </c>
      <c r="CC219" s="33">
        <v>0</v>
      </c>
      <c r="CD219" s="34">
        <v>0</v>
      </c>
    </row>
    <row r="220" spans="1:82" ht="14.1" customHeight="1" x14ac:dyDescent="0.25">
      <c r="A220" s="24">
        <f t="shared" si="3"/>
        <v>207</v>
      </c>
      <c r="B220" s="42" t="s">
        <v>340</v>
      </c>
      <c r="C220" s="36">
        <v>10806</v>
      </c>
      <c r="D220" s="43" t="s">
        <v>214</v>
      </c>
      <c r="E220" s="28">
        <f>MAX(O220:AZ220)</f>
        <v>496</v>
      </c>
      <c r="F220" s="28" t="e">
        <f>VLOOKUP(E220,Tab!$A$2:$B$255,2,TRUE)</f>
        <v>#N/A</v>
      </c>
      <c r="G220" s="29">
        <f>LARGE(O220:CD220,1)</f>
        <v>496</v>
      </c>
      <c r="H220" s="29">
        <f>LARGE(O220:CD220,2)</f>
        <v>0</v>
      </c>
      <c r="I220" s="29">
        <f>LARGE(O220:CD220,3)</f>
        <v>0</v>
      </c>
      <c r="J220" s="29">
        <f>LARGE(O220:CD220,4)</f>
        <v>0</v>
      </c>
      <c r="K220" s="29">
        <f>LARGE(O220:CD220,5)</f>
        <v>0</v>
      </c>
      <c r="L220" s="30">
        <f>SUM(G220:K220)</f>
        <v>496</v>
      </c>
      <c r="M220" s="31">
        <f>L220/5</f>
        <v>99.2</v>
      </c>
      <c r="N220" s="32"/>
      <c r="O220" s="33">
        <v>0</v>
      </c>
      <c r="P220" s="33">
        <v>0</v>
      </c>
      <c r="Q220" s="33">
        <v>496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3">
        <v>0</v>
      </c>
      <c r="AS220" s="33">
        <v>0</v>
      </c>
      <c r="AT220" s="33">
        <v>0</v>
      </c>
      <c r="AU220" s="33">
        <v>0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3"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0</v>
      </c>
      <c r="BG220" s="33">
        <v>0</v>
      </c>
      <c r="BH220" s="33">
        <v>0</v>
      </c>
      <c r="BI220" s="33">
        <v>0</v>
      </c>
      <c r="BJ220" s="33">
        <v>0</v>
      </c>
      <c r="BK220" s="33">
        <v>0</v>
      </c>
      <c r="BL220" s="33">
        <v>0</v>
      </c>
      <c r="BM220" s="33">
        <v>0</v>
      </c>
      <c r="BN220" s="33">
        <v>0</v>
      </c>
      <c r="BO220" s="33">
        <v>0</v>
      </c>
      <c r="BP220" s="33">
        <v>0</v>
      </c>
      <c r="BQ220" s="33">
        <v>0</v>
      </c>
      <c r="BR220" s="33">
        <v>0</v>
      </c>
      <c r="BS220" s="33">
        <v>0</v>
      </c>
      <c r="BT220" s="33">
        <v>0</v>
      </c>
      <c r="BU220" s="33">
        <v>0</v>
      </c>
      <c r="BV220" s="33">
        <v>0</v>
      </c>
      <c r="BW220" s="33">
        <v>0</v>
      </c>
      <c r="BX220" s="33">
        <v>0</v>
      </c>
      <c r="BY220" s="33">
        <v>0</v>
      </c>
      <c r="BZ220" s="33">
        <v>0</v>
      </c>
      <c r="CA220" s="33">
        <v>0</v>
      </c>
      <c r="CB220" s="33">
        <v>0</v>
      </c>
      <c r="CC220" s="33">
        <v>0</v>
      </c>
      <c r="CD220" s="34">
        <v>0</v>
      </c>
    </row>
    <row r="221" spans="1:82" ht="14.1" customHeight="1" x14ac:dyDescent="0.25">
      <c r="A221" s="24">
        <f t="shared" si="3"/>
        <v>208</v>
      </c>
      <c r="B221" s="44" t="s">
        <v>417</v>
      </c>
      <c r="C221" s="36">
        <v>14644</v>
      </c>
      <c r="D221" s="41" t="s">
        <v>48</v>
      </c>
      <c r="E221" s="28">
        <f>MAX(O221:AZ221)</f>
        <v>493</v>
      </c>
      <c r="F221" s="28" t="e">
        <f>VLOOKUP(E221,Tab!$A$2:$B$255,2,TRUE)</f>
        <v>#N/A</v>
      </c>
      <c r="G221" s="29">
        <f>LARGE(O221:CD221,1)</f>
        <v>493</v>
      </c>
      <c r="H221" s="29">
        <f>LARGE(O221:CD221,2)</f>
        <v>0</v>
      </c>
      <c r="I221" s="29">
        <f>LARGE(O221:CD221,3)</f>
        <v>0</v>
      </c>
      <c r="J221" s="29">
        <f>LARGE(O221:CD221,4)</f>
        <v>0</v>
      </c>
      <c r="K221" s="29">
        <f>LARGE(O221:CD221,5)</f>
        <v>0</v>
      </c>
      <c r="L221" s="30">
        <f>SUM(G221:K221)</f>
        <v>493</v>
      </c>
      <c r="M221" s="31">
        <f>L221/5</f>
        <v>98.6</v>
      </c>
      <c r="N221" s="32"/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493</v>
      </c>
      <c r="AQ221" s="33">
        <v>0</v>
      </c>
      <c r="AR221" s="33">
        <v>0</v>
      </c>
      <c r="AS221" s="33">
        <v>0</v>
      </c>
      <c r="AT221" s="33">
        <v>0</v>
      </c>
      <c r="AU221" s="33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  <c r="BN221" s="33">
        <v>0</v>
      </c>
      <c r="BO221" s="33">
        <v>0</v>
      </c>
      <c r="BP221" s="33">
        <v>0</v>
      </c>
      <c r="BQ221" s="33">
        <v>0</v>
      </c>
      <c r="BR221" s="33">
        <v>0</v>
      </c>
      <c r="BS221" s="33">
        <v>0</v>
      </c>
      <c r="BT221" s="33">
        <v>0</v>
      </c>
      <c r="BU221" s="33">
        <v>0</v>
      </c>
      <c r="BV221" s="33">
        <v>0</v>
      </c>
      <c r="BW221" s="33">
        <v>0</v>
      </c>
      <c r="BX221" s="33">
        <v>0</v>
      </c>
      <c r="BY221" s="33">
        <v>0</v>
      </c>
      <c r="BZ221" s="33">
        <v>0</v>
      </c>
      <c r="CA221" s="33">
        <v>0</v>
      </c>
      <c r="CB221" s="33">
        <v>0</v>
      </c>
      <c r="CC221" s="33">
        <v>0</v>
      </c>
      <c r="CD221" s="34">
        <v>0</v>
      </c>
    </row>
    <row r="222" spans="1:82" ht="14.1" customHeight="1" x14ac:dyDescent="0.25">
      <c r="A222" s="24">
        <f t="shared" si="3"/>
        <v>209</v>
      </c>
      <c r="B222" s="44" t="s">
        <v>418</v>
      </c>
      <c r="C222" s="36">
        <v>1089</v>
      </c>
      <c r="D222" s="41" t="s">
        <v>48</v>
      </c>
      <c r="E222" s="28">
        <f>MAX(O222:AZ222)</f>
        <v>492</v>
      </c>
      <c r="F222" s="28" t="e">
        <f>VLOOKUP(E222,Tab!$A$2:$B$255,2,TRUE)</f>
        <v>#N/A</v>
      </c>
      <c r="G222" s="29">
        <f>LARGE(O222:CD222,1)</f>
        <v>492</v>
      </c>
      <c r="H222" s="29">
        <f>LARGE(O222:CD222,2)</f>
        <v>0</v>
      </c>
      <c r="I222" s="29">
        <f>LARGE(O222:CD222,3)</f>
        <v>0</v>
      </c>
      <c r="J222" s="29">
        <f>LARGE(O222:CD222,4)</f>
        <v>0</v>
      </c>
      <c r="K222" s="29">
        <f>LARGE(O222:CD222,5)</f>
        <v>0</v>
      </c>
      <c r="L222" s="30">
        <f>SUM(G222:K222)</f>
        <v>492</v>
      </c>
      <c r="M222" s="31">
        <f>L222/5</f>
        <v>98.4</v>
      </c>
      <c r="N222" s="32"/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492</v>
      </c>
      <c r="AQ222" s="33">
        <v>0</v>
      </c>
      <c r="AR222" s="33">
        <v>0</v>
      </c>
      <c r="AS222" s="33">
        <v>0</v>
      </c>
      <c r="AT222" s="33"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  <c r="BN222" s="33">
        <v>0</v>
      </c>
      <c r="BO222" s="33">
        <v>0</v>
      </c>
      <c r="BP222" s="33">
        <v>0</v>
      </c>
      <c r="BQ222" s="33">
        <v>0</v>
      </c>
      <c r="BR222" s="33">
        <v>0</v>
      </c>
      <c r="BS222" s="33">
        <v>0</v>
      </c>
      <c r="BT222" s="33">
        <v>0</v>
      </c>
      <c r="BU222" s="33">
        <v>0</v>
      </c>
      <c r="BV222" s="33">
        <v>0</v>
      </c>
      <c r="BW222" s="33">
        <v>0</v>
      </c>
      <c r="BX222" s="33">
        <v>0</v>
      </c>
      <c r="BY222" s="33">
        <v>0</v>
      </c>
      <c r="BZ222" s="33">
        <v>0</v>
      </c>
      <c r="CA222" s="33">
        <v>0</v>
      </c>
      <c r="CB222" s="33">
        <v>0</v>
      </c>
      <c r="CC222" s="33">
        <v>0</v>
      </c>
      <c r="CD222" s="34">
        <v>0</v>
      </c>
    </row>
    <row r="223" spans="1:82" ht="14.1" customHeight="1" x14ac:dyDescent="0.25">
      <c r="A223" s="24">
        <f t="shared" si="3"/>
        <v>210</v>
      </c>
      <c r="B223" s="42" t="s">
        <v>673</v>
      </c>
      <c r="C223" s="36">
        <v>14774</v>
      </c>
      <c r="D223" s="43" t="s">
        <v>48</v>
      </c>
      <c r="E223" s="28">
        <f>MAX(O223:AZ223)</f>
        <v>492</v>
      </c>
      <c r="F223" s="28" t="e">
        <f>VLOOKUP(E223,Tab!$A$2:$B$255,2,TRUE)</f>
        <v>#N/A</v>
      </c>
      <c r="G223" s="29">
        <f>LARGE(O223:CD223,1)</f>
        <v>492</v>
      </c>
      <c r="H223" s="29">
        <f>LARGE(O223:CD223,2)</f>
        <v>0</v>
      </c>
      <c r="I223" s="29">
        <f>LARGE(O223:CD223,3)</f>
        <v>0</v>
      </c>
      <c r="J223" s="29">
        <f>LARGE(O223:CD223,4)</f>
        <v>0</v>
      </c>
      <c r="K223" s="29">
        <f>LARGE(O223:CD223,5)</f>
        <v>0</v>
      </c>
      <c r="L223" s="30">
        <f>SUM(G223:K223)</f>
        <v>492</v>
      </c>
      <c r="M223" s="31">
        <f>L223/5</f>
        <v>98.4</v>
      </c>
      <c r="N223" s="32"/>
      <c r="O223" s="33">
        <v>0</v>
      </c>
      <c r="P223" s="33">
        <v>492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v>0</v>
      </c>
      <c r="AO223" s="33">
        <v>0</v>
      </c>
      <c r="AP223" s="33">
        <v>0</v>
      </c>
      <c r="AQ223" s="33">
        <v>0</v>
      </c>
      <c r="AR223" s="33">
        <v>0</v>
      </c>
      <c r="AS223" s="33">
        <v>0</v>
      </c>
      <c r="AT223" s="33"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  <c r="BN223" s="33">
        <v>0</v>
      </c>
      <c r="BO223" s="33">
        <v>0</v>
      </c>
      <c r="BP223" s="33">
        <v>0</v>
      </c>
      <c r="BQ223" s="33">
        <v>0</v>
      </c>
      <c r="BR223" s="33">
        <v>0</v>
      </c>
      <c r="BS223" s="33">
        <v>0</v>
      </c>
      <c r="BT223" s="33">
        <v>0</v>
      </c>
      <c r="BU223" s="33">
        <v>0</v>
      </c>
      <c r="BV223" s="33">
        <v>0</v>
      </c>
      <c r="BW223" s="33">
        <v>0</v>
      </c>
      <c r="BX223" s="33">
        <v>0</v>
      </c>
      <c r="BY223" s="33">
        <v>0</v>
      </c>
      <c r="BZ223" s="33">
        <v>0</v>
      </c>
      <c r="CA223" s="33">
        <v>0</v>
      </c>
      <c r="CB223" s="33">
        <v>0</v>
      </c>
      <c r="CC223" s="33">
        <v>0</v>
      </c>
      <c r="CD223" s="34">
        <v>0</v>
      </c>
    </row>
    <row r="224" spans="1:82" ht="14.1" customHeight="1" x14ac:dyDescent="0.25">
      <c r="A224" s="24">
        <f t="shared" si="3"/>
        <v>211</v>
      </c>
      <c r="B224" s="42" t="s">
        <v>204</v>
      </c>
      <c r="C224" s="36">
        <v>12266</v>
      </c>
      <c r="D224" s="43" t="s">
        <v>48</v>
      </c>
      <c r="E224" s="28">
        <f>MAX(O224:AZ224)</f>
        <v>490</v>
      </c>
      <c r="F224" s="28" t="e">
        <f>VLOOKUP(E224,Tab!$A$2:$B$255,2,TRUE)</f>
        <v>#N/A</v>
      </c>
      <c r="G224" s="29">
        <f>LARGE(O224:CD224,1)</f>
        <v>490</v>
      </c>
      <c r="H224" s="29">
        <f>LARGE(O224:CD224,2)</f>
        <v>0</v>
      </c>
      <c r="I224" s="29">
        <f>LARGE(O224:CD224,3)</f>
        <v>0</v>
      </c>
      <c r="J224" s="29">
        <f>LARGE(O224:CD224,4)</f>
        <v>0</v>
      </c>
      <c r="K224" s="29">
        <f>LARGE(O224:CD224,5)</f>
        <v>0</v>
      </c>
      <c r="L224" s="30">
        <f>SUM(G224:K224)</f>
        <v>490</v>
      </c>
      <c r="M224" s="31">
        <f>L224/5</f>
        <v>98</v>
      </c>
      <c r="N224" s="32"/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490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33">
        <v>0</v>
      </c>
      <c r="BM224" s="33">
        <v>0</v>
      </c>
      <c r="BN224" s="33">
        <v>0</v>
      </c>
      <c r="BO224" s="33">
        <v>0</v>
      </c>
      <c r="BP224" s="33">
        <v>0</v>
      </c>
      <c r="BQ224" s="33">
        <v>0</v>
      </c>
      <c r="BR224" s="33">
        <v>0</v>
      </c>
      <c r="BS224" s="33">
        <v>0</v>
      </c>
      <c r="BT224" s="33">
        <v>0</v>
      </c>
      <c r="BU224" s="33">
        <v>0</v>
      </c>
      <c r="BV224" s="33">
        <v>0</v>
      </c>
      <c r="BW224" s="33">
        <v>0</v>
      </c>
      <c r="BX224" s="33">
        <v>0</v>
      </c>
      <c r="BY224" s="33">
        <v>0</v>
      </c>
      <c r="BZ224" s="33">
        <v>0</v>
      </c>
      <c r="CA224" s="33">
        <v>0</v>
      </c>
      <c r="CB224" s="33">
        <v>0</v>
      </c>
      <c r="CC224" s="33">
        <v>0</v>
      </c>
      <c r="CD224" s="34">
        <v>0</v>
      </c>
    </row>
    <row r="225" spans="1:82" ht="14.1" customHeight="1" x14ac:dyDescent="0.25">
      <c r="A225" s="24">
        <f t="shared" si="3"/>
        <v>212</v>
      </c>
      <c r="B225" s="44" t="s">
        <v>617</v>
      </c>
      <c r="C225" s="36">
        <v>14852</v>
      </c>
      <c r="D225" s="41" t="s">
        <v>48</v>
      </c>
      <c r="E225" s="28">
        <f>MAX(O225:AZ225)</f>
        <v>490</v>
      </c>
      <c r="F225" s="28" t="e">
        <f>VLOOKUP(E225,Tab!$A$2:$B$255,2,TRUE)</f>
        <v>#N/A</v>
      </c>
      <c r="G225" s="29">
        <f>LARGE(O225:CD225,1)</f>
        <v>490</v>
      </c>
      <c r="H225" s="29">
        <f>LARGE(O225:CD225,2)</f>
        <v>0</v>
      </c>
      <c r="I225" s="29">
        <f>LARGE(O225:CD225,3)</f>
        <v>0</v>
      </c>
      <c r="J225" s="29">
        <f>LARGE(O225:CD225,4)</f>
        <v>0</v>
      </c>
      <c r="K225" s="29">
        <f>LARGE(O225:CD225,5)</f>
        <v>0</v>
      </c>
      <c r="L225" s="30">
        <f>SUM(G225:K225)</f>
        <v>490</v>
      </c>
      <c r="M225" s="31">
        <f>L225/5</f>
        <v>98</v>
      </c>
      <c r="N225" s="32"/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490</v>
      </c>
      <c r="AQ225" s="33">
        <v>0</v>
      </c>
      <c r="AR225" s="33">
        <v>0</v>
      </c>
      <c r="AS225" s="33">
        <v>0</v>
      </c>
      <c r="AT225" s="33"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v>0</v>
      </c>
      <c r="BX225" s="33">
        <v>0</v>
      </c>
      <c r="BY225" s="33">
        <v>0</v>
      </c>
      <c r="BZ225" s="33">
        <v>0</v>
      </c>
      <c r="CA225" s="33">
        <v>0</v>
      </c>
      <c r="CB225" s="33">
        <v>0</v>
      </c>
      <c r="CC225" s="33">
        <v>0</v>
      </c>
      <c r="CD225" s="34">
        <v>0</v>
      </c>
    </row>
    <row r="226" spans="1:82" ht="14.1" customHeight="1" x14ac:dyDescent="0.25">
      <c r="A226" s="24">
        <f t="shared" si="3"/>
        <v>213</v>
      </c>
      <c r="B226" s="44" t="s">
        <v>634</v>
      </c>
      <c r="C226" s="36">
        <v>13427</v>
      </c>
      <c r="D226" s="41" t="s">
        <v>48</v>
      </c>
      <c r="E226" s="28">
        <f>MAX(O226:AZ226)</f>
        <v>490</v>
      </c>
      <c r="F226" s="28" t="e">
        <f>VLOOKUP(E226,Tab!$A$2:$B$255,2,TRUE)</f>
        <v>#N/A</v>
      </c>
      <c r="G226" s="29">
        <f>LARGE(O226:CD226,1)</f>
        <v>490</v>
      </c>
      <c r="H226" s="29">
        <f>LARGE(O226:CD226,2)</f>
        <v>0</v>
      </c>
      <c r="I226" s="29">
        <f>LARGE(O226:CD226,3)</f>
        <v>0</v>
      </c>
      <c r="J226" s="29">
        <f>LARGE(O226:CD226,4)</f>
        <v>0</v>
      </c>
      <c r="K226" s="29">
        <f>LARGE(O226:CD226,5)</f>
        <v>0</v>
      </c>
      <c r="L226" s="30">
        <f>SUM(G226:K226)</f>
        <v>490</v>
      </c>
      <c r="M226" s="31">
        <f>L226/5</f>
        <v>98</v>
      </c>
      <c r="N226" s="32"/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490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v>0</v>
      </c>
      <c r="AO226" s="33">
        <v>0</v>
      </c>
      <c r="AP226" s="33">
        <v>0</v>
      </c>
      <c r="AQ226" s="33">
        <v>0</v>
      </c>
      <c r="AR226" s="33">
        <v>0</v>
      </c>
      <c r="AS226" s="33">
        <v>0</v>
      </c>
      <c r="AT226" s="33">
        <v>0</v>
      </c>
      <c r="AU226" s="33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0</v>
      </c>
      <c r="BH226" s="33">
        <v>0</v>
      </c>
      <c r="BI226" s="33">
        <v>0</v>
      </c>
      <c r="BJ226" s="33">
        <v>0</v>
      </c>
      <c r="BK226" s="33">
        <v>0</v>
      </c>
      <c r="BL226" s="33">
        <v>0</v>
      </c>
      <c r="BM226" s="33">
        <v>0</v>
      </c>
      <c r="BN226" s="33">
        <v>0</v>
      </c>
      <c r="BO226" s="33">
        <v>0</v>
      </c>
      <c r="BP226" s="33">
        <v>0</v>
      </c>
      <c r="BQ226" s="33">
        <v>0</v>
      </c>
      <c r="BR226" s="33">
        <v>0</v>
      </c>
      <c r="BS226" s="33">
        <v>0</v>
      </c>
      <c r="BT226" s="33">
        <v>0</v>
      </c>
      <c r="BU226" s="33">
        <v>0</v>
      </c>
      <c r="BV226" s="33">
        <v>0</v>
      </c>
      <c r="BW226" s="33">
        <v>0</v>
      </c>
      <c r="BX226" s="33">
        <v>0</v>
      </c>
      <c r="BY226" s="33">
        <v>0</v>
      </c>
      <c r="BZ226" s="33">
        <v>0</v>
      </c>
      <c r="CA226" s="33">
        <v>0</v>
      </c>
      <c r="CB226" s="33">
        <v>0</v>
      </c>
      <c r="CC226" s="33">
        <v>0</v>
      </c>
      <c r="CD226" s="34">
        <v>0</v>
      </c>
    </row>
    <row r="227" spans="1:82" ht="14.1" customHeight="1" x14ac:dyDescent="0.25">
      <c r="A227" s="24">
        <f t="shared" si="3"/>
        <v>214</v>
      </c>
      <c r="B227" s="42" t="s">
        <v>198</v>
      </c>
      <c r="C227" s="36">
        <v>14195</v>
      </c>
      <c r="D227" s="43" t="s">
        <v>195</v>
      </c>
      <c r="E227" s="28">
        <f>MAX(O227:AZ227)</f>
        <v>0</v>
      </c>
      <c r="F227" s="28" t="e">
        <f>VLOOKUP(E227,Tab!$A$2:$B$255,2,TRUE)</f>
        <v>#N/A</v>
      </c>
      <c r="G227" s="29">
        <f>LARGE(O227:CD227,1)</f>
        <v>490</v>
      </c>
      <c r="H227" s="29">
        <f>LARGE(O227:CD227,2)</f>
        <v>0</v>
      </c>
      <c r="I227" s="29">
        <f>LARGE(O227:CD227,3)</f>
        <v>0</v>
      </c>
      <c r="J227" s="29">
        <f>LARGE(O227:CD227,4)</f>
        <v>0</v>
      </c>
      <c r="K227" s="29">
        <f>LARGE(O227:CD227,5)</f>
        <v>0</v>
      </c>
      <c r="L227" s="30">
        <f>SUM(G227:K227)</f>
        <v>490</v>
      </c>
      <c r="M227" s="31">
        <f>L227/5</f>
        <v>98</v>
      </c>
      <c r="N227" s="32"/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3">
        <v>0</v>
      </c>
      <c r="AO227" s="33">
        <v>0</v>
      </c>
      <c r="AP227" s="33">
        <v>0</v>
      </c>
      <c r="AQ227" s="33">
        <v>0</v>
      </c>
      <c r="AR227" s="33">
        <v>0</v>
      </c>
      <c r="AS227" s="33">
        <v>0</v>
      </c>
      <c r="AT227" s="33"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0</v>
      </c>
      <c r="BE227" s="33">
        <v>0</v>
      </c>
      <c r="BF227" s="33">
        <v>0</v>
      </c>
      <c r="BG227" s="33">
        <v>0</v>
      </c>
      <c r="BH227" s="33">
        <v>0</v>
      </c>
      <c r="BI227" s="33">
        <v>0</v>
      </c>
      <c r="BJ227" s="33">
        <v>0</v>
      </c>
      <c r="BK227" s="33">
        <v>0</v>
      </c>
      <c r="BL227" s="33">
        <v>0</v>
      </c>
      <c r="BM227" s="33">
        <v>0</v>
      </c>
      <c r="BN227" s="33">
        <v>0</v>
      </c>
      <c r="BO227" s="33">
        <v>0</v>
      </c>
      <c r="BP227" s="33">
        <v>0</v>
      </c>
      <c r="BQ227" s="33">
        <v>0</v>
      </c>
      <c r="BR227" s="33">
        <v>0</v>
      </c>
      <c r="BS227" s="33">
        <v>0</v>
      </c>
      <c r="BT227" s="33">
        <v>0</v>
      </c>
      <c r="BU227" s="33">
        <v>0</v>
      </c>
      <c r="BV227" s="33">
        <v>0</v>
      </c>
      <c r="BW227" s="33">
        <v>0</v>
      </c>
      <c r="BX227" s="33">
        <v>490</v>
      </c>
      <c r="BY227" s="33">
        <v>0</v>
      </c>
      <c r="BZ227" s="33">
        <v>0</v>
      </c>
      <c r="CA227" s="33">
        <v>0</v>
      </c>
      <c r="CB227" s="33">
        <v>0</v>
      </c>
      <c r="CC227" s="33">
        <v>0</v>
      </c>
      <c r="CD227" s="34">
        <v>0</v>
      </c>
    </row>
    <row r="228" spans="1:82" ht="14.1" customHeight="1" x14ac:dyDescent="0.25">
      <c r="A228" s="24">
        <f t="shared" si="3"/>
        <v>215</v>
      </c>
      <c r="B228" s="44" t="s">
        <v>594</v>
      </c>
      <c r="C228" s="36">
        <v>12791</v>
      </c>
      <c r="D228" s="41" t="s">
        <v>48</v>
      </c>
      <c r="E228" s="28">
        <f>MAX(O228:AZ228)</f>
        <v>487</v>
      </c>
      <c r="F228" s="28" t="e">
        <f>VLOOKUP(E228,Tab!$A$2:$B$255,2,TRUE)</f>
        <v>#N/A</v>
      </c>
      <c r="G228" s="29">
        <f>LARGE(O228:CD228,1)</f>
        <v>487</v>
      </c>
      <c r="H228" s="29">
        <f>LARGE(O228:CD228,2)</f>
        <v>0</v>
      </c>
      <c r="I228" s="29">
        <f>LARGE(O228:CD228,3)</f>
        <v>0</v>
      </c>
      <c r="J228" s="29">
        <f>LARGE(O228:CD228,4)</f>
        <v>0</v>
      </c>
      <c r="K228" s="29">
        <f>LARGE(O228:CD228,5)</f>
        <v>0</v>
      </c>
      <c r="L228" s="30">
        <f>SUM(G228:K228)</f>
        <v>487</v>
      </c>
      <c r="M228" s="31">
        <f>L228/5</f>
        <v>97.4</v>
      </c>
      <c r="N228" s="32"/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487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33">
        <v>0</v>
      </c>
      <c r="BE228" s="33">
        <v>0</v>
      </c>
      <c r="BF228" s="33">
        <v>0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0</v>
      </c>
      <c r="BW228" s="33">
        <v>0</v>
      </c>
      <c r="BX228" s="33">
        <v>0</v>
      </c>
      <c r="BY228" s="33">
        <v>0</v>
      </c>
      <c r="BZ228" s="33">
        <v>0</v>
      </c>
      <c r="CA228" s="33">
        <v>0</v>
      </c>
      <c r="CB228" s="33">
        <v>0</v>
      </c>
      <c r="CC228" s="33">
        <v>0</v>
      </c>
      <c r="CD228" s="34">
        <v>0</v>
      </c>
    </row>
    <row r="229" spans="1:82" ht="14.1" customHeight="1" x14ac:dyDescent="0.25">
      <c r="A229" s="24">
        <f t="shared" si="3"/>
        <v>216</v>
      </c>
      <c r="B229" s="42" t="s">
        <v>656</v>
      </c>
      <c r="C229" s="36">
        <v>11657</v>
      </c>
      <c r="D229" s="43" t="s">
        <v>119</v>
      </c>
      <c r="E229" s="28">
        <f>MAX(O229:AZ229)</f>
        <v>487</v>
      </c>
      <c r="F229" s="28" t="e">
        <f>VLOOKUP(E229,Tab!$A$2:$B$255,2,TRUE)</f>
        <v>#N/A</v>
      </c>
      <c r="G229" s="29">
        <f>LARGE(O229:CD229,1)</f>
        <v>487</v>
      </c>
      <c r="H229" s="29">
        <f>LARGE(O229:CD229,2)</f>
        <v>0</v>
      </c>
      <c r="I229" s="29">
        <f>LARGE(O229:CD229,3)</f>
        <v>0</v>
      </c>
      <c r="J229" s="29">
        <f>LARGE(O229:CD229,4)</f>
        <v>0</v>
      </c>
      <c r="K229" s="29">
        <f>LARGE(O229:CD229,5)</f>
        <v>0</v>
      </c>
      <c r="L229" s="30">
        <f>SUM(G229:K229)</f>
        <v>487</v>
      </c>
      <c r="M229" s="31">
        <f>L229/5</f>
        <v>97.4</v>
      </c>
      <c r="N229" s="32"/>
      <c r="O229" s="33">
        <v>0</v>
      </c>
      <c r="P229" s="33">
        <v>0</v>
      </c>
      <c r="Q229" s="33">
        <v>487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v>0</v>
      </c>
      <c r="AO229" s="33">
        <v>0</v>
      </c>
      <c r="AP229" s="33">
        <v>0</v>
      </c>
      <c r="AQ229" s="33">
        <v>0</v>
      </c>
      <c r="AR229" s="33">
        <v>0</v>
      </c>
      <c r="AS229" s="33">
        <v>0</v>
      </c>
      <c r="AT229" s="33">
        <v>0</v>
      </c>
      <c r="AU229" s="33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33">
        <v>0</v>
      </c>
      <c r="BM229" s="33">
        <v>0</v>
      </c>
      <c r="BN229" s="33">
        <v>0</v>
      </c>
      <c r="BO229" s="33">
        <v>0</v>
      </c>
      <c r="BP229" s="33">
        <v>0</v>
      </c>
      <c r="BQ229" s="33">
        <v>0</v>
      </c>
      <c r="BR229" s="33">
        <v>0</v>
      </c>
      <c r="BS229" s="33">
        <v>0</v>
      </c>
      <c r="BT229" s="33">
        <v>0</v>
      </c>
      <c r="BU229" s="33">
        <v>0</v>
      </c>
      <c r="BV229" s="33">
        <v>0</v>
      </c>
      <c r="BW229" s="33">
        <v>0</v>
      </c>
      <c r="BX229" s="33">
        <v>0</v>
      </c>
      <c r="BY229" s="33">
        <v>0</v>
      </c>
      <c r="BZ229" s="33">
        <v>0</v>
      </c>
      <c r="CA229" s="33">
        <v>0</v>
      </c>
      <c r="CB229" s="33">
        <v>0</v>
      </c>
      <c r="CC229" s="33">
        <v>0</v>
      </c>
      <c r="CD229" s="34">
        <v>0</v>
      </c>
    </row>
    <row r="230" spans="1:82" ht="14.1" customHeight="1" x14ac:dyDescent="0.25">
      <c r="A230" s="24">
        <f t="shared" si="3"/>
        <v>217</v>
      </c>
      <c r="B230" s="42" t="s">
        <v>344</v>
      </c>
      <c r="C230" s="36">
        <v>11163</v>
      </c>
      <c r="D230" s="43" t="s">
        <v>159</v>
      </c>
      <c r="E230" s="28">
        <f>MAX(O230:AZ230)</f>
        <v>485</v>
      </c>
      <c r="F230" s="28" t="e">
        <f>VLOOKUP(E230,Tab!$A$2:$B$255,2,TRUE)</f>
        <v>#N/A</v>
      </c>
      <c r="G230" s="29">
        <f>LARGE(O230:CD230,1)</f>
        <v>485</v>
      </c>
      <c r="H230" s="29">
        <f>LARGE(O230:CD230,2)</f>
        <v>0</v>
      </c>
      <c r="I230" s="29">
        <f>LARGE(O230:CD230,3)</f>
        <v>0</v>
      </c>
      <c r="J230" s="29">
        <f>LARGE(O230:CD230,4)</f>
        <v>0</v>
      </c>
      <c r="K230" s="29">
        <f>LARGE(O230:CD230,5)</f>
        <v>0</v>
      </c>
      <c r="L230" s="30">
        <f>SUM(G230:K230)</f>
        <v>485</v>
      </c>
      <c r="M230" s="31">
        <f>L230/5</f>
        <v>97</v>
      </c>
      <c r="N230" s="32"/>
      <c r="O230" s="33">
        <v>0</v>
      </c>
      <c r="P230" s="33">
        <v>0</v>
      </c>
      <c r="Q230" s="33">
        <v>485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v>0</v>
      </c>
      <c r="AO230" s="33">
        <v>0</v>
      </c>
      <c r="AP230" s="33">
        <v>0</v>
      </c>
      <c r="AQ230" s="33">
        <v>0</v>
      </c>
      <c r="AR230" s="33">
        <v>0</v>
      </c>
      <c r="AS230" s="33">
        <v>0</v>
      </c>
      <c r="AT230" s="33">
        <v>0</v>
      </c>
      <c r="AU230" s="33">
        <v>0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33">
        <v>0</v>
      </c>
      <c r="BB230" s="33">
        <v>0</v>
      </c>
      <c r="BC230" s="33">
        <v>0</v>
      </c>
      <c r="BD230" s="33">
        <v>0</v>
      </c>
      <c r="BE230" s="33">
        <v>0</v>
      </c>
      <c r="BF230" s="33">
        <v>0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33">
        <v>0</v>
      </c>
      <c r="BM230" s="33">
        <v>0</v>
      </c>
      <c r="BN230" s="33">
        <v>0</v>
      </c>
      <c r="BO230" s="33">
        <v>0</v>
      </c>
      <c r="BP230" s="33">
        <v>0</v>
      </c>
      <c r="BQ230" s="33">
        <v>0</v>
      </c>
      <c r="BR230" s="33">
        <v>0</v>
      </c>
      <c r="BS230" s="33">
        <v>0</v>
      </c>
      <c r="BT230" s="33">
        <v>0</v>
      </c>
      <c r="BU230" s="33">
        <v>0</v>
      </c>
      <c r="BV230" s="33">
        <v>0</v>
      </c>
      <c r="BW230" s="33">
        <v>0</v>
      </c>
      <c r="BX230" s="33">
        <v>0</v>
      </c>
      <c r="BY230" s="33">
        <v>0</v>
      </c>
      <c r="BZ230" s="33">
        <v>0</v>
      </c>
      <c r="CA230" s="33">
        <v>0</v>
      </c>
      <c r="CB230" s="33">
        <v>0</v>
      </c>
      <c r="CC230" s="33">
        <v>0</v>
      </c>
      <c r="CD230" s="34">
        <v>0</v>
      </c>
    </row>
    <row r="231" spans="1:82" ht="14.1" customHeight="1" x14ac:dyDescent="0.25">
      <c r="A231" s="24">
        <f t="shared" si="3"/>
        <v>218</v>
      </c>
      <c r="B231" s="42" t="s">
        <v>189</v>
      </c>
      <c r="C231" s="36">
        <v>11867</v>
      </c>
      <c r="D231" s="43" t="s">
        <v>84</v>
      </c>
      <c r="E231" s="28">
        <f>MAX(O231:AZ231)</f>
        <v>485</v>
      </c>
      <c r="F231" s="28" t="e">
        <f>VLOOKUP(E231,Tab!$A$2:$B$255,2,TRUE)</f>
        <v>#N/A</v>
      </c>
      <c r="G231" s="29">
        <f>LARGE(O231:CD231,1)</f>
        <v>485</v>
      </c>
      <c r="H231" s="29">
        <f>LARGE(O231:CD231,2)</f>
        <v>0</v>
      </c>
      <c r="I231" s="29">
        <f>LARGE(O231:CD231,3)</f>
        <v>0</v>
      </c>
      <c r="J231" s="29">
        <f>LARGE(O231:CD231,4)</f>
        <v>0</v>
      </c>
      <c r="K231" s="29">
        <f>LARGE(O231:CD231,5)</f>
        <v>0</v>
      </c>
      <c r="L231" s="30">
        <f>SUM(G231:K231)</f>
        <v>485</v>
      </c>
      <c r="M231" s="31">
        <f>L231/5</f>
        <v>97</v>
      </c>
      <c r="N231" s="32"/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485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0</v>
      </c>
      <c r="AR231" s="33">
        <v>0</v>
      </c>
      <c r="AS231" s="33">
        <v>0</v>
      </c>
      <c r="AT231" s="33">
        <v>0</v>
      </c>
      <c r="AU231" s="33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33">
        <v>0</v>
      </c>
      <c r="BM231" s="33">
        <v>0</v>
      </c>
      <c r="BN231" s="33">
        <v>0</v>
      </c>
      <c r="BO231" s="33">
        <v>0</v>
      </c>
      <c r="BP231" s="33">
        <v>0</v>
      </c>
      <c r="BQ231" s="33">
        <v>0</v>
      </c>
      <c r="BR231" s="33">
        <v>0</v>
      </c>
      <c r="BS231" s="33">
        <v>0</v>
      </c>
      <c r="BT231" s="33">
        <v>0</v>
      </c>
      <c r="BU231" s="33">
        <v>0</v>
      </c>
      <c r="BV231" s="33">
        <v>0</v>
      </c>
      <c r="BW231" s="33">
        <v>0</v>
      </c>
      <c r="BX231" s="33">
        <v>0</v>
      </c>
      <c r="BY231" s="33">
        <v>0</v>
      </c>
      <c r="BZ231" s="33">
        <v>0</v>
      </c>
      <c r="CA231" s="33">
        <v>0</v>
      </c>
      <c r="CB231" s="33">
        <v>0</v>
      </c>
      <c r="CC231" s="33">
        <v>0</v>
      </c>
      <c r="CD231" s="34">
        <v>0</v>
      </c>
    </row>
    <row r="232" spans="1:82" ht="14.1" customHeight="1" x14ac:dyDescent="0.25">
      <c r="A232" s="24">
        <f t="shared" si="3"/>
        <v>219</v>
      </c>
      <c r="B232" s="44" t="s">
        <v>613</v>
      </c>
      <c r="C232" s="36">
        <v>14440</v>
      </c>
      <c r="D232" s="41" t="s">
        <v>611</v>
      </c>
      <c r="E232" s="28">
        <f>MAX(O232:AZ232)</f>
        <v>481</v>
      </c>
      <c r="F232" s="28" t="e">
        <f>VLOOKUP(E232,Tab!$A$2:$B$255,2,TRUE)</f>
        <v>#N/A</v>
      </c>
      <c r="G232" s="29">
        <f>LARGE(O232:CD232,1)</f>
        <v>481</v>
      </c>
      <c r="H232" s="29">
        <f>LARGE(O232:CD232,2)</f>
        <v>0</v>
      </c>
      <c r="I232" s="29">
        <f>LARGE(O232:CD232,3)</f>
        <v>0</v>
      </c>
      <c r="J232" s="29">
        <f>LARGE(O232:CD232,4)</f>
        <v>0</v>
      </c>
      <c r="K232" s="29">
        <f>LARGE(O232:CD232,5)</f>
        <v>0</v>
      </c>
      <c r="L232" s="30">
        <f>SUM(G232:K232)</f>
        <v>481</v>
      </c>
      <c r="M232" s="31">
        <f>L232/5</f>
        <v>96.2</v>
      </c>
      <c r="N232" s="32"/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481</v>
      </c>
      <c r="AR232" s="33">
        <v>0</v>
      </c>
      <c r="AS232" s="33">
        <v>0</v>
      </c>
      <c r="AT232" s="33">
        <v>0</v>
      </c>
      <c r="AU232" s="33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33">
        <v>0</v>
      </c>
      <c r="BC232" s="33">
        <v>0</v>
      </c>
      <c r="BD232" s="33">
        <v>0</v>
      </c>
      <c r="BE232" s="33">
        <v>0</v>
      </c>
      <c r="BF232" s="33">
        <v>0</v>
      </c>
      <c r="BG232" s="33">
        <v>0</v>
      </c>
      <c r="BH232" s="33">
        <v>0</v>
      </c>
      <c r="BI232" s="33">
        <v>0</v>
      </c>
      <c r="BJ232" s="33">
        <v>0</v>
      </c>
      <c r="BK232" s="33">
        <v>0</v>
      </c>
      <c r="BL232" s="33">
        <v>0</v>
      </c>
      <c r="BM232" s="33">
        <v>0</v>
      </c>
      <c r="BN232" s="33">
        <v>0</v>
      </c>
      <c r="BO232" s="33">
        <v>0</v>
      </c>
      <c r="BP232" s="33">
        <v>0</v>
      </c>
      <c r="BQ232" s="33">
        <v>0</v>
      </c>
      <c r="BR232" s="33">
        <v>0</v>
      </c>
      <c r="BS232" s="33">
        <v>0</v>
      </c>
      <c r="BT232" s="33">
        <v>0</v>
      </c>
      <c r="BU232" s="33">
        <v>0</v>
      </c>
      <c r="BV232" s="33">
        <v>0</v>
      </c>
      <c r="BW232" s="33">
        <v>0</v>
      </c>
      <c r="BX232" s="33">
        <v>0</v>
      </c>
      <c r="BY232" s="33">
        <v>0</v>
      </c>
      <c r="BZ232" s="33">
        <v>0</v>
      </c>
      <c r="CA232" s="33">
        <v>0</v>
      </c>
      <c r="CB232" s="33">
        <v>0</v>
      </c>
      <c r="CC232" s="33">
        <v>0</v>
      </c>
      <c r="CD232" s="34">
        <v>0</v>
      </c>
    </row>
    <row r="233" spans="1:82" ht="14.1" customHeight="1" x14ac:dyDescent="0.25">
      <c r="A233" s="24">
        <f t="shared" si="3"/>
        <v>220</v>
      </c>
      <c r="B233" s="42" t="s">
        <v>674</v>
      </c>
      <c r="C233" s="36">
        <v>13053</v>
      </c>
      <c r="D233" s="43" t="s">
        <v>48</v>
      </c>
      <c r="E233" s="28">
        <f>MAX(O233:AZ233)</f>
        <v>476</v>
      </c>
      <c r="F233" s="28" t="e">
        <f>VLOOKUP(E233,Tab!$A$2:$B$255,2,TRUE)</f>
        <v>#N/A</v>
      </c>
      <c r="G233" s="29">
        <f>LARGE(O233:CD233,1)</f>
        <v>476</v>
      </c>
      <c r="H233" s="29">
        <f>LARGE(O233:CD233,2)</f>
        <v>0</v>
      </c>
      <c r="I233" s="29">
        <f>LARGE(O233:CD233,3)</f>
        <v>0</v>
      </c>
      <c r="J233" s="29">
        <f>LARGE(O233:CD233,4)</f>
        <v>0</v>
      </c>
      <c r="K233" s="29">
        <f>LARGE(O233:CD233,5)</f>
        <v>0</v>
      </c>
      <c r="L233" s="30">
        <f>SUM(G233:K233)</f>
        <v>476</v>
      </c>
      <c r="M233" s="31">
        <f>L233/5</f>
        <v>95.2</v>
      </c>
      <c r="N233" s="32"/>
      <c r="O233" s="33">
        <v>0</v>
      </c>
      <c r="P233" s="33">
        <v>476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3">
        <v>0</v>
      </c>
      <c r="AS233" s="33">
        <v>0</v>
      </c>
      <c r="AT233" s="33">
        <v>0</v>
      </c>
      <c r="AU233" s="33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3">
        <v>0</v>
      </c>
      <c r="BB233" s="33">
        <v>0</v>
      </c>
      <c r="BC233" s="33">
        <v>0</v>
      </c>
      <c r="BD233" s="33">
        <v>0</v>
      </c>
      <c r="BE233" s="33">
        <v>0</v>
      </c>
      <c r="BF233" s="33">
        <v>0</v>
      </c>
      <c r="BG233" s="33">
        <v>0</v>
      </c>
      <c r="BH233" s="33">
        <v>0</v>
      </c>
      <c r="BI233" s="33">
        <v>0</v>
      </c>
      <c r="BJ233" s="33">
        <v>0</v>
      </c>
      <c r="BK233" s="33">
        <v>0</v>
      </c>
      <c r="BL233" s="33">
        <v>0</v>
      </c>
      <c r="BM233" s="33">
        <v>0</v>
      </c>
      <c r="BN233" s="33">
        <v>0</v>
      </c>
      <c r="BO233" s="33">
        <v>0</v>
      </c>
      <c r="BP233" s="33">
        <v>0</v>
      </c>
      <c r="BQ233" s="33">
        <v>0</v>
      </c>
      <c r="BR233" s="33">
        <v>0</v>
      </c>
      <c r="BS233" s="33">
        <v>0</v>
      </c>
      <c r="BT233" s="33">
        <v>0</v>
      </c>
      <c r="BU233" s="33">
        <v>0</v>
      </c>
      <c r="BV233" s="33">
        <v>0</v>
      </c>
      <c r="BW233" s="33">
        <v>0</v>
      </c>
      <c r="BX233" s="33">
        <v>0</v>
      </c>
      <c r="BY233" s="33">
        <v>0</v>
      </c>
      <c r="BZ233" s="33">
        <v>0</v>
      </c>
      <c r="CA233" s="33">
        <v>0</v>
      </c>
      <c r="CB233" s="33">
        <v>0</v>
      </c>
      <c r="CC233" s="33">
        <v>0</v>
      </c>
      <c r="CD233" s="34">
        <v>0</v>
      </c>
    </row>
    <row r="234" spans="1:82" ht="14.1" customHeight="1" x14ac:dyDescent="0.25">
      <c r="A234" s="24">
        <f t="shared" si="3"/>
        <v>221</v>
      </c>
      <c r="B234" s="42" t="s">
        <v>65</v>
      </c>
      <c r="C234" s="36">
        <v>641</v>
      </c>
      <c r="D234" s="43" t="s">
        <v>29</v>
      </c>
      <c r="E234" s="28">
        <f>MAX(O234:AZ234)</f>
        <v>474</v>
      </c>
      <c r="F234" s="28" t="e">
        <f>VLOOKUP(E234,Tab!$A$2:$B$255,2,TRUE)</f>
        <v>#N/A</v>
      </c>
      <c r="G234" s="29">
        <f>LARGE(O234:CD234,1)</f>
        <v>474</v>
      </c>
      <c r="H234" s="29">
        <f>LARGE(O234:CD234,2)</f>
        <v>0</v>
      </c>
      <c r="I234" s="29">
        <f>LARGE(O234:CD234,3)</f>
        <v>0</v>
      </c>
      <c r="J234" s="29">
        <f>LARGE(O234:CD234,4)</f>
        <v>0</v>
      </c>
      <c r="K234" s="29">
        <f>LARGE(O234:CD234,5)</f>
        <v>0</v>
      </c>
      <c r="L234" s="30">
        <f>SUM(G234:K234)</f>
        <v>474</v>
      </c>
      <c r="M234" s="31">
        <f>L234/5</f>
        <v>94.8</v>
      </c>
      <c r="N234" s="32"/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474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3">
        <v>0</v>
      </c>
      <c r="AM234" s="33">
        <v>0</v>
      </c>
      <c r="AN234" s="33">
        <v>0</v>
      </c>
      <c r="AO234" s="33">
        <v>0</v>
      </c>
      <c r="AP234" s="33">
        <v>0</v>
      </c>
      <c r="AQ234" s="33">
        <v>0</v>
      </c>
      <c r="AR234" s="33">
        <v>0</v>
      </c>
      <c r="AS234" s="33">
        <v>0</v>
      </c>
      <c r="AT234" s="33">
        <v>0</v>
      </c>
      <c r="AU234" s="33">
        <v>0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0</v>
      </c>
      <c r="BD234" s="33">
        <v>0</v>
      </c>
      <c r="BE234" s="33">
        <v>0</v>
      </c>
      <c r="BF234" s="33">
        <v>0</v>
      </c>
      <c r="BG234" s="33">
        <v>0</v>
      </c>
      <c r="BH234" s="33">
        <v>0</v>
      </c>
      <c r="BI234" s="33">
        <v>0</v>
      </c>
      <c r="BJ234" s="33">
        <v>0</v>
      </c>
      <c r="BK234" s="33">
        <v>0</v>
      </c>
      <c r="BL234" s="33">
        <v>0</v>
      </c>
      <c r="BM234" s="33">
        <v>0</v>
      </c>
      <c r="BN234" s="33">
        <v>0</v>
      </c>
      <c r="BO234" s="33">
        <v>0</v>
      </c>
      <c r="BP234" s="33">
        <v>0</v>
      </c>
      <c r="BQ234" s="33">
        <v>0</v>
      </c>
      <c r="BR234" s="33">
        <v>0</v>
      </c>
      <c r="BS234" s="33">
        <v>0</v>
      </c>
      <c r="BT234" s="33">
        <v>0</v>
      </c>
      <c r="BU234" s="33">
        <v>0</v>
      </c>
      <c r="BV234" s="33">
        <v>0</v>
      </c>
      <c r="BW234" s="33">
        <v>0</v>
      </c>
      <c r="BX234" s="33">
        <v>0</v>
      </c>
      <c r="BY234" s="33">
        <v>0</v>
      </c>
      <c r="BZ234" s="33">
        <v>0</v>
      </c>
      <c r="CA234" s="33">
        <v>0</v>
      </c>
      <c r="CB234" s="33">
        <v>0</v>
      </c>
      <c r="CC234" s="33">
        <v>0</v>
      </c>
      <c r="CD234" s="34">
        <v>0</v>
      </c>
    </row>
    <row r="235" spans="1:82" ht="14.1" customHeight="1" x14ac:dyDescent="0.25">
      <c r="A235" s="24">
        <f t="shared" si="3"/>
        <v>222</v>
      </c>
      <c r="B235" s="44" t="s">
        <v>576</v>
      </c>
      <c r="C235" s="36">
        <v>10801</v>
      </c>
      <c r="D235" s="41" t="s">
        <v>186</v>
      </c>
      <c r="E235" s="28">
        <f>MAX(O235:AZ235)</f>
        <v>0</v>
      </c>
      <c r="F235" s="28" t="e">
        <f>VLOOKUP(E235,Tab!$A$2:$B$255,2,TRUE)</f>
        <v>#N/A</v>
      </c>
      <c r="G235" s="29">
        <f>LARGE(O235:CD235,1)</f>
        <v>473</v>
      </c>
      <c r="H235" s="29">
        <f>LARGE(O235:CD235,2)</f>
        <v>0</v>
      </c>
      <c r="I235" s="29">
        <f>LARGE(O235:CD235,3)</f>
        <v>0</v>
      </c>
      <c r="J235" s="29">
        <f>LARGE(O235:CD235,4)</f>
        <v>0</v>
      </c>
      <c r="K235" s="29">
        <f>LARGE(O235:CD235,5)</f>
        <v>0</v>
      </c>
      <c r="L235" s="30">
        <f>SUM(G235:K235)</f>
        <v>473</v>
      </c>
      <c r="M235" s="31">
        <f>L235/5</f>
        <v>94.6</v>
      </c>
      <c r="N235" s="32"/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v>0</v>
      </c>
      <c r="AO235" s="33">
        <v>0</v>
      </c>
      <c r="AP235" s="33">
        <v>0</v>
      </c>
      <c r="AQ235" s="33">
        <v>0</v>
      </c>
      <c r="AR235" s="33">
        <v>0</v>
      </c>
      <c r="AS235" s="33">
        <v>0</v>
      </c>
      <c r="AT235" s="33">
        <v>0</v>
      </c>
      <c r="AU235" s="33">
        <v>0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473</v>
      </c>
      <c r="BD235" s="33">
        <v>0</v>
      </c>
      <c r="BE235" s="33">
        <v>0</v>
      </c>
      <c r="BF235" s="33">
        <v>0</v>
      </c>
      <c r="BG235" s="33">
        <v>0</v>
      </c>
      <c r="BH235" s="33">
        <v>0</v>
      </c>
      <c r="BI235" s="33">
        <v>0</v>
      </c>
      <c r="BJ235" s="33">
        <v>0</v>
      </c>
      <c r="BK235" s="33">
        <v>0</v>
      </c>
      <c r="BL235" s="33">
        <v>0</v>
      </c>
      <c r="BM235" s="33">
        <v>0</v>
      </c>
      <c r="BN235" s="33">
        <v>0</v>
      </c>
      <c r="BO235" s="33">
        <v>0</v>
      </c>
      <c r="BP235" s="33">
        <v>0</v>
      </c>
      <c r="BQ235" s="33">
        <v>0</v>
      </c>
      <c r="BR235" s="33">
        <v>0</v>
      </c>
      <c r="BS235" s="33">
        <v>0</v>
      </c>
      <c r="BT235" s="33">
        <v>0</v>
      </c>
      <c r="BU235" s="33">
        <v>0</v>
      </c>
      <c r="BV235" s="33">
        <v>0</v>
      </c>
      <c r="BW235" s="33">
        <v>0</v>
      </c>
      <c r="BX235" s="33">
        <v>0</v>
      </c>
      <c r="BY235" s="33">
        <v>0</v>
      </c>
      <c r="BZ235" s="33">
        <v>0</v>
      </c>
      <c r="CA235" s="33">
        <v>0</v>
      </c>
      <c r="CB235" s="33">
        <v>0</v>
      </c>
      <c r="CC235" s="33">
        <v>0</v>
      </c>
      <c r="CD235" s="34">
        <v>0</v>
      </c>
    </row>
    <row r="236" spans="1:82" ht="14.1" customHeight="1" x14ac:dyDescent="0.25">
      <c r="A236" s="24">
        <f t="shared" si="3"/>
        <v>223</v>
      </c>
      <c r="B236" s="35" t="s">
        <v>111</v>
      </c>
      <c r="C236" s="36">
        <v>11931</v>
      </c>
      <c r="D236" s="37" t="s">
        <v>81</v>
      </c>
      <c r="E236" s="28">
        <f>MAX(O236:AZ236)</f>
        <v>0</v>
      </c>
      <c r="F236" s="28" t="e">
        <f>VLOOKUP(E236,Tab!$A$2:$B$255,2,TRUE)</f>
        <v>#N/A</v>
      </c>
      <c r="G236" s="29">
        <f>LARGE(O236:CD236,1)</f>
        <v>473</v>
      </c>
      <c r="H236" s="29">
        <f>LARGE(O236:CD236,2)</f>
        <v>0</v>
      </c>
      <c r="I236" s="29">
        <f>LARGE(O236:CD236,3)</f>
        <v>0</v>
      </c>
      <c r="J236" s="29">
        <f>LARGE(O236:CD236,4)</f>
        <v>0</v>
      </c>
      <c r="K236" s="29">
        <f>LARGE(O236:CD236,5)</f>
        <v>0</v>
      </c>
      <c r="L236" s="30">
        <f>SUM(G236:K236)</f>
        <v>473</v>
      </c>
      <c r="M236" s="31">
        <f>L236/5</f>
        <v>94.6</v>
      </c>
      <c r="N236" s="32"/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3">
        <v>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  <c r="BN236" s="33">
        <v>0</v>
      </c>
      <c r="BO236" s="33">
        <v>0</v>
      </c>
      <c r="BP236" s="33">
        <v>0</v>
      </c>
      <c r="BQ236" s="33">
        <v>0</v>
      </c>
      <c r="BR236" s="33">
        <v>0</v>
      </c>
      <c r="BS236" s="33">
        <v>473</v>
      </c>
      <c r="BT236" s="33">
        <v>0</v>
      </c>
      <c r="BU236" s="33">
        <v>0</v>
      </c>
      <c r="BV236" s="33">
        <v>0</v>
      </c>
      <c r="BW236" s="33">
        <v>0</v>
      </c>
      <c r="BX236" s="33">
        <v>0</v>
      </c>
      <c r="BY236" s="33">
        <v>0</v>
      </c>
      <c r="BZ236" s="33">
        <v>0</v>
      </c>
      <c r="CA236" s="33">
        <v>0</v>
      </c>
      <c r="CB236" s="33">
        <v>0</v>
      </c>
      <c r="CC236" s="33">
        <v>0</v>
      </c>
      <c r="CD236" s="34">
        <v>0</v>
      </c>
    </row>
    <row r="237" spans="1:82" ht="14.1" customHeight="1" x14ac:dyDescent="0.25">
      <c r="A237" s="24">
        <f t="shared" si="3"/>
        <v>224</v>
      </c>
      <c r="B237" s="48" t="s">
        <v>139</v>
      </c>
      <c r="C237" s="49">
        <v>4353</v>
      </c>
      <c r="D237" s="50" t="s">
        <v>29</v>
      </c>
      <c r="E237" s="28">
        <f>MAX(O237:AZ237)</f>
        <v>472</v>
      </c>
      <c r="F237" s="28" t="e">
        <f>VLOOKUP(E237,Tab!$A$2:$B$255,2,TRUE)</f>
        <v>#N/A</v>
      </c>
      <c r="G237" s="29">
        <f>LARGE(O237:CD237,1)</f>
        <v>472</v>
      </c>
      <c r="H237" s="29">
        <f>LARGE(O237:CD237,2)</f>
        <v>0</v>
      </c>
      <c r="I237" s="29">
        <f>LARGE(O237:CD237,3)</f>
        <v>0</v>
      </c>
      <c r="J237" s="29">
        <f>LARGE(O237:CD237,4)</f>
        <v>0</v>
      </c>
      <c r="K237" s="29">
        <f>LARGE(O237:CD237,5)</f>
        <v>0</v>
      </c>
      <c r="L237" s="30">
        <f>SUM(G237:K237)</f>
        <v>472</v>
      </c>
      <c r="M237" s="31">
        <f>L237/5</f>
        <v>94.4</v>
      </c>
      <c r="N237" s="32"/>
      <c r="O237" s="33">
        <v>0</v>
      </c>
      <c r="P237" s="33">
        <v>472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0</v>
      </c>
      <c r="AS237" s="33">
        <v>0</v>
      </c>
      <c r="AT237" s="33">
        <v>0</v>
      </c>
      <c r="AU237" s="33">
        <v>0</v>
      </c>
      <c r="AV237" s="33">
        <v>0</v>
      </c>
      <c r="AW237" s="33">
        <v>0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  <c r="BJ237" s="33">
        <v>0</v>
      </c>
      <c r="BK237" s="33">
        <v>0</v>
      </c>
      <c r="BL237" s="33">
        <v>0</v>
      </c>
      <c r="BM237" s="33">
        <v>0</v>
      </c>
      <c r="BN237" s="33">
        <v>0</v>
      </c>
      <c r="BO237" s="33">
        <v>0</v>
      </c>
      <c r="BP237" s="33">
        <v>0</v>
      </c>
      <c r="BQ237" s="33">
        <v>0</v>
      </c>
      <c r="BR237" s="33">
        <v>0</v>
      </c>
      <c r="BS237" s="33">
        <v>0</v>
      </c>
      <c r="BT237" s="33">
        <v>0</v>
      </c>
      <c r="BU237" s="33">
        <v>0</v>
      </c>
      <c r="BV237" s="33">
        <v>0</v>
      </c>
      <c r="BW237" s="33">
        <v>0</v>
      </c>
      <c r="BX237" s="33">
        <v>0</v>
      </c>
      <c r="BY237" s="33">
        <v>0</v>
      </c>
      <c r="BZ237" s="33">
        <v>0</v>
      </c>
      <c r="CA237" s="33">
        <v>0</v>
      </c>
      <c r="CB237" s="33">
        <v>0</v>
      </c>
      <c r="CC237" s="33">
        <v>0</v>
      </c>
      <c r="CD237" s="34">
        <v>0</v>
      </c>
    </row>
    <row r="238" spans="1:82" ht="14.1" customHeight="1" x14ac:dyDescent="0.25">
      <c r="A238" s="24">
        <f t="shared" si="3"/>
        <v>225</v>
      </c>
      <c r="B238" s="42" t="s">
        <v>657</v>
      </c>
      <c r="C238" s="36">
        <v>11253</v>
      </c>
      <c r="D238" s="43" t="s">
        <v>64</v>
      </c>
      <c r="E238" s="28">
        <f>MAX(O238:AZ238)</f>
        <v>472</v>
      </c>
      <c r="F238" s="28" t="e">
        <f>VLOOKUP(E238,Tab!$A$2:$B$255,2,TRUE)</f>
        <v>#N/A</v>
      </c>
      <c r="G238" s="29">
        <f>LARGE(O238:CD238,1)</f>
        <v>472</v>
      </c>
      <c r="H238" s="29">
        <f>LARGE(O238:CD238,2)</f>
        <v>0</v>
      </c>
      <c r="I238" s="29">
        <f>LARGE(O238:CD238,3)</f>
        <v>0</v>
      </c>
      <c r="J238" s="29">
        <f>LARGE(O238:CD238,4)</f>
        <v>0</v>
      </c>
      <c r="K238" s="29">
        <f>LARGE(O238:CD238,5)</f>
        <v>0</v>
      </c>
      <c r="L238" s="30">
        <f>SUM(G238:K238)</f>
        <v>472</v>
      </c>
      <c r="M238" s="31">
        <f>L238/5</f>
        <v>94.4</v>
      </c>
      <c r="N238" s="32"/>
      <c r="O238" s="33">
        <v>0</v>
      </c>
      <c r="P238" s="33">
        <v>0</v>
      </c>
      <c r="Q238" s="33">
        <v>472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3">
        <v>0</v>
      </c>
      <c r="AS238" s="33">
        <v>0</v>
      </c>
      <c r="AT238" s="33">
        <v>0</v>
      </c>
      <c r="AU238" s="33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33">
        <v>0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  <c r="BJ238" s="33">
        <v>0</v>
      </c>
      <c r="BK238" s="33">
        <v>0</v>
      </c>
      <c r="BL238" s="33">
        <v>0</v>
      </c>
      <c r="BM238" s="33">
        <v>0</v>
      </c>
      <c r="BN238" s="33">
        <v>0</v>
      </c>
      <c r="BO238" s="33">
        <v>0</v>
      </c>
      <c r="BP238" s="33">
        <v>0</v>
      </c>
      <c r="BQ238" s="33">
        <v>0</v>
      </c>
      <c r="BR238" s="33">
        <v>0</v>
      </c>
      <c r="BS238" s="33">
        <v>0</v>
      </c>
      <c r="BT238" s="33">
        <v>0</v>
      </c>
      <c r="BU238" s="33">
        <v>0</v>
      </c>
      <c r="BV238" s="33">
        <v>0</v>
      </c>
      <c r="BW238" s="33">
        <v>0</v>
      </c>
      <c r="BX238" s="33">
        <v>0</v>
      </c>
      <c r="BY238" s="33">
        <v>0</v>
      </c>
      <c r="BZ238" s="33">
        <v>0</v>
      </c>
      <c r="CA238" s="33">
        <v>0</v>
      </c>
      <c r="CB238" s="33">
        <v>0</v>
      </c>
      <c r="CC238" s="33">
        <v>0</v>
      </c>
      <c r="CD238" s="34">
        <v>0</v>
      </c>
    </row>
    <row r="239" spans="1:82" ht="14.1" customHeight="1" x14ac:dyDescent="0.25">
      <c r="A239" s="24">
        <f t="shared" si="3"/>
        <v>226</v>
      </c>
      <c r="B239" s="44" t="s">
        <v>648</v>
      </c>
      <c r="C239" s="36">
        <v>14680</v>
      </c>
      <c r="D239" s="41" t="s">
        <v>87</v>
      </c>
      <c r="E239" s="28">
        <f>MAX(O239:AZ239)</f>
        <v>469</v>
      </c>
      <c r="F239" s="28" t="e">
        <f>VLOOKUP(E239,Tab!$A$2:$B$255,2,TRUE)</f>
        <v>#N/A</v>
      </c>
      <c r="G239" s="29">
        <f>LARGE(O239:CD239,1)</f>
        <v>469</v>
      </c>
      <c r="H239" s="29">
        <f>LARGE(O239:CD239,2)</f>
        <v>0</v>
      </c>
      <c r="I239" s="29">
        <f>LARGE(O239:CD239,3)</f>
        <v>0</v>
      </c>
      <c r="J239" s="29">
        <f>LARGE(O239:CD239,4)</f>
        <v>0</v>
      </c>
      <c r="K239" s="29">
        <f>LARGE(O239:CD239,5)</f>
        <v>0</v>
      </c>
      <c r="L239" s="30">
        <f>SUM(G239:K239)</f>
        <v>469</v>
      </c>
      <c r="M239" s="31">
        <f>L239/5</f>
        <v>93.8</v>
      </c>
      <c r="N239" s="32"/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469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3">
        <v>0</v>
      </c>
      <c r="AS239" s="33">
        <v>0</v>
      </c>
      <c r="AT239" s="33">
        <v>0</v>
      </c>
      <c r="AU239" s="33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3"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v>0</v>
      </c>
      <c r="BJ239" s="33">
        <v>0</v>
      </c>
      <c r="BK239" s="33">
        <v>0</v>
      </c>
      <c r="BL239" s="33">
        <v>0</v>
      </c>
      <c r="BM239" s="33">
        <v>0</v>
      </c>
      <c r="BN239" s="33">
        <v>0</v>
      </c>
      <c r="BO239" s="33">
        <v>0</v>
      </c>
      <c r="BP239" s="33">
        <v>0</v>
      </c>
      <c r="BQ239" s="33">
        <v>0</v>
      </c>
      <c r="BR239" s="33">
        <v>0</v>
      </c>
      <c r="BS239" s="33">
        <v>0</v>
      </c>
      <c r="BT239" s="33">
        <v>0</v>
      </c>
      <c r="BU239" s="33">
        <v>0</v>
      </c>
      <c r="BV239" s="33">
        <v>0</v>
      </c>
      <c r="BW239" s="33">
        <v>0</v>
      </c>
      <c r="BX239" s="33">
        <v>0</v>
      </c>
      <c r="BY239" s="33">
        <v>0</v>
      </c>
      <c r="BZ239" s="33">
        <v>0</v>
      </c>
      <c r="CA239" s="33">
        <v>0</v>
      </c>
      <c r="CB239" s="33">
        <v>0</v>
      </c>
      <c r="CC239" s="33">
        <v>0</v>
      </c>
      <c r="CD239" s="34">
        <v>0</v>
      </c>
    </row>
    <row r="240" spans="1:82" ht="14.1" customHeight="1" x14ac:dyDescent="0.25">
      <c r="A240" s="24">
        <f t="shared" si="3"/>
        <v>227</v>
      </c>
      <c r="B240" s="46" t="s">
        <v>584</v>
      </c>
      <c r="C240" s="36">
        <v>6582</v>
      </c>
      <c r="D240" s="47" t="s">
        <v>103</v>
      </c>
      <c r="E240" s="28">
        <f>MAX(O240:AZ240)</f>
        <v>0</v>
      </c>
      <c r="F240" s="28" t="e">
        <f>VLOOKUP(E240,Tab!$A$2:$B$255,2,TRUE)</f>
        <v>#N/A</v>
      </c>
      <c r="G240" s="29">
        <f>LARGE(O240:CD240,1)</f>
        <v>464</v>
      </c>
      <c r="H240" s="29">
        <f>LARGE(O240:CD240,2)</f>
        <v>0</v>
      </c>
      <c r="I240" s="29">
        <f>LARGE(O240:CD240,3)</f>
        <v>0</v>
      </c>
      <c r="J240" s="29">
        <f>LARGE(O240:CD240,4)</f>
        <v>0</v>
      </c>
      <c r="K240" s="29">
        <f>LARGE(O240:CD240,5)</f>
        <v>0</v>
      </c>
      <c r="L240" s="30">
        <f>SUM(G240:K240)</f>
        <v>464</v>
      </c>
      <c r="M240" s="31">
        <f>L240/5</f>
        <v>92.8</v>
      </c>
      <c r="N240" s="32"/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464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  <c r="BJ240" s="33">
        <v>0</v>
      </c>
      <c r="BK240" s="33">
        <v>0</v>
      </c>
      <c r="BL240" s="33">
        <v>0</v>
      </c>
      <c r="BM240" s="33">
        <v>0</v>
      </c>
      <c r="BN240" s="33">
        <v>0</v>
      </c>
      <c r="BO240" s="33">
        <v>0</v>
      </c>
      <c r="BP240" s="33">
        <v>0</v>
      </c>
      <c r="BQ240" s="33">
        <v>0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0</v>
      </c>
      <c r="BY240" s="33">
        <v>0</v>
      </c>
      <c r="BZ240" s="33">
        <v>0</v>
      </c>
      <c r="CA240" s="33">
        <v>0</v>
      </c>
      <c r="CB240" s="33">
        <v>0</v>
      </c>
      <c r="CC240" s="33">
        <v>0</v>
      </c>
      <c r="CD240" s="34">
        <v>0</v>
      </c>
    </row>
    <row r="241" spans="1:82" ht="14.1" customHeight="1" x14ac:dyDescent="0.25">
      <c r="A241" s="24">
        <f t="shared" si="3"/>
        <v>228</v>
      </c>
      <c r="B241" s="46" t="s">
        <v>267</v>
      </c>
      <c r="C241" s="36">
        <v>1659</v>
      </c>
      <c r="D241" s="47" t="s">
        <v>212</v>
      </c>
      <c r="E241" s="28">
        <f>MAX(O241:AZ241)</f>
        <v>0</v>
      </c>
      <c r="F241" s="28" t="e">
        <f>VLOOKUP(E241,Tab!$A$2:$B$255,2,TRUE)</f>
        <v>#N/A</v>
      </c>
      <c r="G241" s="29">
        <f>LARGE(O241:CD241,1)</f>
        <v>462</v>
      </c>
      <c r="H241" s="29">
        <f>LARGE(O241:CD241,2)</f>
        <v>0</v>
      </c>
      <c r="I241" s="29">
        <f>LARGE(O241:CD241,3)</f>
        <v>0</v>
      </c>
      <c r="J241" s="29">
        <f>LARGE(O241:CD241,4)</f>
        <v>0</v>
      </c>
      <c r="K241" s="29">
        <f>LARGE(O241:CD241,5)</f>
        <v>0</v>
      </c>
      <c r="L241" s="30">
        <f>SUM(G241:K241)</f>
        <v>462</v>
      </c>
      <c r="M241" s="31">
        <f>L241/5</f>
        <v>92.4</v>
      </c>
      <c r="N241" s="32"/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0</v>
      </c>
      <c r="AU241" s="33">
        <v>0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33">
        <v>0</v>
      </c>
      <c r="BE241" s="33">
        <v>0</v>
      </c>
      <c r="BF241" s="33">
        <v>462</v>
      </c>
      <c r="BG241" s="33">
        <v>0</v>
      </c>
      <c r="BH241" s="33">
        <v>0</v>
      </c>
      <c r="BI241" s="33">
        <v>0</v>
      </c>
      <c r="BJ241" s="33">
        <v>0</v>
      </c>
      <c r="BK241" s="33">
        <v>0</v>
      </c>
      <c r="BL241" s="33">
        <v>0</v>
      </c>
      <c r="BM241" s="33">
        <v>0</v>
      </c>
      <c r="BN241" s="33">
        <v>0</v>
      </c>
      <c r="BO241" s="33">
        <v>0</v>
      </c>
      <c r="BP241" s="33">
        <v>0</v>
      </c>
      <c r="BQ241" s="33">
        <v>0</v>
      </c>
      <c r="BR241" s="33">
        <v>0</v>
      </c>
      <c r="BS241" s="33">
        <v>0</v>
      </c>
      <c r="BT241" s="33">
        <v>0</v>
      </c>
      <c r="BU241" s="33">
        <v>0</v>
      </c>
      <c r="BV241" s="33">
        <v>0</v>
      </c>
      <c r="BW241" s="33">
        <v>0</v>
      </c>
      <c r="BX241" s="33">
        <v>0</v>
      </c>
      <c r="BY241" s="33">
        <v>0</v>
      </c>
      <c r="BZ241" s="33">
        <v>0</v>
      </c>
      <c r="CA241" s="33">
        <v>0</v>
      </c>
      <c r="CB241" s="33">
        <v>0</v>
      </c>
      <c r="CC241" s="33">
        <v>0</v>
      </c>
      <c r="CD241" s="34">
        <v>0</v>
      </c>
    </row>
    <row r="242" spans="1:82" ht="14.1" customHeight="1" x14ac:dyDescent="0.25">
      <c r="A242" s="24">
        <f t="shared" si="3"/>
        <v>229</v>
      </c>
      <c r="B242" s="44" t="s">
        <v>646</v>
      </c>
      <c r="C242" s="36">
        <v>14964</v>
      </c>
      <c r="D242" s="41" t="s">
        <v>48</v>
      </c>
      <c r="E242" s="28">
        <f>MAX(O242:AZ242)</f>
        <v>461</v>
      </c>
      <c r="F242" s="28" t="e">
        <f>VLOOKUP(E242,Tab!$A$2:$B$255,2,TRUE)</f>
        <v>#N/A</v>
      </c>
      <c r="G242" s="29">
        <f>LARGE(O242:CD242,1)</f>
        <v>461</v>
      </c>
      <c r="H242" s="29">
        <f>LARGE(O242:CD242,2)</f>
        <v>0</v>
      </c>
      <c r="I242" s="29">
        <f>LARGE(O242:CD242,3)</f>
        <v>0</v>
      </c>
      <c r="J242" s="29">
        <f>LARGE(O242:CD242,4)</f>
        <v>0</v>
      </c>
      <c r="K242" s="29">
        <f>LARGE(O242:CD242,5)</f>
        <v>0</v>
      </c>
      <c r="L242" s="30">
        <f>SUM(G242:K242)</f>
        <v>461</v>
      </c>
      <c r="M242" s="31">
        <f>L242/5</f>
        <v>92.2</v>
      </c>
      <c r="N242" s="32"/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461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33">
        <v>0</v>
      </c>
      <c r="AU242" s="33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0</v>
      </c>
      <c r="BK242" s="33">
        <v>0</v>
      </c>
      <c r="BL242" s="33">
        <v>0</v>
      </c>
      <c r="BM242" s="33">
        <v>0</v>
      </c>
      <c r="BN242" s="33">
        <v>0</v>
      </c>
      <c r="BO242" s="33">
        <v>0</v>
      </c>
      <c r="BP242" s="33">
        <v>0</v>
      </c>
      <c r="BQ242" s="33">
        <v>0</v>
      </c>
      <c r="BR242" s="33">
        <v>0</v>
      </c>
      <c r="BS242" s="33">
        <v>0</v>
      </c>
      <c r="BT242" s="33">
        <v>0</v>
      </c>
      <c r="BU242" s="33">
        <v>0</v>
      </c>
      <c r="BV242" s="33">
        <v>0</v>
      </c>
      <c r="BW242" s="33">
        <v>0</v>
      </c>
      <c r="BX242" s="33">
        <v>0</v>
      </c>
      <c r="BY242" s="33">
        <v>0</v>
      </c>
      <c r="BZ242" s="33">
        <v>0</v>
      </c>
      <c r="CA242" s="33">
        <v>0</v>
      </c>
      <c r="CB242" s="33">
        <v>0</v>
      </c>
      <c r="CC242" s="33">
        <v>0</v>
      </c>
      <c r="CD242" s="34">
        <v>0</v>
      </c>
    </row>
    <row r="243" spans="1:82" ht="14.1" customHeight="1" x14ac:dyDescent="0.25">
      <c r="A243" s="24">
        <f t="shared" si="3"/>
        <v>230</v>
      </c>
      <c r="B243" s="44" t="s">
        <v>629</v>
      </c>
      <c r="C243" s="36">
        <v>10652</v>
      </c>
      <c r="D243" s="41" t="s">
        <v>26</v>
      </c>
      <c r="E243" s="28">
        <f>MAX(O243:AZ243)</f>
        <v>459</v>
      </c>
      <c r="F243" s="28" t="e">
        <f>VLOOKUP(E243,Tab!$A$2:$B$255,2,TRUE)</f>
        <v>#N/A</v>
      </c>
      <c r="G243" s="29">
        <f>LARGE(O243:CD243,1)</f>
        <v>459</v>
      </c>
      <c r="H243" s="29">
        <f>LARGE(O243:CD243,2)</f>
        <v>0</v>
      </c>
      <c r="I243" s="29">
        <f>LARGE(O243:CD243,3)</f>
        <v>0</v>
      </c>
      <c r="J243" s="29">
        <f>LARGE(O243:CD243,4)</f>
        <v>0</v>
      </c>
      <c r="K243" s="29">
        <f>LARGE(O243:CD243,5)</f>
        <v>0</v>
      </c>
      <c r="L243" s="30">
        <f>SUM(G243:K243)</f>
        <v>459</v>
      </c>
      <c r="M243" s="31">
        <f>L243/5</f>
        <v>91.8</v>
      </c>
      <c r="N243" s="32"/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459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  <c r="AU243" s="33">
        <v>0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33">
        <v>0</v>
      </c>
      <c r="BE243" s="33">
        <v>0</v>
      </c>
      <c r="BF243" s="33">
        <v>0</v>
      </c>
      <c r="BG243" s="33">
        <v>0</v>
      </c>
      <c r="BH243" s="33">
        <v>0</v>
      </c>
      <c r="BI243" s="33">
        <v>0</v>
      </c>
      <c r="BJ243" s="33">
        <v>0</v>
      </c>
      <c r="BK243" s="33">
        <v>0</v>
      </c>
      <c r="BL243" s="33">
        <v>0</v>
      </c>
      <c r="BM243" s="33">
        <v>0</v>
      </c>
      <c r="BN243" s="33">
        <v>0</v>
      </c>
      <c r="BO243" s="33">
        <v>0</v>
      </c>
      <c r="BP243" s="33">
        <v>0</v>
      </c>
      <c r="BQ243" s="33">
        <v>0</v>
      </c>
      <c r="BR243" s="33">
        <v>0</v>
      </c>
      <c r="BS243" s="33">
        <v>0</v>
      </c>
      <c r="BT243" s="33">
        <v>0</v>
      </c>
      <c r="BU243" s="33">
        <v>0</v>
      </c>
      <c r="BV243" s="33">
        <v>0</v>
      </c>
      <c r="BW243" s="33">
        <v>0</v>
      </c>
      <c r="BX243" s="33">
        <v>0</v>
      </c>
      <c r="BY243" s="33">
        <v>0</v>
      </c>
      <c r="BZ243" s="33">
        <v>0</v>
      </c>
      <c r="CA243" s="33">
        <v>0</v>
      </c>
      <c r="CB243" s="33">
        <v>0</v>
      </c>
      <c r="CC243" s="33">
        <v>0</v>
      </c>
      <c r="CD243" s="34">
        <v>0</v>
      </c>
    </row>
    <row r="244" spans="1:82" ht="14.1" customHeight="1" x14ac:dyDescent="0.25">
      <c r="A244" s="24">
        <f t="shared" si="3"/>
        <v>231</v>
      </c>
      <c r="B244" s="35" t="s">
        <v>171</v>
      </c>
      <c r="C244" s="36">
        <v>2960</v>
      </c>
      <c r="D244" s="37" t="s">
        <v>42</v>
      </c>
      <c r="E244" s="28">
        <f>MAX(O244:AZ244)</f>
        <v>458</v>
      </c>
      <c r="F244" s="28" t="e">
        <f>VLOOKUP(E244,Tab!$A$2:$B$255,2,TRUE)</f>
        <v>#N/A</v>
      </c>
      <c r="G244" s="29">
        <f>LARGE(O244:CD244,1)</f>
        <v>458</v>
      </c>
      <c r="H244" s="29">
        <f>LARGE(O244:CD244,2)</f>
        <v>0</v>
      </c>
      <c r="I244" s="29">
        <f>LARGE(O244:CD244,3)</f>
        <v>0</v>
      </c>
      <c r="J244" s="29">
        <f>LARGE(O244:CD244,4)</f>
        <v>0</v>
      </c>
      <c r="K244" s="29">
        <f>LARGE(O244:CD244,5)</f>
        <v>0</v>
      </c>
      <c r="L244" s="30">
        <f>SUM(G244:K244)</f>
        <v>458</v>
      </c>
      <c r="M244" s="31">
        <f>L244/5</f>
        <v>91.6</v>
      </c>
      <c r="N244" s="32"/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458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33">
        <v>0</v>
      </c>
      <c r="AU244" s="33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33">
        <v>0</v>
      </c>
      <c r="BE244" s="33">
        <v>0</v>
      </c>
      <c r="BF244" s="33">
        <v>0</v>
      </c>
      <c r="BG244" s="33">
        <v>0</v>
      </c>
      <c r="BH244" s="33">
        <v>0</v>
      </c>
      <c r="BI244" s="33">
        <v>0</v>
      </c>
      <c r="BJ244" s="33">
        <v>0</v>
      </c>
      <c r="BK244" s="33">
        <v>0</v>
      </c>
      <c r="BL244" s="33">
        <v>0</v>
      </c>
      <c r="BM244" s="33">
        <v>0</v>
      </c>
      <c r="BN244" s="33">
        <v>0</v>
      </c>
      <c r="BO244" s="33">
        <v>0</v>
      </c>
      <c r="BP244" s="33">
        <v>0</v>
      </c>
      <c r="BQ244" s="33">
        <v>0</v>
      </c>
      <c r="BR244" s="33">
        <v>0</v>
      </c>
      <c r="BS244" s="33">
        <v>0</v>
      </c>
      <c r="BT244" s="33">
        <v>0</v>
      </c>
      <c r="BU244" s="33">
        <v>0</v>
      </c>
      <c r="BV244" s="33">
        <v>0</v>
      </c>
      <c r="BW244" s="33">
        <v>0</v>
      </c>
      <c r="BX244" s="33">
        <v>0</v>
      </c>
      <c r="BY244" s="33">
        <v>0</v>
      </c>
      <c r="BZ244" s="33">
        <v>0</v>
      </c>
      <c r="CA244" s="33">
        <v>0</v>
      </c>
      <c r="CB244" s="33">
        <v>0</v>
      </c>
      <c r="CC244" s="33">
        <v>0</v>
      </c>
      <c r="CD244" s="34">
        <v>0</v>
      </c>
    </row>
    <row r="245" spans="1:82" ht="14.1" customHeight="1" x14ac:dyDescent="0.25">
      <c r="A245" s="24">
        <f t="shared" si="3"/>
        <v>232</v>
      </c>
      <c r="B245" s="44" t="s">
        <v>636</v>
      </c>
      <c r="C245" s="36">
        <v>13481</v>
      </c>
      <c r="D245" s="41" t="s">
        <v>84</v>
      </c>
      <c r="E245" s="28">
        <f>MAX(O245:AZ245)</f>
        <v>456</v>
      </c>
      <c r="F245" s="28" t="e">
        <f>VLOOKUP(E245,Tab!$A$2:$B$255,2,TRUE)</f>
        <v>#N/A</v>
      </c>
      <c r="G245" s="29">
        <f>LARGE(O245:CD245,1)</f>
        <v>456</v>
      </c>
      <c r="H245" s="29">
        <f>LARGE(O245:CD245,2)</f>
        <v>0</v>
      </c>
      <c r="I245" s="29">
        <f>LARGE(O245:CD245,3)</f>
        <v>0</v>
      </c>
      <c r="J245" s="29">
        <f>LARGE(O245:CD245,4)</f>
        <v>0</v>
      </c>
      <c r="K245" s="29">
        <f>LARGE(O245:CD245,5)</f>
        <v>0</v>
      </c>
      <c r="L245" s="30">
        <f>SUM(G245:K245)</f>
        <v>456</v>
      </c>
      <c r="M245" s="31">
        <f>L245/5</f>
        <v>91.2</v>
      </c>
      <c r="N245" s="32"/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456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3">
        <v>0</v>
      </c>
      <c r="AS245" s="33">
        <v>0</v>
      </c>
      <c r="AT245" s="33">
        <v>0</v>
      </c>
      <c r="AU245" s="33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33">
        <v>0</v>
      </c>
      <c r="BN245" s="33">
        <v>0</v>
      </c>
      <c r="BO245" s="33">
        <v>0</v>
      </c>
      <c r="BP245" s="33">
        <v>0</v>
      </c>
      <c r="BQ245" s="33">
        <v>0</v>
      </c>
      <c r="BR245" s="33">
        <v>0</v>
      </c>
      <c r="BS245" s="33">
        <v>0</v>
      </c>
      <c r="BT245" s="33">
        <v>0</v>
      </c>
      <c r="BU245" s="33">
        <v>0</v>
      </c>
      <c r="BV245" s="33">
        <v>0</v>
      </c>
      <c r="BW245" s="33">
        <v>0</v>
      </c>
      <c r="BX245" s="33">
        <v>0</v>
      </c>
      <c r="BY245" s="33">
        <v>0</v>
      </c>
      <c r="BZ245" s="33">
        <v>0</v>
      </c>
      <c r="CA245" s="33">
        <v>0</v>
      </c>
      <c r="CB245" s="33">
        <v>0</v>
      </c>
      <c r="CC245" s="33">
        <v>0</v>
      </c>
      <c r="CD245" s="34">
        <v>0</v>
      </c>
    </row>
    <row r="246" spans="1:82" ht="14.1" customHeight="1" x14ac:dyDescent="0.25">
      <c r="A246" s="24">
        <f t="shared" si="3"/>
        <v>233</v>
      </c>
      <c r="B246" s="46" t="s">
        <v>368</v>
      </c>
      <c r="C246" s="36">
        <v>10700</v>
      </c>
      <c r="D246" s="47" t="s">
        <v>165</v>
      </c>
      <c r="E246" s="28">
        <f>MAX(O246:AZ246)</f>
        <v>0</v>
      </c>
      <c r="F246" s="28" t="e">
        <f>VLOOKUP(E246,Tab!$A$2:$B$255,2,TRUE)</f>
        <v>#N/A</v>
      </c>
      <c r="G246" s="29">
        <f>LARGE(O246:CD246,1)</f>
        <v>453</v>
      </c>
      <c r="H246" s="29">
        <f>LARGE(O246:CD246,2)</f>
        <v>0</v>
      </c>
      <c r="I246" s="29">
        <f>LARGE(O246:CD246,3)</f>
        <v>0</v>
      </c>
      <c r="J246" s="29">
        <f>LARGE(O246:CD246,4)</f>
        <v>0</v>
      </c>
      <c r="K246" s="29">
        <f>LARGE(O246:CD246,5)</f>
        <v>0</v>
      </c>
      <c r="L246" s="30">
        <f>SUM(G246:K246)</f>
        <v>453</v>
      </c>
      <c r="M246" s="31">
        <f>L246/5</f>
        <v>90.6</v>
      </c>
      <c r="N246" s="32"/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0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453</v>
      </c>
      <c r="BX246" s="33">
        <v>0</v>
      </c>
      <c r="BY246" s="33">
        <v>0</v>
      </c>
      <c r="BZ246" s="33">
        <v>0</v>
      </c>
      <c r="CA246" s="33">
        <v>0</v>
      </c>
      <c r="CB246" s="33">
        <v>0</v>
      </c>
      <c r="CC246" s="33">
        <v>0</v>
      </c>
      <c r="CD246" s="34">
        <v>0</v>
      </c>
    </row>
    <row r="247" spans="1:82" ht="14.1" customHeight="1" x14ac:dyDescent="0.25">
      <c r="A247" s="24">
        <f t="shared" si="3"/>
        <v>234</v>
      </c>
      <c r="B247" s="42" t="s">
        <v>658</v>
      </c>
      <c r="C247" s="36">
        <v>11005</v>
      </c>
      <c r="D247" s="43" t="s">
        <v>87</v>
      </c>
      <c r="E247" s="28">
        <f>MAX(O247:AZ247)</f>
        <v>451</v>
      </c>
      <c r="F247" s="28" t="e">
        <f>VLOOKUP(E247,Tab!$A$2:$B$255,2,TRUE)</f>
        <v>#N/A</v>
      </c>
      <c r="G247" s="29">
        <f>LARGE(O247:CD247,1)</f>
        <v>451</v>
      </c>
      <c r="H247" s="29">
        <f>LARGE(O247:CD247,2)</f>
        <v>0</v>
      </c>
      <c r="I247" s="29">
        <f>LARGE(O247:CD247,3)</f>
        <v>0</v>
      </c>
      <c r="J247" s="29">
        <f>LARGE(O247:CD247,4)</f>
        <v>0</v>
      </c>
      <c r="K247" s="29">
        <f>LARGE(O247:CD247,5)</f>
        <v>0</v>
      </c>
      <c r="L247" s="30">
        <f>SUM(G247:K247)</f>
        <v>451</v>
      </c>
      <c r="M247" s="31">
        <f>L247/5</f>
        <v>90.2</v>
      </c>
      <c r="N247" s="32"/>
      <c r="O247" s="33">
        <v>0</v>
      </c>
      <c r="P247" s="33">
        <v>0</v>
      </c>
      <c r="Q247" s="33">
        <v>451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33">
        <v>0</v>
      </c>
      <c r="AU247" s="33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33">
        <v>0</v>
      </c>
      <c r="BE247" s="33">
        <v>0</v>
      </c>
      <c r="BF247" s="33">
        <v>0</v>
      </c>
      <c r="BG247" s="33">
        <v>0</v>
      </c>
      <c r="BH247" s="33">
        <v>0</v>
      </c>
      <c r="BI247" s="33">
        <v>0</v>
      </c>
      <c r="BJ247" s="33">
        <v>0</v>
      </c>
      <c r="BK247" s="33">
        <v>0</v>
      </c>
      <c r="BL247" s="33">
        <v>0</v>
      </c>
      <c r="BM247" s="33">
        <v>0</v>
      </c>
      <c r="BN247" s="33">
        <v>0</v>
      </c>
      <c r="BO247" s="33">
        <v>0</v>
      </c>
      <c r="BP247" s="33">
        <v>0</v>
      </c>
      <c r="BQ247" s="33">
        <v>0</v>
      </c>
      <c r="BR247" s="33">
        <v>0</v>
      </c>
      <c r="BS247" s="33">
        <v>0</v>
      </c>
      <c r="BT247" s="33">
        <v>0</v>
      </c>
      <c r="BU247" s="33">
        <v>0</v>
      </c>
      <c r="BV247" s="33">
        <v>0</v>
      </c>
      <c r="BW247" s="33">
        <v>0</v>
      </c>
      <c r="BX247" s="33">
        <v>0</v>
      </c>
      <c r="BY247" s="33">
        <v>0</v>
      </c>
      <c r="BZ247" s="33">
        <v>0</v>
      </c>
      <c r="CA247" s="33">
        <v>0</v>
      </c>
      <c r="CB247" s="33">
        <v>0</v>
      </c>
      <c r="CC247" s="33">
        <v>0</v>
      </c>
      <c r="CD247" s="34">
        <v>0</v>
      </c>
    </row>
    <row r="248" spans="1:82" ht="14.1" customHeight="1" x14ac:dyDescent="0.25">
      <c r="A248" s="24">
        <f t="shared" si="3"/>
        <v>235</v>
      </c>
      <c r="B248" s="44" t="s">
        <v>571</v>
      </c>
      <c r="C248" s="36">
        <v>2779</v>
      </c>
      <c r="D248" s="41" t="s">
        <v>50</v>
      </c>
      <c r="E248" s="28">
        <f>MAX(O248:AZ248)</f>
        <v>0</v>
      </c>
      <c r="F248" s="28" t="e">
        <f>VLOOKUP(E248,Tab!$A$2:$B$255,2,TRUE)</f>
        <v>#N/A</v>
      </c>
      <c r="G248" s="29">
        <f>LARGE(O248:CD248,1)</f>
        <v>451</v>
      </c>
      <c r="H248" s="29">
        <f>LARGE(O248:CD248,2)</f>
        <v>0</v>
      </c>
      <c r="I248" s="29">
        <f>LARGE(O248:CD248,3)</f>
        <v>0</v>
      </c>
      <c r="J248" s="29">
        <f>LARGE(O248:CD248,4)</f>
        <v>0</v>
      </c>
      <c r="K248" s="29">
        <f>LARGE(O248:CD248,5)</f>
        <v>0</v>
      </c>
      <c r="L248" s="30">
        <f>SUM(G248:K248)</f>
        <v>451</v>
      </c>
      <c r="M248" s="31">
        <f>L248/5</f>
        <v>90.2</v>
      </c>
      <c r="N248" s="32"/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33">
        <v>0</v>
      </c>
      <c r="BE248" s="33">
        <v>451</v>
      </c>
      <c r="BF248" s="33">
        <v>0</v>
      </c>
      <c r="BG248" s="33">
        <v>0</v>
      </c>
      <c r="BH248" s="33">
        <v>0</v>
      </c>
      <c r="BI248" s="33">
        <v>0</v>
      </c>
      <c r="BJ248" s="33">
        <v>0</v>
      </c>
      <c r="BK248" s="33">
        <v>0</v>
      </c>
      <c r="BL248" s="33">
        <v>0</v>
      </c>
      <c r="BM248" s="33">
        <v>0</v>
      </c>
      <c r="BN248" s="33">
        <v>0</v>
      </c>
      <c r="BO248" s="33">
        <v>0</v>
      </c>
      <c r="BP248" s="33">
        <v>0</v>
      </c>
      <c r="BQ248" s="33">
        <v>0</v>
      </c>
      <c r="BR248" s="33">
        <v>0</v>
      </c>
      <c r="BS248" s="33">
        <v>0</v>
      </c>
      <c r="BT248" s="33">
        <v>0</v>
      </c>
      <c r="BU248" s="33">
        <v>0</v>
      </c>
      <c r="BV248" s="33">
        <v>0</v>
      </c>
      <c r="BW248" s="33">
        <v>0</v>
      </c>
      <c r="BX248" s="33">
        <v>0</v>
      </c>
      <c r="BY248" s="33">
        <v>0</v>
      </c>
      <c r="BZ248" s="33">
        <v>0</v>
      </c>
      <c r="CA248" s="33">
        <v>0</v>
      </c>
      <c r="CB248" s="33">
        <v>0</v>
      </c>
      <c r="CC248" s="33">
        <v>0</v>
      </c>
      <c r="CD248" s="34">
        <v>0</v>
      </c>
    </row>
    <row r="249" spans="1:82" ht="14.1" customHeight="1" x14ac:dyDescent="0.25">
      <c r="A249" s="24">
        <f t="shared" si="3"/>
        <v>236</v>
      </c>
      <c r="B249" s="35" t="s">
        <v>199</v>
      </c>
      <c r="C249" s="36">
        <v>10105</v>
      </c>
      <c r="D249" s="37" t="s">
        <v>153</v>
      </c>
      <c r="E249" s="28">
        <f>MAX(O249:AZ249)</f>
        <v>450</v>
      </c>
      <c r="F249" s="28" t="e">
        <f>VLOOKUP(E249,Tab!$A$2:$B$255,2,TRUE)</f>
        <v>#N/A</v>
      </c>
      <c r="G249" s="29">
        <f>LARGE(O249:CD249,1)</f>
        <v>450</v>
      </c>
      <c r="H249" s="29">
        <f>LARGE(O249:CD249,2)</f>
        <v>0</v>
      </c>
      <c r="I249" s="29">
        <f>LARGE(O249:CD249,3)</f>
        <v>0</v>
      </c>
      <c r="J249" s="29">
        <f>LARGE(O249:CD249,4)</f>
        <v>0</v>
      </c>
      <c r="K249" s="29">
        <f>LARGE(O249:CD249,5)</f>
        <v>0</v>
      </c>
      <c r="L249" s="30">
        <f>SUM(G249:K249)</f>
        <v>450</v>
      </c>
      <c r="M249" s="31">
        <f>L249/5</f>
        <v>90</v>
      </c>
      <c r="N249" s="32"/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450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v>0</v>
      </c>
      <c r="AO249" s="33">
        <v>0</v>
      </c>
      <c r="AP249" s="33">
        <v>0</v>
      </c>
      <c r="AQ249" s="33">
        <v>0</v>
      </c>
      <c r="AR249" s="33">
        <v>0</v>
      </c>
      <c r="AS249" s="33">
        <v>0</v>
      </c>
      <c r="AT249" s="33">
        <v>0</v>
      </c>
      <c r="AU249" s="33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3">
        <v>0</v>
      </c>
      <c r="BB249" s="33">
        <v>0</v>
      </c>
      <c r="BC249" s="33">
        <v>0</v>
      </c>
      <c r="BD249" s="33">
        <v>0</v>
      </c>
      <c r="BE249" s="33">
        <v>0</v>
      </c>
      <c r="BF249" s="33">
        <v>0</v>
      </c>
      <c r="BG249" s="33">
        <v>0</v>
      </c>
      <c r="BH249" s="33">
        <v>0</v>
      </c>
      <c r="BI249" s="33">
        <v>0</v>
      </c>
      <c r="BJ249" s="33">
        <v>0</v>
      </c>
      <c r="BK249" s="33">
        <v>0</v>
      </c>
      <c r="BL249" s="33">
        <v>0</v>
      </c>
      <c r="BM249" s="33">
        <v>0</v>
      </c>
      <c r="BN249" s="33">
        <v>0</v>
      </c>
      <c r="BO249" s="33">
        <v>0</v>
      </c>
      <c r="BP249" s="33">
        <v>0</v>
      </c>
      <c r="BQ249" s="33">
        <v>0</v>
      </c>
      <c r="BR249" s="33">
        <v>0</v>
      </c>
      <c r="BS249" s="33">
        <v>0</v>
      </c>
      <c r="BT249" s="33">
        <v>0</v>
      </c>
      <c r="BU249" s="33">
        <v>0</v>
      </c>
      <c r="BV249" s="33">
        <v>0</v>
      </c>
      <c r="BW249" s="33">
        <v>0</v>
      </c>
      <c r="BX249" s="33">
        <v>0</v>
      </c>
      <c r="BY249" s="33">
        <v>0</v>
      </c>
      <c r="BZ249" s="33">
        <v>0</v>
      </c>
      <c r="CA249" s="33">
        <v>0</v>
      </c>
      <c r="CB249" s="33">
        <v>0</v>
      </c>
      <c r="CC249" s="33">
        <v>0</v>
      </c>
      <c r="CD249" s="34">
        <v>0</v>
      </c>
    </row>
    <row r="250" spans="1:82" s="5" customFormat="1" ht="14.1" customHeight="1" x14ac:dyDescent="0.25">
      <c r="A250" s="24">
        <f t="shared" si="3"/>
        <v>237</v>
      </c>
      <c r="B250" s="44" t="s">
        <v>610</v>
      </c>
      <c r="C250" s="36">
        <v>14441</v>
      </c>
      <c r="D250" s="41" t="s">
        <v>611</v>
      </c>
      <c r="E250" s="28">
        <f>MAX(O250:AZ250)</f>
        <v>447</v>
      </c>
      <c r="F250" s="28" t="e">
        <f>VLOOKUP(E250,Tab!$A$2:$B$255,2,TRUE)</f>
        <v>#N/A</v>
      </c>
      <c r="G250" s="29">
        <f>LARGE(O250:CD250,1)</f>
        <v>447</v>
      </c>
      <c r="H250" s="29">
        <f>LARGE(O250:CD250,2)</f>
        <v>0</v>
      </c>
      <c r="I250" s="29">
        <f>LARGE(O250:CD250,3)</f>
        <v>0</v>
      </c>
      <c r="J250" s="29">
        <f>LARGE(O250:CD250,4)</f>
        <v>0</v>
      </c>
      <c r="K250" s="29">
        <f>LARGE(O250:CD250,5)</f>
        <v>0</v>
      </c>
      <c r="L250" s="30">
        <f>SUM(G250:K250)</f>
        <v>447</v>
      </c>
      <c r="M250" s="31">
        <f>L250/5</f>
        <v>89.4</v>
      </c>
      <c r="N250" s="32"/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447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v>0</v>
      </c>
      <c r="BX250" s="33">
        <v>0</v>
      </c>
      <c r="BY250" s="33">
        <v>0</v>
      </c>
      <c r="BZ250" s="33">
        <v>0</v>
      </c>
      <c r="CA250" s="33">
        <v>0</v>
      </c>
      <c r="CB250" s="33">
        <v>0</v>
      </c>
      <c r="CC250" s="33">
        <v>0</v>
      </c>
      <c r="CD250" s="34">
        <v>0</v>
      </c>
    </row>
    <row r="251" spans="1:82" ht="14.1" customHeight="1" x14ac:dyDescent="0.25">
      <c r="A251" s="24">
        <f t="shared" si="3"/>
        <v>238</v>
      </c>
      <c r="B251" s="44" t="s">
        <v>630</v>
      </c>
      <c r="C251" s="36">
        <v>1653</v>
      </c>
      <c r="D251" s="41" t="s">
        <v>29</v>
      </c>
      <c r="E251" s="28">
        <f>MAX(O251:AZ251)</f>
        <v>441</v>
      </c>
      <c r="F251" s="28" t="e">
        <f>VLOOKUP(E251,Tab!$A$2:$B$255,2,TRUE)</f>
        <v>#N/A</v>
      </c>
      <c r="G251" s="29">
        <f>LARGE(O251:CD251,1)</f>
        <v>441</v>
      </c>
      <c r="H251" s="29">
        <f>LARGE(O251:CD251,2)</f>
        <v>0</v>
      </c>
      <c r="I251" s="29">
        <f>LARGE(O251:CD251,3)</f>
        <v>0</v>
      </c>
      <c r="J251" s="29">
        <f>LARGE(O251:CD251,4)</f>
        <v>0</v>
      </c>
      <c r="K251" s="29">
        <f>LARGE(O251:CD251,5)</f>
        <v>0</v>
      </c>
      <c r="L251" s="30">
        <f>SUM(G251:K251)</f>
        <v>441</v>
      </c>
      <c r="M251" s="31">
        <f>L251/5</f>
        <v>88.2</v>
      </c>
      <c r="N251" s="32"/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441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v>0</v>
      </c>
      <c r="BX251" s="33">
        <v>0</v>
      </c>
      <c r="BY251" s="33">
        <v>0</v>
      </c>
      <c r="BZ251" s="33">
        <v>0</v>
      </c>
      <c r="CA251" s="33">
        <v>0</v>
      </c>
      <c r="CB251" s="33">
        <v>0</v>
      </c>
      <c r="CC251" s="33">
        <v>0</v>
      </c>
      <c r="CD251" s="34">
        <v>0</v>
      </c>
    </row>
    <row r="252" spans="1:82" ht="14.1" customHeight="1" x14ac:dyDescent="0.25">
      <c r="A252" s="24">
        <f t="shared" si="3"/>
        <v>239</v>
      </c>
      <c r="B252" s="44" t="s">
        <v>646</v>
      </c>
      <c r="C252" s="36">
        <v>14449</v>
      </c>
      <c r="D252" s="41" t="s">
        <v>48</v>
      </c>
      <c r="E252" s="28">
        <f>MAX(O252:AZ252)</f>
        <v>441</v>
      </c>
      <c r="F252" s="28" t="e">
        <f>VLOOKUP(E252,Tab!$A$2:$B$255,2,TRUE)</f>
        <v>#N/A</v>
      </c>
      <c r="G252" s="29">
        <f>LARGE(O252:CD252,1)</f>
        <v>441</v>
      </c>
      <c r="H252" s="29">
        <f>LARGE(O252:CD252,2)</f>
        <v>0</v>
      </c>
      <c r="I252" s="29">
        <f>LARGE(O252:CD252,3)</f>
        <v>0</v>
      </c>
      <c r="J252" s="29">
        <f>LARGE(O252:CD252,4)</f>
        <v>0</v>
      </c>
      <c r="K252" s="29">
        <f>LARGE(O252:CD252,5)</f>
        <v>0</v>
      </c>
      <c r="L252" s="30">
        <f>SUM(G252:K252)</f>
        <v>441</v>
      </c>
      <c r="M252" s="31">
        <f>L252/5</f>
        <v>88.2</v>
      </c>
      <c r="N252" s="32"/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441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0</v>
      </c>
      <c r="BU252" s="33">
        <v>0</v>
      </c>
      <c r="BV252" s="33">
        <v>0</v>
      </c>
      <c r="BW252" s="33">
        <v>0</v>
      </c>
      <c r="BX252" s="33">
        <v>0</v>
      </c>
      <c r="BY252" s="33">
        <v>0</v>
      </c>
      <c r="BZ252" s="33">
        <v>0</v>
      </c>
      <c r="CA252" s="33">
        <v>0</v>
      </c>
      <c r="CB252" s="33">
        <v>0</v>
      </c>
      <c r="CC252" s="33">
        <v>0</v>
      </c>
      <c r="CD252" s="34">
        <v>0</v>
      </c>
    </row>
    <row r="253" spans="1:82" ht="14.1" customHeight="1" x14ac:dyDescent="0.25">
      <c r="A253" s="24">
        <f t="shared" si="3"/>
        <v>240</v>
      </c>
      <c r="B253" s="35" t="s">
        <v>469</v>
      </c>
      <c r="C253" s="36">
        <v>14541</v>
      </c>
      <c r="D253" s="37" t="s">
        <v>29</v>
      </c>
      <c r="E253" s="28">
        <f>MAX(O253:AZ253)</f>
        <v>0</v>
      </c>
      <c r="F253" s="28" t="e">
        <f>VLOOKUP(E253,Tab!$A$2:$B$255,2,TRUE)</f>
        <v>#N/A</v>
      </c>
      <c r="G253" s="29">
        <f>LARGE(O253:CD253,1)</f>
        <v>438</v>
      </c>
      <c r="H253" s="29">
        <f>LARGE(O253:CD253,2)</f>
        <v>0</v>
      </c>
      <c r="I253" s="29">
        <f>LARGE(O253:CD253,3)</f>
        <v>0</v>
      </c>
      <c r="J253" s="29">
        <f>LARGE(O253:CD253,4)</f>
        <v>0</v>
      </c>
      <c r="K253" s="29">
        <f>LARGE(O253:CD253,5)</f>
        <v>0</v>
      </c>
      <c r="L253" s="30">
        <f>SUM(G253:K253)</f>
        <v>438</v>
      </c>
      <c r="M253" s="31">
        <f>L253/5</f>
        <v>87.6</v>
      </c>
      <c r="N253" s="32"/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33"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438</v>
      </c>
      <c r="BV253" s="33">
        <v>0</v>
      </c>
      <c r="BW253" s="33">
        <v>0</v>
      </c>
      <c r="BX253" s="33">
        <v>0</v>
      </c>
      <c r="BY253" s="33">
        <v>0</v>
      </c>
      <c r="BZ253" s="33">
        <v>0</v>
      </c>
      <c r="CA253" s="33">
        <v>0</v>
      </c>
      <c r="CB253" s="33">
        <v>0</v>
      </c>
      <c r="CC253" s="33">
        <v>0</v>
      </c>
      <c r="CD253" s="34">
        <v>0</v>
      </c>
    </row>
    <row r="254" spans="1:82" ht="14.25" customHeight="1" x14ac:dyDescent="0.25">
      <c r="A254" s="24">
        <f t="shared" si="3"/>
        <v>241</v>
      </c>
      <c r="B254" s="44" t="s">
        <v>642</v>
      </c>
      <c r="C254" s="36">
        <v>542</v>
      </c>
      <c r="D254" s="41" t="s">
        <v>26</v>
      </c>
      <c r="E254" s="28">
        <f>MAX(O254:AZ254)</f>
        <v>432</v>
      </c>
      <c r="F254" s="28" t="e">
        <f>VLOOKUP(E254,Tab!$A$2:$B$255,2,TRUE)</f>
        <v>#N/A</v>
      </c>
      <c r="G254" s="29">
        <f>LARGE(O254:CD254,1)</f>
        <v>432</v>
      </c>
      <c r="H254" s="29">
        <f>LARGE(O254:CD254,2)</f>
        <v>0</v>
      </c>
      <c r="I254" s="29">
        <f>LARGE(O254:CD254,3)</f>
        <v>0</v>
      </c>
      <c r="J254" s="29">
        <f>LARGE(O254:CD254,4)</f>
        <v>0</v>
      </c>
      <c r="K254" s="29">
        <f>LARGE(O254:CD254,5)</f>
        <v>0</v>
      </c>
      <c r="L254" s="30">
        <f>SUM(G254:K254)</f>
        <v>432</v>
      </c>
      <c r="M254" s="31">
        <f>L254/5</f>
        <v>86.4</v>
      </c>
      <c r="N254" s="32"/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432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v>0</v>
      </c>
      <c r="AO254" s="33">
        <v>0</v>
      </c>
      <c r="AP254" s="33">
        <v>0</v>
      </c>
      <c r="AQ254" s="33">
        <v>0</v>
      </c>
      <c r="AR254" s="33">
        <v>0</v>
      </c>
      <c r="AS254" s="33">
        <v>0</v>
      </c>
      <c r="AT254" s="33">
        <v>0</v>
      </c>
      <c r="AU254" s="33">
        <v>0</v>
      </c>
      <c r="AV254" s="33">
        <v>0</v>
      </c>
      <c r="AW254" s="33">
        <v>0</v>
      </c>
      <c r="AX254" s="33">
        <v>0</v>
      </c>
      <c r="AY254" s="33">
        <v>0</v>
      </c>
      <c r="AZ254" s="33">
        <v>0</v>
      </c>
      <c r="BA254" s="33">
        <v>0</v>
      </c>
      <c r="BB254" s="33">
        <v>0</v>
      </c>
      <c r="BC254" s="33">
        <v>0</v>
      </c>
      <c r="BD254" s="33">
        <v>0</v>
      </c>
      <c r="BE254" s="33">
        <v>0</v>
      </c>
      <c r="BF254" s="33">
        <v>0</v>
      </c>
      <c r="BG254" s="33">
        <v>0</v>
      </c>
      <c r="BH254" s="33">
        <v>0</v>
      </c>
      <c r="BI254" s="33">
        <v>0</v>
      </c>
      <c r="BJ254" s="33">
        <v>0</v>
      </c>
      <c r="BK254" s="33">
        <v>0</v>
      </c>
      <c r="BL254" s="33">
        <v>0</v>
      </c>
      <c r="BM254" s="33">
        <v>0</v>
      </c>
      <c r="BN254" s="33">
        <v>0</v>
      </c>
      <c r="BO254" s="33">
        <v>0</v>
      </c>
      <c r="BP254" s="33">
        <v>0</v>
      </c>
      <c r="BQ254" s="33">
        <v>0</v>
      </c>
      <c r="BR254" s="33">
        <v>0</v>
      </c>
      <c r="BS254" s="33">
        <v>0</v>
      </c>
      <c r="BT254" s="33">
        <v>0</v>
      </c>
      <c r="BU254" s="33">
        <v>0</v>
      </c>
      <c r="BV254" s="33">
        <v>0</v>
      </c>
      <c r="BW254" s="33">
        <v>0</v>
      </c>
      <c r="BX254" s="33">
        <v>0</v>
      </c>
      <c r="BY254" s="33">
        <v>0</v>
      </c>
      <c r="BZ254" s="33">
        <v>0</v>
      </c>
      <c r="CA254" s="33">
        <v>0</v>
      </c>
      <c r="CB254" s="33">
        <v>0</v>
      </c>
      <c r="CC254" s="33">
        <v>0</v>
      </c>
      <c r="CD254" s="34">
        <v>0</v>
      </c>
    </row>
    <row r="255" spans="1:82" ht="14.25" customHeight="1" x14ac:dyDescent="0.25">
      <c r="A255" s="24">
        <f t="shared" si="3"/>
        <v>242</v>
      </c>
      <c r="B255" s="42" t="s">
        <v>345</v>
      </c>
      <c r="C255" s="36">
        <v>10976</v>
      </c>
      <c r="D255" s="43" t="s">
        <v>125</v>
      </c>
      <c r="E255" s="28">
        <f>MAX(O255:AZ255)</f>
        <v>429</v>
      </c>
      <c r="F255" s="28" t="e">
        <f>VLOOKUP(E255,Tab!$A$2:$B$255,2,TRUE)</f>
        <v>#N/A</v>
      </c>
      <c r="G255" s="29">
        <f>LARGE(O255:CD255,1)</f>
        <v>429</v>
      </c>
      <c r="H255" s="29">
        <f>LARGE(O255:CD255,2)</f>
        <v>0</v>
      </c>
      <c r="I255" s="29">
        <f>LARGE(O255:CD255,3)</f>
        <v>0</v>
      </c>
      <c r="J255" s="29">
        <f>LARGE(O255:CD255,4)</f>
        <v>0</v>
      </c>
      <c r="K255" s="29">
        <f>LARGE(O255:CD255,5)</f>
        <v>0</v>
      </c>
      <c r="L255" s="30">
        <f>SUM(G255:K255)</f>
        <v>429</v>
      </c>
      <c r="M255" s="31">
        <f>L255/5</f>
        <v>85.8</v>
      </c>
      <c r="N255" s="32"/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429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0</v>
      </c>
      <c r="AT255" s="33">
        <v>0</v>
      </c>
      <c r="AU255" s="33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3">
        <v>0</v>
      </c>
      <c r="BB255" s="33">
        <v>0</v>
      </c>
      <c r="BC255" s="33">
        <v>0</v>
      </c>
      <c r="BD255" s="33">
        <v>0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33">
        <v>0</v>
      </c>
      <c r="BM255" s="33">
        <v>0</v>
      </c>
      <c r="BN255" s="33">
        <v>0</v>
      </c>
      <c r="BO255" s="33">
        <v>0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0</v>
      </c>
      <c r="BV255" s="33">
        <v>0</v>
      </c>
      <c r="BW255" s="33">
        <v>0</v>
      </c>
      <c r="BX255" s="33">
        <v>0</v>
      </c>
      <c r="BY255" s="33">
        <v>0</v>
      </c>
      <c r="BZ255" s="33">
        <v>0</v>
      </c>
      <c r="CA255" s="33">
        <v>0</v>
      </c>
      <c r="CB255" s="33">
        <v>0</v>
      </c>
      <c r="CC255" s="33">
        <v>0</v>
      </c>
      <c r="CD255" s="34">
        <v>0</v>
      </c>
    </row>
    <row r="256" spans="1:82" ht="14.25" customHeight="1" x14ac:dyDescent="0.25">
      <c r="A256" s="24">
        <f t="shared" si="3"/>
        <v>243</v>
      </c>
      <c r="B256" s="44" t="s">
        <v>122</v>
      </c>
      <c r="C256" s="36">
        <v>13136</v>
      </c>
      <c r="D256" s="41" t="s">
        <v>50</v>
      </c>
      <c r="E256" s="28">
        <f>MAX(O256:AZ256)</f>
        <v>427</v>
      </c>
      <c r="F256" s="28" t="e">
        <f>VLOOKUP(E256,Tab!$A$2:$B$255,2,TRUE)</f>
        <v>#N/A</v>
      </c>
      <c r="G256" s="29">
        <f>LARGE(O256:CD256,1)</f>
        <v>427</v>
      </c>
      <c r="H256" s="29">
        <f>LARGE(O256:CD256,2)</f>
        <v>0</v>
      </c>
      <c r="I256" s="29">
        <f>LARGE(O256:CD256,3)</f>
        <v>0</v>
      </c>
      <c r="J256" s="29">
        <f>LARGE(O256:CD256,4)</f>
        <v>0</v>
      </c>
      <c r="K256" s="29">
        <f>LARGE(O256:CD256,5)</f>
        <v>0</v>
      </c>
      <c r="L256" s="30">
        <f>SUM(G256:K256)</f>
        <v>427</v>
      </c>
      <c r="M256" s="31">
        <f>L256/5</f>
        <v>85.4</v>
      </c>
      <c r="N256" s="32"/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427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33">
        <v>0</v>
      </c>
      <c r="AP256" s="33">
        <v>0</v>
      </c>
      <c r="AQ256" s="33">
        <v>0</v>
      </c>
      <c r="AR256" s="33">
        <v>0</v>
      </c>
      <c r="AS256" s="33">
        <v>0</v>
      </c>
      <c r="AT256" s="33"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33">
        <v>0</v>
      </c>
      <c r="BC256" s="33">
        <v>0</v>
      </c>
      <c r="BD256" s="33">
        <v>0</v>
      </c>
      <c r="BE256" s="33">
        <v>0</v>
      </c>
      <c r="BF256" s="33">
        <v>0</v>
      </c>
      <c r="BG256" s="33">
        <v>0</v>
      </c>
      <c r="BH256" s="33">
        <v>0</v>
      </c>
      <c r="BI256" s="33">
        <v>0</v>
      </c>
      <c r="BJ256" s="33">
        <v>0</v>
      </c>
      <c r="BK256" s="33">
        <v>0</v>
      </c>
      <c r="BL256" s="33">
        <v>0</v>
      </c>
      <c r="BM256" s="33">
        <v>0</v>
      </c>
      <c r="BN256" s="33">
        <v>0</v>
      </c>
      <c r="BO256" s="33">
        <v>0</v>
      </c>
      <c r="BP256" s="33">
        <v>0</v>
      </c>
      <c r="BQ256" s="33">
        <v>0</v>
      </c>
      <c r="BR256" s="33">
        <v>0</v>
      </c>
      <c r="BS256" s="33">
        <v>0</v>
      </c>
      <c r="BT256" s="33">
        <v>0</v>
      </c>
      <c r="BU256" s="33">
        <v>0</v>
      </c>
      <c r="BV256" s="33">
        <v>0</v>
      </c>
      <c r="BW256" s="33">
        <v>0</v>
      </c>
      <c r="BX256" s="33">
        <v>0</v>
      </c>
      <c r="BY256" s="33">
        <v>0</v>
      </c>
      <c r="BZ256" s="33">
        <v>0</v>
      </c>
      <c r="CA256" s="33">
        <v>0</v>
      </c>
      <c r="CB256" s="33">
        <v>0</v>
      </c>
      <c r="CC256" s="33">
        <v>0</v>
      </c>
      <c r="CD256" s="34">
        <v>0</v>
      </c>
    </row>
    <row r="257" spans="1:82" ht="14.25" customHeight="1" x14ac:dyDescent="0.25">
      <c r="A257" s="24">
        <f t="shared" si="3"/>
        <v>244</v>
      </c>
      <c r="B257" s="44" t="s">
        <v>621</v>
      </c>
      <c r="C257" s="36">
        <v>8021</v>
      </c>
      <c r="D257" s="41" t="s">
        <v>26</v>
      </c>
      <c r="E257" s="28">
        <f>MAX(O257:AZ257)</f>
        <v>419</v>
      </c>
      <c r="F257" s="28" t="e">
        <f>VLOOKUP(E257,Tab!$A$2:$B$255,2,TRUE)</f>
        <v>#N/A</v>
      </c>
      <c r="G257" s="29">
        <f>LARGE(O257:CD257,1)</f>
        <v>419</v>
      </c>
      <c r="H257" s="29">
        <f>LARGE(O257:CD257,2)</f>
        <v>0</v>
      </c>
      <c r="I257" s="29">
        <f>LARGE(O257:CD257,3)</f>
        <v>0</v>
      </c>
      <c r="J257" s="29">
        <f>LARGE(O257:CD257,4)</f>
        <v>0</v>
      </c>
      <c r="K257" s="29">
        <f>LARGE(O257:CD257,5)</f>
        <v>0</v>
      </c>
      <c r="L257" s="30">
        <f>SUM(G257:K257)</f>
        <v>419</v>
      </c>
      <c r="M257" s="31">
        <f>L257/5</f>
        <v>83.8</v>
      </c>
      <c r="N257" s="32"/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v>419</v>
      </c>
      <c r="AO257" s="33">
        <v>0</v>
      </c>
      <c r="AP257" s="33">
        <v>0</v>
      </c>
      <c r="AQ257" s="33">
        <v>0</v>
      </c>
      <c r="AR257" s="33">
        <v>0</v>
      </c>
      <c r="AS257" s="33">
        <v>0</v>
      </c>
      <c r="AT257" s="33">
        <v>0</v>
      </c>
      <c r="AU257" s="33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3">
        <v>0</v>
      </c>
      <c r="BB257" s="33">
        <v>0</v>
      </c>
      <c r="BC257" s="33">
        <v>0</v>
      </c>
      <c r="BD257" s="33">
        <v>0</v>
      </c>
      <c r="BE257" s="33">
        <v>0</v>
      </c>
      <c r="BF257" s="33">
        <v>0</v>
      </c>
      <c r="BG257" s="33">
        <v>0</v>
      </c>
      <c r="BH257" s="33">
        <v>0</v>
      </c>
      <c r="BI257" s="33">
        <v>0</v>
      </c>
      <c r="BJ257" s="33">
        <v>0</v>
      </c>
      <c r="BK257" s="33">
        <v>0</v>
      </c>
      <c r="BL257" s="33">
        <v>0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0</v>
      </c>
      <c r="BV257" s="33">
        <v>0</v>
      </c>
      <c r="BW257" s="33">
        <v>0</v>
      </c>
      <c r="BX257" s="33">
        <v>0</v>
      </c>
      <c r="BY257" s="33">
        <v>0</v>
      </c>
      <c r="BZ257" s="33">
        <v>0</v>
      </c>
      <c r="CA257" s="33">
        <v>0</v>
      </c>
      <c r="CB257" s="33">
        <v>0</v>
      </c>
      <c r="CC257" s="33">
        <v>0</v>
      </c>
      <c r="CD257" s="34">
        <v>0</v>
      </c>
    </row>
    <row r="258" spans="1:82" ht="14.25" customHeight="1" x14ac:dyDescent="0.25">
      <c r="A258" s="24">
        <f t="shared" si="3"/>
        <v>245</v>
      </c>
      <c r="B258" s="42" t="s">
        <v>174</v>
      </c>
      <c r="C258" s="36">
        <v>13499</v>
      </c>
      <c r="D258" s="43" t="s">
        <v>89</v>
      </c>
      <c r="E258" s="28">
        <f>MAX(O258:AZ258)</f>
        <v>408</v>
      </c>
      <c r="F258" s="28" t="e">
        <f>VLOOKUP(E258,Tab!$A$2:$B$255,2,TRUE)</f>
        <v>#N/A</v>
      </c>
      <c r="G258" s="29">
        <f>LARGE(O258:CD258,1)</f>
        <v>408</v>
      </c>
      <c r="H258" s="29">
        <f>LARGE(O258:CD258,2)</f>
        <v>0</v>
      </c>
      <c r="I258" s="29">
        <f>LARGE(O258:CD258,3)</f>
        <v>0</v>
      </c>
      <c r="J258" s="29">
        <f>LARGE(O258:CD258,4)</f>
        <v>0</v>
      </c>
      <c r="K258" s="29">
        <f>LARGE(O258:CD258,5)</f>
        <v>0</v>
      </c>
      <c r="L258" s="30">
        <f>SUM(G258:K258)</f>
        <v>408</v>
      </c>
      <c r="M258" s="31">
        <f>L258/5</f>
        <v>81.599999999999994</v>
      </c>
      <c r="N258" s="32"/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408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0</v>
      </c>
      <c r="BP258" s="33">
        <v>0</v>
      </c>
      <c r="BQ258" s="33">
        <v>0</v>
      </c>
      <c r="BR258" s="33">
        <v>0</v>
      </c>
      <c r="BS258" s="33">
        <v>0</v>
      </c>
      <c r="BT258" s="33">
        <v>0</v>
      </c>
      <c r="BU258" s="33">
        <v>0</v>
      </c>
      <c r="BV258" s="33">
        <v>0</v>
      </c>
      <c r="BW258" s="33">
        <v>0</v>
      </c>
      <c r="BX258" s="33">
        <v>0</v>
      </c>
      <c r="BY258" s="33">
        <v>0</v>
      </c>
      <c r="BZ258" s="33">
        <v>0</v>
      </c>
      <c r="CA258" s="33">
        <v>0</v>
      </c>
      <c r="CB258" s="33">
        <v>0</v>
      </c>
      <c r="CC258" s="33">
        <v>0</v>
      </c>
      <c r="CD258" s="34">
        <v>0</v>
      </c>
    </row>
    <row r="259" spans="1:82" ht="14.25" customHeight="1" x14ac:dyDescent="0.25">
      <c r="A259" s="24">
        <f t="shared" si="3"/>
        <v>246</v>
      </c>
      <c r="B259" s="42" t="s">
        <v>672</v>
      </c>
      <c r="C259" s="36">
        <v>11844</v>
      </c>
      <c r="D259" s="43" t="s">
        <v>48</v>
      </c>
      <c r="E259" s="28">
        <f>MAX(O259:AZ259)</f>
        <v>386</v>
      </c>
      <c r="F259" s="28" t="e">
        <f>VLOOKUP(E259,Tab!$A$2:$B$255,2,TRUE)</f>
        <v>#N/A</v>
      </c>
      <c r="G259" s="29">
        <f>LARGE(O259:CD259,1)</f>
        <v>386</v>
      </c>
      <c r="H259" s="29">
        <f>LARGE(O259:CD259,2)</f>
        <v>0</v>
      </c>
      <c r="I259" s="29">
        <f>LARGE(O259:CD259,3)</f>
        <v>0</v>
      </c>
      <c r="J259" s="29">
        <f>LARGE(O259:CD259,4)</f>
        <v>0</v>
      </c>
      <c r="K259" s="29">
        <f>LARGE(O259:CD259,5)</f>
        <v>0</v>
      </c>
      <c r="L259" s="30">
        <f>SUM(G259:K259)</f>
        <v>386</v>
      </c>
      <c r="M259" s="31">
        <f>L259/5</f>
        <v>77.2</v>
      </c>
      <c r="N259" s="32"/>
      <c r="O259" s="33">
        <v>0</v>
      </c>
      <c r="P259" s="33">
        <v>386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3">
        <v>0</v>
      </c>
      <c r="AS259" s="33">
        <v>0</v>
      </c>
      <c r="AT259" s="33">
        <v>0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0</v>
      </c>
      <c r="BG259" s="33">
        <v>0</v>
      </c>
      <c r="BH259" s="33">
        <v>0</v>
      </c>
      <c r="BI259" s="33">
        <v>0</v>
      </c>
      <c r="BJ259" s="33">
        <v>0</v>
      </c>
      <c r="BK259" s="33">
        <v>0</v>
      </c>
      <c r="BL259" s="33">
        <v>0</v>
      </c>
      <c r="BM259" s="33">
        <v>0</v>
      </c>
      <c r="BN259" s="33">
        <v>0</v>
      </c>
      <c r="BO259" s="33">
        <v>0</v>
      </c>
      <c r="BP259" s="33">
        <v>0</v>
      </c>
      <c r="BQ259" s="33">
        <v>0</v>
      </c>
      <c r="BR259" s="33">
        <v>0</v>
      </c>
      <c r="BS259" s="33">
        <v>0</v>
      </c>
      <c r="BT259" s="33">
        <v>0</v>
      </c>
      <c r="BU259" s="33">
        <v>0</v>
      </c>
      <c r="BV259" s="33">
        <v>0</v>
      </c>
      <c r="BW259" s="33">
        <v>0</v>
      </c>
      <c r="BX259" s="33">
        <v>0</v>
      </c>
      <c r="BY259" s="33">
        <v>0</v>
      </c>
      <c r="BZ259" s="33">
        <v>0</v>
      </c>
      <c r="CA259" s="33">
        <v>0</v>
      </c>
      <c r="CB259" s="33">
        <v>0</v>
      </c>
      <c r="CC259" s="33">
        <v>0</v>
      </c>
      <c r="CD259" s="34">
        <v>0</v>
      </c>
    </row>
    <row r="260" spans="1:82" ht="14.25" customHeight="1" x14ac:dyDescent="0.25">
      <c r="A260" s="24">
        <f t="shared" si="3"/>
        <v>247</v>
      </c>
      <c r="B260" s="42" t="s">
        <v>675</v>
      </c>
      <c r="C260" s="36">
        <v>12056</v>
      </c>
      <c r="D260" s="43" t="s">
        <v>87</v>
      </c>
      <c r="E260" s="28">
        <f>MAX(O260:AZ260)</f>
        <v>384</v>
      </c>
      <c r="F260" s="28" t="e">
        <f>VLOOKUP(E260,Tab!$A$2:$B$255,2,TRUE)</f>
        <v>#N/A</v>
      </c>
      <c r="G260" s="29">
        <f>LARGE(O260:CD260,1)</f>
        <v>384</v>
      </c>
      <c r="H260" s="29">
        <f>LARGE(O260:CD260,2)</f>
        <v>0</v>
      </c>
      <c r="I260" s="29">
        <f>LARGE(O260:CD260,3)</f>
        <v>0</v>
      </c>
      <c r="J260" s="29">
        <f>LARGE(O260:CD260,4)</f>
        <v>0</v>
      </c>
      <c r="K260" s="29">
        <f>LARGE(O260:CD260,5)</f>
        <v>0</v>
      </c>
      <c r="L260" s="30">
        <f>SUM(G260:K260)</f>
        <v>384</v>
      </c>
      <c r="M260" s="31">
        <f>L260/5</f>
        <v>76.8</v>
      </c>
      <c r="N260" s="32"/>
      <c r="O260" s="33">
        <v>0</v>
      </c>
      <c r="P260" s="33">
        <v>384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33">
        <v>0</v>
      </c>
      <c r="AP260" s="33">
        <v>0</v>
      </c>
      <c r="AQ260" s="33">
        <v>0</v>
      </c>
      <c r="AR260" s="33">
        <v>0</v>
      </c>
      <c r="AS260" s="33">
        <v>0</v>
      </c>
      <c r="AT260" s="33">
        <v>0</v>
      </c>
      <c r="AU260" s="33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33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0</v>
      </c>
      <c r="BI260" s="33">
        <v>0</v>
      </c>
      <c r="BJ260" s="33">
        <v>0</v>
      </c>
      <c r="BK260" s="33">
        <v>0</v>
      </c>
      <c r="BL260" s="33">
        <v>0</v>
      </c>
      <c r="BM260" s="33">
        <v>0</v>
      </c>
      <c r="BN260" s="33">
        <v>0</v>
      </c>
      <c r="BO260" s="33">
        <v>0</v>
      </c>
      <c r="BP260" s="33">
        <v>0</v>
      </c>
      <c r="BQ260" s="33">
        <v>0</v>
      </c>
      <c r="BR260" s="33">
        <v>0</v>
      </c>
      <c r="BS260" s="33">
        <v>0</v>
      </c>
      <c r="BT260" s="33">
        <v>0</v>
      </c>
      <c r="BU260" s="33">
        <v>0</v>
      </c>
      <c r="BV260" s="33">
        <v>0</v>
      </c>
      <c r="BW260" s="33">
        <v>0</v>
      </c>
      <c r="BX260" s="33">
        <v>0</v>
      </c>
      <c r="BY260" s="33">
        <v>0</v>
      </c>
      <c r="BZ260" s="33">
        <v>0</v>
      </c>
      <c r="CA260" s="33">
        <v>0</v>
      </c>
      <c r="CB260" s="33">
        <v>0</v>
      </c>
      <c r="CC260" s="33">
        <v>0</v>
      </c>
      <c r="CD260" s="34">
        <v>0</v>
      </c>
    </row>
    <row r="261" spans="1:82" ht="14.25" customHeight="1" x14ac:dyDescent="0.25">
      <c r="A261" s="24">
        <f t="shared" si="3"/>
        <v>248</v>
      </c>
      <c r="B261" s="42" t="s">
        <v>654</v>
      </c>
      <c r="C261" s="36">
        <v>14243</v>
      </c>
      <c r="D261" s="37" t="s">
        <v>153</v>
      </c>
      <c r="E261" s="28">
        <f>MAX(O261:AZ261)</f>
        <v>382</v>
      </c>
      <c r="F261" s="28" t="e">
        <f>VLOOKUP(E261,Tab!$A$2:$B$255,2,TRUE)</f>
        <v>#N/A</v>
      </c>
      <c r="G261" s="29">
        <f>LARGE(O261:CD261,1)</f>
        <v>382</v>
      </c>
      <c r="H261" s="29">
        <f>LARGE(O261:CD261,2)</f>
        <v>0</v>
      </c>
      <c r="I261" s="29">
        <f>LARGE(O261:CD261,3)</f>
        <v>0</v>
      </c>
      <c r="J261" s="29">
        <f>LARGE(O261:CD261,4)</f>
        <v>0</v>
      </c>
      <c r="K261" s="29">
        <f>LARGE(O261:CD261,5)</f>
        <v>0</v>
      </c>
      <c r="L261" s="30">
        <f>SUM(G261:K261)</f>
        <v>382</v>
      </c>
      <c r="M261" s="31">
        <f>L261/5</f>
        <v>76.400000000000006</v>
      </c>
      <c r="N261" s="32"/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382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3">
        <v>0</v>
      </c>
      <c r="AM261" s="33">
        <v>0</v>
      </c>
      <c r="AN261" s="33">
        <v>0</v>
      </c>
      <c r="AO261" s="33">
        <v>0</v>
      </c>
      <c r="AP261" s="33">
        <v>0</v>
      </c>
      <c r="AQ261" s="33">
        <v>0</v>
      </c>
      <c r="AR261" s="33">
        <v>0</v>
      </c>
      <c r="AS261" s="33">
        <v>0</v>
      </c>
      <c r="AT261" s="33">
        <v>0</v>
      </c>
      <c r="AU261" s="33">
        <v>0</v>
      </c>
      <c r="AV261" s="33">
        <v>0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33">
        <v>0</v>
      </c>
      <c r="BE261" s="33">
        <v>0</v>
      </c>
      <c r="BF261" s="33">
        <v>0</v>
      </c>
      <c r="BG261" s="33">
        <v>0</v>
      </c>
      <c r="BH261" s="33">
        <v>0</v>
      </c>
      <c r="BI261" s="33">
        <v>0</v>
      </c>
      <c r="BJ261" s="33">
        <v>0</v>
      </c>
      <c r="BK261" s="33">
        <v>0</v>
      </c>
      <c r="BL261" s="33">
        <v>0</v>
      </c>
      <c r="BM261" s="33">
        <v>0</v>
      </c>
      <c r="BN261" s="33">
        <v>0</v>
      </c>
      <c r="BO261" s="33">
        <v>0</v>
      </c>
      <c r="BP261" s="33">
        <v>0</v>
      </c>
      <c r="BQ261" s="33">
        <v>0</v>
      </c>
      <c r="BR261" s="33">
        <v>0</v>
      </c>
      <c r="BS261" s="33">
        <v>0</v>
      </c>
      <c r="BT261" s="33">
        <v>0</v>
      </c>
      <c r="BU261" s="33">
        <v>0</v>
      </c>
      <c r="BV261" s="33">
        <v>0</v>
      </c>
      <c r="BW261" s="33">
        <v>0</v>
      </c>
      <c r="BX261" s="33">
        <v>0</v>
      </c>
      <c r="BY261" s="33">
        <v>0</v>
      </c>
      <c r="BZ261" s="33">
        <v>0</v>
      </c>
      <c r="CA261" s="33">
        <v>0</v>
      </c>
      <c r="CB261" s="33">
        <v>0</v>
      </c>
      <c r="CC261" s="33">
        <v>0</v>
      </c>
      <c r="CD261" s="34">
        <v>0</v>
      </c>
    </row>
    <row r="262" spans="1:82" ht="14.25" customHeight="1" x14ac:dyDescent="0.25">
      <c r="A262" s="24">
        <f t="shared" si="3"/>
        <v>249</v>
      </c>
      <c r="B262" s="35" t="s">
        <v>495</v>
      </c>
      <c r="C262" s="36">
        <v>14190</v>
      </c>
      <c r="D262" s="37" t="s">
        <v>48</v>
      </c>
      <c r="E262" s="28">
        <f>MAX(O262:AZ262)</f>
        <v>0</v>
      </c>
      <c r="F262" s="28" t="e">
        <f>VLOOKUP(E262,Tab!$A$2:$B$255,2,TRUE)</f>
        <v>#N/A</v>
      </c>
      <c r="G262" s="29">
        <f>LARGE(O262:CD262,1)</f>
        <v>382</v>
      </c>
      <c r="H262" s="29">
        <f>LARGE(O262:CD262,2)</f>
        <v>0</v>
      </c>
      <c r="I262" s="29">
        <f>LARGE(O262:CD262,3)</f>
        <v>0</v>
      </c>
      <c r="J262" s="29">
        <f>LARGE(O262:CD262,4)</f>
        <v>0</v>
      </c>
      <c r="K262" s="29">
        <f>LARGE(O262:CD262,5)</f>
        <v>0</v>
      </c>
      <c r="L262" s="30">
        <f>SUM(G262:K262)</f>
        <v>382</v>
      </c>
      <c r="M262" s="31">
        <f>L262/5</f>
        <v>76.400000000000006</v>
      </c>
      <c r="N262" s="32"/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3">
        <v>0</v>
      </c>
      <c r="AP262" s="33">
        <v>0</v>
      </c>
      <c r="AQ262" s="33">
        <v>0</v>
      </c>
      <c r="AR262" s="33">
        <v>0</v>
      </c>
      <c r="AS262" s="33">
        <v>0</v>
      </c>
      <c r="AT262" s="33">
        <v>0</v>
      </c>
      <c r="AU262" s="33">
        <v>0</v>
      </c>
      <c r="AV262" s="33">
        <v>0</v>
      </c>
      <c r="AW262" s="33">
        <v>0</v>
      </c>
      <c r="AX262" s="33">
        <v>0</v>
      </c>
      <c r="AY262" s="33">
        <v>0</v>
      </c>
      <c r="AZ262" s="33">
        <v>0</v>
      </c>
      <c r="BA262" s="33">
        <v>0</v>
      </c>
      <c r="BB262" s="33">
        <v>0</v>
      </c>
      <c r="BC262" s="33">
        <v>0</v>
      </c>
      <c r="BD262" s="33">
        <v>0</v>
      </c>
      <c r="BE262" s="33">
        <v>0</v>
      </c>
      <c r="BF262" s="33">
        <v>0</v>
      </c>
      <c r="BG262" s="33">
        <v>0</v>
      </c>
      <c r="BH262" s="33">
        <v>0</v>
      </c>
      <c r="BI262" s="33">
        <v>0</v>
      </c>
      <c r="BJ262" s="33">
        <v>0</v>
      </c>
      <c r="BK262" s="33">
        <v>0</v>
      </c>
      <c r="BL262" s="33">
        <v>0</v>
      </c>
      <c r="BM262" s="33">
        <v>0</v>
      </c>
      <c r="BN262" s="33">
        <v>0</v>
      </c>
      <c r="BO262" s="33">
        <v>0</v>
      </c>
      <c r="BP262" s="33">
        <v>0</v>
      </c>
      <c r="BQ262" s="33">
        <v>0</v>
      </c>
      <c r="BR262" s="33">
        <v>0</v>
      </c>
      <c r="BS262" s="33">
        <v>0</v>
      </c>
      <c r="BT262" s="33">
        <v>0</v>
      </c>
      <c r="BU262" s="33">
        <v>0</v>
      </c>
      <c r="BV262" s="33">
        <v>0</v>
      </c>
      <c r="BW262" s="33">
        <v>0</v>
      </c>
      <c r="BX262" s="33">
        <v>0</v>
      </c>
      <c r="BY262" s="33">
        <v>0</v>
      </c>
      <c r="BZ262" s="33">
        <v>382</v>
      </c>
      <c r="CA262" s="33">
        <v>0</v>
      </c>
      <c r="CB262" s="33">
        <v>0</v>
      </c>
      <c r="CC262" s="33">
        <v>0</v>
      </c>
      <c r="CD262" s="34">
        <v>0</v>
      </c>
    </row>
    <row r="263" spans="1:82" ht="14.25" customHeight="1" x14ac:dyDescent="0.25">
      <c r="A263" s="24">
        <f t="shared" si="3"/>
        <v>250</v>
      </c>
      <c r="B263" s="44" t="s">
        <v>213</v>
      </c>
      <c r="C263" s="36">
        <v>1345</v>
      </c>
      <c r="D263" s="41" t="s">
        <v>214</v>
      </c>
      <c r="E263" s="28">
        <f>MAX(O263:AZ263)</f>
        <v>380</v>
      </c>
      <c r="F263" s="28" t="e">
        <f>VLOOKUP(E263,Tab!$A$2:$B$255,2,TRUE)</f>
        <v>#N/A</v>
      </c>
      <c r="G263" s="29">
        <f>LARGE(O263:CD263,1)</f>
        <v>380</v>
      </c>
      <c r="H263" s="29">
        <f>LARGE(O263:CD263,2)</f>
        <v>0</v>
      </c>
      <c r="I263" s="29">
        <f>LARGE(O263:CD263,3)</f>
        <v>0</v>
      </c>
      <c r="J263" s="29">
        <f>LARGE(O263:CD263,4)</f>
        <v>0</v>
      </c>
      <c r="K263" s="29">
        <f>LARGE(O263:CD263,5)</f>
        <v>0</v>
      </c>
      <c r="L263" s="30">
        <f>SUM(G263:K263)</f>
        <v>380</v>
      </c>
      <c r="M263" s="31">
        <f>L263/5</f>
        <v>76</v>
      </c>
      <c r="N263" s="32"/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0</v>
      </c>
      <c r="AN263" s="33">
        <v>0</v>
      </c>
      <c r="AO263" s="33">
        <v>0</v>
      </c>
      <c r="AP263" s="33">
        <v>380</v>
      </c>
      <c r="AQ263" s="33">
        <v>0</v>
      </c>
      <c r="AR263" s="33">
        <v>0</v>
      </c>
      <c r="AS263" s="33">
        <v>0</v>
      </c>
      <c r="AT263" s="33">
        <v>0</v>
      </c>
      <c r="AU263" s="33">
        <v>0</v>
      </c>
      <c r="AV263" s="33">
        <v>0</v>
      </c>
      <c r="AW263" s="33">
        <v>0</v>
      </c>
      <c r="AX263" s="33">
        <v>0</v>
      </c>
      <c r="AY263" s="33">
        <v>0</v>
      </c>
      <c r="AZ263" s="33">
        <v>0</v>
      </c>
      <c r="BA263" s="33">
        <v>0</v>
      </c>
      <c r="BB263" s="33">
        <v>0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33">
        <v>0</v>
      </c>
      <c r="BM263" s="33">
        <v>0</v>
      </c>
      <c r="BN263" s="33">
        <v>0</v>
      </c>
      <c r="BO263" s="33">
        <v>0</v>
      </c>
      <c r="BP263" s="33">
        <v>0</v>
      </c>
      <c r="BQ263" s="33">
        <v>0</v>
      </c>
      <c r="BR263" s="33">
        <v>0</v>
      </c>
      <c r="BS263" s="33">
        <v>0</v>
      </c>
      <c r="BT263" s="33">
        <v>0</v>
      </c>
      <c r="BU263" s="33">
        <v>0</v>
      </c>
      <c r="BV263" s="33">
        <v>0</v>
      </c>
      <c r="BW263" s="33">
        <v>0</v>
      </c>
      <c r="BX263" s="33">
        <v>0</v>
      </c>
      <c r="BY263" s="33">
        <v>0</v>
      </c>
      <c r="BZ263" s="33">
        <v>0</v>
      </c>
      <c r="CA263" s="33">
        <v>0</v>
      </c>
      <c r="CB263" s="33">
        <v>0</v>
      </c>
      <c r="CC263" s="33">
        <v>0</v>
      </c>
      <c r="CD263" s="34">
        <v>0</v>
      </c>
    </row>
    <row r="264" spans="1:82" ht="14.25" customHeight="1" x14ac:dyDescent="0.25">
      <c r="A264" s="24">
        <f t="shared" si="3"/>
        <v>251</v>
      </c>
      <c r="B264" s="42" t="s">
        <v>676</v>
      </c>
      <c r="C264" s="36">
        <v>13709</v>
      </c>
      <c r="D264" s="43" t="s">
        <v>67</v>
      </c>
      <c r="E264" s="28">
        <f>MAX(O264:AZ264)</f>
        <v>373</v>
      </c>
      <c r="F264" s="28" t="e">
        <f>VLOOKUP(E264,Tab!$A$2:$B$255,2,TRUE)</f>
        <v>#N/A</v>
      </c>
      <c r="G264" s="29">
        <f>LARGE(O264:CD264,1)</f>
        <v>373</v>
      </c>
      <c r="H264" s="29">
        <f>LARGE(O264:CD264,2)</f>
        <v>0</v>
      </c>
      <c r="I264" s="29">
        <f>LARGE(O264:CD264,3)</f>
        <v>0</v>
      </c>
      <c r="J264" s="29">
        <f>LARGE(O264:CD264,4)</f>
        <v>0</v>
      </c>
      <c r="K264" s="29">
        <f>LARGE(O264:CD264,5)</f>
        <v>0</v>
      </c>
      <c r="L264" s="30">
        <f>SUM(G264:K264)</f>
        <v>373</v>
      </c>
      <c r="M264" s="31">
        <f>L264/5</f>
        <v>74.599999999999994</v>
      </c>
      <c r="N264" s="32"/>
      <c r="O264" s="33">
        <v>0</v>
      </c>
      <c r="P264" s="33">
        <v>373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0</v>
      </c>
      <c r="AK264" s="33">
        <v>0</v>
      </c>
      <c r="AL264" s="33">
        <v>0</v>
      </c>
      <c r="AM264" s="33">
        <v>0</v>
      </c>
      <c r="AN264" s="33">
        <v>0</v>
      </c>
      <c r="AO264" s="33">
        <v>0</v>
      </c>
      <c r="AP264" s="33">
        <v>0</v>
      </c>
      <c r="AQ264" s="33">
        <v>0</v>
      </c>
      <c r="AR264" s="33">
        <v>0</v>
      </c>
      <c r="AS264" s="33">
        <v>0</v>
      </c>
      <c r="AT264" s="33">
        <v>0</v>
      </c>
      <c r="AU264" s="33">
        <v>0</v>
      </c>
      <c r="AV264" s="33">
        <v>0</v>
      </c>
      <c r="AW264" s="33">
        <v>0</v>
      </c>
      <c r="AX264" s="33">
        <v>0</v>
      </c>
      <c r="AY264" s="33">
        <v>0</v>
      </c>
      <c r="AZ264" s="33">
        <v>0</v>
      </c>
      <c r="BA264" s="33">
        <v>0</v>
      </c>
      <c r="BB264" s="33">
        <v>0</v>
      </c>
      <c r="BC264" s="33">
        <v>0</v>
      </c>
      <c r="BD264" s="33">
        <v>0</v>
      </c>
      <c r="BE264" s="33">
        <v>0</v>
      </c>
      <c r="BF264" s="33">
        <v>0</v>
      </c>
      <c r="BG264" s="33">
        <v>0</v>
      </c>
      <c r="BH264" s="33">
        <v>0</v>
      </c>
      <c r="BI264" s="33">
        <v>0</v>
      </c>
      <c r="BJ264" s="33">
        <v>0</v>
      </c>
      <c r="BK264" s="33">
        <v>0</v>
      </c>
      <c r="BL264" s="33">
        <v>0</v>
      </c>
      <c r="BM264" s="33">
        <v>0</v>
      </c>
      <c r="BN264" s="33">
        <v>0</v>
      </c>
      <c r="BO264" s="33">
        <v>0</v>
      </c>
      <c r="BP264" s="33">
        <v>0</v>
      </c>
      <c r="BQ264" s="33">
        <v>0</v>
      </c>
      <c r="BR264" s="33">
        <v>0</v>
      </c>
      <c r="BS264" s="33">
        <v>0</v>
      </c>
      <c r="BT264" s="33">
        <v>0</v>
      </c>
      <c r="BU264" s="33">
        <v>0</v>
      </c>
      <c r="BV264" s="33">
        <v>0</v>
      </c>
      <c r="BW264" s="33">
        <v>0</v>
      </c>
      <c r="BX264" s="33">
        <v>0</v>
      </c>
      <c r="BY264" s="33">
        <v>0</v>
      </c>
      <c r="BZ264" s="33">
        <v>0</v>
      </c>
      <c r="CA264" s="33">
        <v>0</v>
      </c>
      <c r="CB264" s="33">
        <v>0</v>
      </c>
      <c r="CC264" s="33">
        <v>0</v>
      </c>
      <c r="CD264" s="34">
        <v>0</v>
      </c>
    </row>
    <row r="265" spans="1:82" ht="14.25" customHeight="1" x14ac:dyDescent="0.25">
      <c r="A265" s="24">
        <f t="shared" si="3"/>
        <v>252</v>
      </c>
      <c r="B265" s="44" t="s">
        <v>618</v>
      </c>
      <c r="C265" s="36">
        <v>14956</v>
      </c>
      <c r="D265" s="41" t="s">
        <v>219</v>
      </c>
      <c r="E265" s="28">
        <f>MAX(O265:AZ265)</f>
        <v>349</v>
      </c>
      <c r="F265" s="28" t="e">
        <f>VLOOKUP(E265,Tab!$A$2:$B$255,2,TRUE)</f>
        <v>#N/A</v>
      </c>
      <c r="G265" s="29">
        <f>LARGE(O265:CD265,1)</f>
        <v>349</v>
      </c>
      <c r="H265" s="29">
        <f>LARGE(O265:CD265,2)</f>
        <v>0</v>
      </c>
      <c r="I265" s="29">
        <f>LARGE(O265:CD265,3)</f>
        <v>0</v>
      </c>
      <c r="J265" s="29">
        <f>LARGE(O265:CD265,4)</f>
        <v>0</v>
      </c>
      <c r="K265" s="29">
        <f>LARGE(O265:CD265,5)</f>
        <v>0</v>
      </c>
      <c r="L265" s="30">
        <f>SUM(G265:K265)</f>
        <v>349</v>
      </c>
      <c r="M265" s="31">
        <f>L265/5</f>
        <v>69.8</v>
      </c>
      <c r="N265" s="32"/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349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33">
        <v>0</v>
      </c>
      <c r="BE265" s="33">
        <v>0</v>
      </c>
      <c r="BF265" s="33">
        <v>0</v>
      </c>
      <c r="BG265" s="33">
        <v>0</v>
      </c>
      <c r="BH265" s="33">
        <v>0</v>
      </c>
      <c r="BI265" s="33">
        <v>0</v>
      </c>
      <c r="BJ265" s="33">
        <v>0</v>
      </c>
      <c r="BK265" s="33">
        <v>0</v>
      </c>
      <c r="BL265" s="33">
        <v>0</v>
      </c>
      <c r="BM265" s="33">
        <v>0</v>
      </c>
      <c r="BN265" s="33">
        <v>0</v>
      </c>
      <c r="BO265" s="33">
        <v>0</v>
      </c>
      <c r="BP265" s="33">
        <v>0</v>
      </c>
      <c r="BQ265" s="33">
        <v>0</v>
      </c>
      <c r="BR265" s="33">
        <v>0</v>
      </c>
      <c r="BS265" s="33">
        <v>0</v>
      </c>
      <c r="BT265" s="33">
        <v>0</v>
      </c>
      <c r="BU265" s="33">
        <v>0</v>
      </c>
      <c r="BV265" s="33">
        <v>0</v>
      </c>
      <c r="BW265" s="33">
        <v>0</v>
      </c>
      <c r="BX265" s="33">
        <v>0</v>
      </c>
      <c r="BY265" s="33">
        <v>0</v>
      </c>
      <c r="BZ265" s="33">
        <v>0</v>
      </c>
      <c r="CA265" s="33">
        <v>0</v>
      </c>
      <c r="CB265" s="33">
        <v>0</v>
      </c>
      <c r="CC265" s="33">
        <v>0</v>
      </c>
      <c r="CD265" s="34">
        <v>0</v>
      </c>
    </row>
    <row r="266" spans="1:82" ht="14.25" customHeight="1" x14ac:dyDescent="0.25">
      <c r="A266" s="24">
        <f t="shared" si="3"/>
        <v>253</v>
      </c>
      <c r="B266" s="44" t="s">
        <v>625</v>
      </c>
      <c r="C266" s="36">
        <v>2801</v>
      </c>
      <c r="D266" s="41" t="s">
        <v>29</v>
      </c>
      <c r="E266" s="28">
        <f>MAX(O266:AZ266)</f>
        <v>343</v>
      </c>
      <c r="F266" s="28" t="e">
        <f>VLOOKUP(E266,Tab!$A$2:$B$255,2,TRUE)</f>
        <v>#N/A</v>
      </c>
      <c r="G266" s="29">
        <f>LARGE(O266:CD266,1)</f>
        <v>343</v>
      </c>
      <c r="H266" s="29">
        <f>LARGE(O266:CD266,2)</f>
        <v>0</v>
      </c>
      <c r="I266" s="29">
        <f>LARGE(O266:CD266,3)</f>
        <v>0</v>
      </c>
      <c r="J266" s="29">
        <f>LARGE(O266:CD266,4)</f>
        <v>0</v>
      </c>
      <c r="K266" s="29">
        <f>LARGE(O266:CD266,5)</f>
        <v>0</v>
      </c>
      <c r="L266" s="30">
        <f>SUM(G266:K266)</f>
        <v>343</v>
      </c>
      <c r="M266" s="31">
        <f>L266/5</f>
        <v>68.599999999999994</v>
      </c>
      <c r="N266" s="32"/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0</v>
      </c>
      <c r="AN266" s="33">
        <v>0</v>
      </c>
      <c r="AO266" s="33">
        <v>343</v>
      </c>
      <c r="AP266" s="33">
        <v>0</v>
      </c>
      <c r="AQ266" s="33">
        <v>0</v>
      </c>
      <c r="AR266" s="33">
        <v>0</v>
      </c>
      <c r="AS266" s="33">
        <v>0</v>
      </c>
      <c r="AT266" s="33">
        <v>0</v>
      </c>
      <c r="AU266" s="33">
        <v>0</v>
      </c>
      <c r="AV266" s="33">
        <v>0</v>
      </c>
      <c r="AW266" s="33">
        <v>0</v>
      </c>
      <c r="AX266" s="33">
        <v>0</v>
      </c>
      <c r="AY266" s="33">
        <v>0</v>
      </c>
      <c r="AZ266" s="33">
        <v>0</v>
      </c>
      <c r="BA266" s="33">
        <v>0</v>
      </c>
      <c r="BB266" s="33">
        <v>0</v>
      </c>
      <c r="BC266" s="33">
        <v>0</v>
      </c>
      <c r="BD266" s="33">
        <v>0</v>
      </c>
      <c r="BE266" s="33">
        <v>0</v>
      </c>
      <c r="BF266" s="33">
        <v>0</v>
      </c>
      <c r="BG266" s="33">
        <v>0</v>
      </c>
      <c r="BH266" s="33">
        <v>0</v>
      </c>
      <c r="BI266" s="33">
        <v>0</v>
      </c>
      <c r="BJ266" s="33">
        <v>0</v>
      </c>
      <c r="BK266" s="33">
        <v>0</v>
      </c>
      <c r="BL266" s="33">
        <v>0</v>
      </c>
      <c r="BM266" s="33">
        <v>0</v>
      </c>
      <c r="BN266" s="33">
        <v>0</v>
      </c>
      <c r="BO266" s="33">
        <v>0</v>
      </c>
      <c r="BP266" s="33">
        <v>0</v>
      </c>
      <c r="BQ266" s="33">
        <v>0</v>
      </c>
      <c r="BR266" s="33">
        <v>0</v>
      </c>
      <c r="BS266" s="33">
        <v>0</v>
      </c>
      <c r="BT266" s="33">
        <v>0</v>
      </c>
      <c r="BU266" s="33">
        <v>0</v>
      </c>
      <c r="BV266" s="33">
        <v>0</v>
      </c>
      <c r="BW266" s="33">
        <v>0</v>
      </c>
      <c r="BX266" s="33">
        <v>0</v>
      </c>
      <c r="BY266" s="33">
        <v>0</v>
      </c>
      <c r="BZ266" s="33">
        <v>0</v>
      </c>
      <c r="CA266" s="33">
        <v>0</v>
      </c>
      <c r="CB266" s="33">
        <v>0</v>
      </c>
      <c r="CC266" s="33">
        <v>0</v>
      </c>
      <c r="CD266" s="34">
        <v>0</v>
      </c>
    </row>
    <row r="267" spans="1:82" ht="14.25" customHeight="1" x14ac:dyDescent="0.25">
      <c r="A267" s="24">
        <f t="shared" si="3"/>
        <v>254</v>
      </c>
      <c r="B267" s="42" t="s">
        <v>660</v>
      </c>
      <c r="C267" s="36">
        <v>1104</v>
      </c>
      <c r="D267" s="43" t="s">
        <v>661</v>
      </c>
      <c r="E267" s="28">
        <f>MAX(O267:AZ267)</f>
        <v>296</v>
      </c>
      <c r="F267" s="28" t="e">
        <f>VLOOKUP(E267,Tab!$A$2:$B$255,2,TRUE)</f>
        <v>#N/A</v>
      </c>
      <c r="G267" s="29">
        <f>LARGE(O267:CD267,1)</f>
        <v>296</v>
      </c>
      <c r="H267" s="29">
        <f>LARGE(O267:CD267,2)</f>
        <v>0</v>
      </c>
      <c r="I267" s="29">
        <f>LARGE(O267:CD267,3)</f>
        <v>0</v>
      </c>
      <c r="J267" s="29">
        <f>LARGE(O267:CD267,4)</f>
        <v>0</v>
      </c>
      <c r="K267" s="29">
        <f>LARGE(O267:CD267,5)</f>
        <v>0</v>
      </c>
      <c r="L267" s="30">
        <f>SUM(G267:K267)</f>
        <v>296</v>
      </c>
      <c r="M267" s="31">
        <f>L267/5</f>
        <v>59.2</v>
      </c>
      <c r="N267" s="32"/>
      <c r="O267" s="33">
        <v>0</v>
      </c>
      <c r="P267" s="33">
        <v>0</v>
      </c>
      <c r="Q267" s="33">
        <v>296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3">
        <v>0</v>
      </c>
      <c r="AS267" s="33">
        <v>0</v>
      </c>
      <c r="AT267" s="33">
        <v>0</v>
      </c>
      <c r="AU267" s="33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0</v>
      </c>
      <c r="BH267" s="33">
        <v>0</v>
      </c>
      <c r="BI267" s="33">
        <v>0</v>
      </c>
      <c r="BJ267" s="33">
        <v>0</v>
      </c>
      <c r="BK267" s="33">
        <v>0</v>
      </c>
      <c r="BL267" s="33">
        <v>0</v>
      </c>
      <c r="BM267" s="33">
        <v>0</v>
      </c>
      <c r="BN267" s="33">
        <v>0</v>
      </c>
      <c r="BO267" s="33">
        <v>0</v>
      </c>
      <c r="BP267" s="33">
        <v>0</v>
      </c>
      <c r="BQ267" s="33">
        <v>0</v>
      </c>
      <c r="BR267" s="33">
        <v>0</v>
      </c>
      <c r="BS267" s="33">
        <v>0</v>
      </c>
      <c r="BT267" s="33">
        <v>0</v>
      </c>
      <c r="BU267" s="33">
        <v>0</v>
      </c>
      <c r="BV267" s="33">
        <v>0</v>
      </c>
      <c r="BW267" s="33">
        <v>0</v>
      </c>
      <c r="BX267" s="33">
        <v>0</v>
      </c>
      <c r="BY267" s="33">
        <v>0</v>
      </c>
      <c r="BZ267" s="33">
        <v>0</v>
      </c>
      <c r="CA267" s="33">
        <v>0</v>
      </c>
      <c r="CB267" s="33">
        <v>0</v>
      </c>
      <c r="CC267" s="33">
        <v>0</v>
      </c>
      <c r="CD267" s="34">
        <v>0</v>
      </c>
    </row>
    <row r="268" spans="1:82" ht="14.25" customHeight="1" x14ac:dyDescent="0.25">
      <c r="A268" s="24">
        <f t="shared" si="3"/>
        <v>255</v>
      </c>
      <c r="B268" s="42" t="s">
        <v>665</v>
      </c>
      <c r="C268" s="36">
        <v>8683</v>
      </c>
      <c r="D268" s="43" t="s">
        <v>84</v>
      </c>
      <c r="E268" s="28">
        <f>MAX(O268:AZ268)</f>
        <v>296</v>
      </c>
      <c r="F268" s="28" t="e">
        <f>VLOOKUP(E268,Tab!$A$2:$B$255,2,TRUE)</f>
        <v>#N/A</v>
      </c>
      <c r="G268" s="29">
        <f>LARGE(O268:CD268,1)</f>
        <v>296</v>
      </c>
      <c r="H268" s="29">
        <f>LARGE(O268:CD268,2)</f>
        <v>0</v>
      </c>
      <c r="I268" s="29">
        <f>LARGE(O268:CD268,3)</f>
        <v>0</v>
      </c>
      <c r="J268" s="29">
        <f>LARGE(O268:CD268,4)</f>
        <v>0</v>
      </c>
      <c r="K268" s="29">
        <f>LARGE(O268:CD268,5)</f>
        <v>0</v>
      </c>
      <c r="L268" s="30">
        <f>SUM(G268:K268)</f>
        <v>296</v>
      </c>
      <c r="M268" s="31">
        <f>L268/5</f>
        <v>59.2</v>
      </c>
      <c r="N268" s="32"/>
      <c r="O268" s="33">
        <v>0</v>
      </c>
      <c r="P268" s="33">
        <v>0</v>
      </c>
      <c r="Q268" s="33">
        <v>0</v>
      </c>
      <c r="R268" s="33">
        <v>0</v>
      </c>
      <c r="S268" s="33">
        <v>296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3">
        <v>0</v>
      </c>
      <c r="AS268" s="33">
        <v>0</v>
      </c>
      <c r="AT268" s="33">
        <v>0</v>
      </c>
      <c r="AU268" s="33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3">
        <v>0</v>
      </c>
      <c r="BB268" s="33">
        <v>0</v>
      </c>
      <c r="BC268" s="33">
        <v>0</v>
      </c>
      <c r="BD268" s="33">
        <v>0</v>
      </c>
      <c r="BE268" s="33">
        <v>0</v>
      </c>
      <c r="BF268" s="33">
        <v>0</v>
      </c>
      <c r="BG268" s="33">
        <v>0</v>
      </c>
      <c r="BH268" s="33">
        <v>0</v>
      </c>
      <c r="BI268" s="33">
        <v>0</v>
      </c>
      <c r="BJ268" s="33">
        <v>0</v>
      </c>
      <c r="BK268" s="33">
        <v>0</v>
      </c>
      <c r="BL268" s="33">
        <v>0</v>
      </c>
      <c r="BM268" s="33">
        <v>0</v>
      </c>
      <c r="BN268" s="33">
        <v>0</v>
      </c>
      <c r="BO268" s="33">
        <v>0</v>
      </c>
      <c r="BP268" s="33">
        <v>0</v>
      </c>
      <c r="BQ268" s="33">
        <v>0</v>
      </c>
      <c r="BR268" s="33">
        <v>0</v>
      </c>
      <c r="BS268" s="33">
        <v>0</v>
      </c>
      <c r="BT268" s="33">
        <v>0</v>
      </c>
      <c r="BU268" s="33">
        <v>0</v>
      </c>
      <c r="BV268" s="33">
        <v>0</v>
      </c>
      <c r="BW268" s="33">
        <v>0</v>
      </c>
      <c r="BX268" s="33">
        <v>0</v>
      </c>
      <c r="BY268" s="33">
        <v>0</v>
      </c>
      <c r="BZ268" s="33">
        <v>0</v>
      </c>
      <c r="CA268" s="33">
        <v>0</v>
      </c>
      <c r="CB268" s="33">
        <v>0</v>
      </c>
      <c r="CC268" s="33">
        <v>0</v>
      </c>
      <c r="CD268" s="34">
        <v>0</v>
      </c>
    </row>
    <row r="269" spans="1:82" ht="14.25" customHeight="1" x14ac:dyDescent="0.25">
      <c r="A269" s="24">
        <f t="shared" si="3"/>
        <v>256</v>
      </c>
      <c r="B269" s="42" t="s">
        <v>218</v>
      </c>
      <c r="C269" s="36">
        <v>4435</v>
      </c>
      <c r="D269" s="43" t="s">
        <v>48</v>
      </c>
      <c r="E269" s="28">
        <f>MAX(O269:AZ269)</f>
        <v>291</v>
      </c>
      <c r="F269" s="28" t="e">
        <f>VLOOKUP(E269,Tab!$A$2:$B$255,2,TRUE)</f>
        <v>#N/A</v>
      </c>
      <c r="G269" s="29">
        <f>LARGE(O269:CD269,1)</f>
        <v>291</v>
      </c>
      <c r="H269" s="29">
        <f>LARGE(O269:CD269,2)</f>
        <v>0</v>
      </c>
      <c r="I269" s="29">
        <f>LARGE(O269:CD269,3)</f>
        <v>0</v>
      </c>
      <c r="J269" s="29">
        <f>LARGE(O269:CD269,4)</f>
        <v>0</v>
      </c>
      <c r="K269" s="29">
        <f>LARGE(O269:CD269,5)</f>
        <v>0</v>
      </c>
      <c r="L269" s="30">
        <f>SUM(G269:K269)</f>
        <v>291</v>
      </c>
      <c r="M269" s="31">
        <f>L269/5</f>
        <v>58.2</v>
      </c>
      <c r="N269" s="32"/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291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3">
        <v>0</v>
      </c>
      <c r="AO269" s="33">
        <v>0</v>
      </c>
      <c r="AP269" s="33">
        <v>0</v>
      </c>
      <c r="AQ269" s="33">
        <v>0</v>
      </c>
      <c r="AR269" s="33">
        <v>0</v>
      </c>
      <c r="AS269" s="33">
        <v>0</v>
      </c>
      <c r="AT269" s="33">
        <v>0</v>
      </c>
      <c r="AU269" s="33">
        <v>0</v>
      </c>
      <c r="AV269" s="33">
        <v>0</v>
      </c>
      <c r="AW269" s="33">
        <v>0</v>
      </c>
      <c r="AX269" s="33">
        <v>0</v>
      </c>
      <c r="AY269" s="33">
        <v>0</v>
      </c>
      <c r="AZ269" s="33">
        <v>0</v>
      </c>
      <c r="BA269" s="33">
        <v>0</v>
      </c>
      <c r="BB269" s="33">
        <v>0</v>
      </c>
      <c r="BC269" s="33">
        <v>0</v>
      </c>
      <c r="BD269" s="33">
        <v>0</v>
      </c>
      <c r="BE269" s="33">
        <v>0</v>
      </c>
      <c r="BF269" s="33">
        <v>0</v>
      </c>
      <c r="BG269" s="33">
        <v>0</v>
      </c>
      <c r="BH269" s="33">
        <v>0</v>
      </c>
      <c r="BI269" s="33">
        <v>0</v>
      </c>
      <c r="BJ269" s="33">
        <v>0</v>
      </c>
      <c r="BK269" s="33">
        <v>0</v>
      </c>
      <c r="BL269" s="33">
        <v>0</v>
      </c>
      <c r="BM269" s="33">
        <v>0</v>
      </c>
      <c r="BN269" s="33">
        <v>0</v>
      </c>
      <c r="BO269" s="33">
        <v>0</v>
      </c>
      <c r="BP269" s="33">
        <v>0</v>
      </c>
      <c r="BQ269" s="33">
        <v>0</v>
      </c>
      <c r="BR269" s="33">
        <v>0</v>
      </c>
      <c r="BS269" s="33">
        <v>0</v>
      </c>
      <c r="BT269" s="33">
        <v>0</v>
      </c>
      <c r="BU269" s="33">
        <v>0</v>
      </c>
      <c r="BV269" s="33">
        <v>0</v>
      </c>
      <c r="BW269" s="33">
        <v>0</v>
      </c>
      <c r="BX269" s="33">
        <v>0</v>
      </c>
      <c r="BY269" s="33">
        <v>0</v>
      </c>
      <c r="BZ269" s="33">
        <v>0</v>
      </c>
      <c r="CA269" s="33">
        <v>0</v>
      </c>
      <c r="CB269" s="33">
        <v>0</v>
      </c>
      <c r="CC269" s="33">
        <v>0</v>
      </c>
      <c r="CD269" s="34">
        <v>0</v>
      </c>
    </row>
    <row r="270" spans="1:82" ht="14.25" customHeight="1" x14ac:dyDescent="0.25">
      <c r="A270" s="24">
        <f t="shared" ref="A270:A293" si="4">A269+1</f>
        <v>257</v>
      </c>
      <c r="B270" s="44" t="s">
        <v>647</v>
      </c>
      <c r="C270" s="36">
        <v>13009</v>
      </c>
      <c r="D270" s="41" t="s">
        <v>214</v>
      </c>
      <c r="E270" s="28">
        <f>MAX(O270:AZ270)</f>
        <v>289</v>
      </c>
      <c r="F270" s="28" t="e">
        <f>VLOOKUP(E270,Tab!$A$2:$B$255,2,TRUE)</f>
        <v>#N/A</v>
      </c>
      <c r="G270" s="29">
        <f>LARGE(O270:CD270,1)</f>
        <v>289</v>
      </c>
      <c r="H270" s="29">
        <f>LARGE(O270:CD270,2)</f>
        <v>0</v>
      </c>
      <c r="I270" s="29">
        <f>LARGE(O270:CD270,3)</f>
        <v>0</v>
      </c>
      <c r="J270" s="29">
        <f>LARGE(O270:CD270,4)</f>
        <v>0</v>
      </c>
      <c r="K270" s="29">
        <f>LARGE(O270:CD270,5)</f>
        <v>0</v>
      </c>
      <c r="L270" s="30">
        <f>SUM(G270:K270)</f>
        <v>289</v>
      </c>
      <c r="M270" s="31">
        <f>L270/5</f>
        <v>57.8</v>
      </c>
      <c r="N270" s="32"/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289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  <c r="AN270" s="33">
        <v>0</v>
      </c>
      <c r="AO270" s="33">
        <v>0</v>
      </c>
      <c r="AP270" s="33">
        <v>0</v>
      </c>
      <c r="AQ270" s="33">
        <v>0</v>
      </c>
      <c r="AR270" s="33">
        <v>0</v>
      </c>
      <c r="AS270" s="33">
        <v>0</v>
      </c>
      <c r="AT270" s="33">
        <v>0</v>
      </c>
      <c r="AU270" s="33">
        <v>0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  <c r="BJ270" s="33">
        <v>0</v>
      </c>
      <c r="BK270" s="33">
        <v>0</v>
      </c>
      <c r="BL270" s="33">
        <v>0</v>
      </c>
      <c r="BM270" s="33">
        <v>0</v>
      </c>
      <c r="BN270" s="33">
        <v>0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0</v>
      </c>
      <c r="BU270" s="33">
        <v>0</v>
      </c>
      <c r="BV270" s="33">
        <v>0</v>
      </c>
      <c r="BW270" s="33">
        <v>0</v>
      </c>
      <c r="BX270" s="33">
        <v>0</v>
      </c>
      <c r="BY270" s="33">
        <v>0</v>
      </c>
      <c r="BZ270" s="33">
        <v>0</v>
      </c>
      <c r="CA270" s="33">
        <v>0</v>
      </c>
      <c r="CB270" s="33">
        <v>0</v>
      </c>
      <c r="CC270" s="33">
        <v>0</v>
      </c>
      <c r="CD270" s="34">
        <v>0</v>
      </c>
    </row>
    <row r="271" spans="1:82" ht="14.25" customHeight="1" x14ac:dyDescent="0.25">
      <c r="A271" s="24">
        <f t="shared" si="4"/>
        <v>258</v>
      </c>
      <c r="B271" s="42" t="s">
        <v>294</v>
      </c>
      <c r="C271" s="36">
        <v>14856</v>
      </c>
      <c r="D271" s="43" t="s">
        <v>48</v>
      </c>
      <c r="E271" s="28">
        <f>MAX(O271:AZ271)</f>
        <v>280</v>
      </c>
      <c r="F271" s="28" t="e">
        <f>VLOOKUP(E271,Tab!$A$2:$B$255,2,TRUE)</f>
        <v>#N/A</v>
      </c>
      <c r="G271" s="29">
        <f>LARGE(O271:CD271,1)</f>
        <v>280</v>
      </c>
      <c r="H271" s="29">
        <f>LARGE(O271:CD271,2)</f>
        <v>0</v>
      </c>
      <c r="I271" s="29">
        <f>LARGE(O271:CD271,3)</f>
        <v>0</v>
      </c>
      <c r="J271" s="29">
        <f>LARGE(O271:CD271,4)</f>
        <v>0</v>
      </c>
      <c r="K271" s="29">
        <f>LARGE(O271:CD271,5)</f>
        <v>0</v>
      </c>
      <c r="L271" s="30">
        <f>SUM(G271:K271)</f>
        <v>280</v>
      </c>
      <c r="M271" s="31">
        <f>L271/5</f>
        <v>56</v>
      </c>
      <c r="N271" s="32"/>
      <c r="O271" s="33">
        <v>0</v>
      </c>
      <c r="P271" s="33">
        <v>280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  <c r="AI271" s="33">
        <v>0</v>
      </c>
      <c r="AJ271" s="33">
        <v>0</v>
      </c>
      <c r="AK271" s="33">
        <v>0</v>
      </c>
      <c r="AL271" s="33">
        <v>0</v>
      </c>
      <c r="AM271" s="33">
        <v>0</v>
      </c>
      <c r="AN271" s="33">
        <v>0</v>
      </c>
      <c r="AO271" s="33">
        <v>0</v>
      </c>
      <c r="AP271" s="33">
        <v>0</v>
      </c>
      <c r="AQ271" s="33">
        <v>0</v>
      </c>
      <c r="AR271" s="33">
        <v>0</v>
      </c>
      <c r="AS271" s="33">
        <v>0</v>
      </c>
      <c r="AT271" s="33">
        <v>0</v>
      </c>
      <c r="AU271" s="33">
        <v>0</v>
      </c>
      <c r="AV271" s="33">
        <v>0</v>
      </c>
      <c r="AW271" s="33">
        <v>0</v>
      </c>
      <c r="AX271" s="33">
        <v>0</v>
      </c>
      <c r="AY271" s="33">
        <v>0</v>
      </c>
      <c r="AZ271" s="33">
        <v>0</v>
      </c>
      <c r="BA271" s="33">
        <v>0</v>
      </c>
      <c r="BB271" s="33">
        <v>0</v>
      </c>
      <c r="BC271" s="33">
        <v>0</v>
      </c>
      <c r="BD271" s="33">
        <v>0</v>
      </c>
      <c r="BE271" s="33">
        <v>0</v>
      </c>
      <c r="BF271" s="33">
        <v>0</v>
      </c>
      <c r="BG271" s="33">
        <v>0</v>
      </c>
      <c r="BH271" s="33">
        <v>0</v>
      </c>
      <c r="BI271" s="33">
        <v>0</v>
      </c>
      <c r="BJ271" s="33">
        <v>0</v>
      </c>
      <c r="BK271" s="33">
        <v>0</v>
      </c>
      <c r="BL271" s="33">
        <v>0</v>
      </c>
      <c r="BM271" s="33">
        <v>0</v>
      </c>
      <c r="BN271" s="33">
        <v>0</v>
      </c>
      <c r="BO271" s="33">
        <v>0</v>
      </c>
      <c r="BP271" s="33">
        <v>0</v>
      </c>
      <c r="BQ271" s="33">
        <v>0</v>
      </c>
      <c r="BR271" s="33">
        <v>0</v>
      </c>
      <c r="BS271" s="33">
        <v>0</v>
      </c>
      <c r="BT271" s="33">
        <v>0</v>
      </c>
      <c r="BU271" s="33">
        <v>0</v>
      </c>
      <c r="BV271" s="33">
        <v>0</v>
      </c>
      <c r="BW271" s="33">
        <v>0</v>
      </c>
      <c r="BX271" s="33">
        <v>0</v>
      </c>
      <c r="BY271" s="33">
        <v>0</v>
      </c>
      <c r="BZ271" s="33">
        <v>0</v>
      </c>
      <c r="CA271" s="33">
        <v>0</v>
      </c>
      <c r="CB271" s="33">
        <v>0</v>
      </c>
      <c r="CC271" s="33">
        <v>0</v>
      </c>
      <c r="CD271" s="34">
        <v>0</v>
      </c>
    </row>
    <row r="272" spans="1:82" ht="14.25" customHeight="1" x14ac:dyDescent="0.25">
      <c r="A272" s="24">
        <f t="shared" si="4"/>
        <v>259</v>
      </c>
      <c r="B272" s="35" t="s">
        <v>179</v>
      </c>
      <c r="C272" s="36">
        <v>3268</v>
      </c>
      <c r="D272" s="37" t="s">
        <v>48</v>
      </c>
      <c r="E272" s="28">
        <f>MAX(O272:AZ272)</f>
        <v>0</v>
      </c>
      <c r="F272" s="28" t="e">
        <f>VLOOKUP(E272,Tab!$A$2:$B$255,2,TRUE)</f>
        <v>#N/A</v>
      </c>
      <c r="G272" s="29">
        <f>LARGE(O272:CD272,1)</f>
        <v>0</v>
      </c>
      <c r="H272" s="29">
        <f>LARGE(O272:CD272,2)</f>
        <v>0</v>
      </c>
      <c r="I272" s="29">
        <f>LARGE(O272:CD272,3)</f>
        <v>0</v>
      </c>
      <c r="J272" s="29">
        <f>LARGE(O272:CD272,4)</f>
        <v>0</v>
      </c>
      <c r="K272" s="29">
        <f>LARGE(O272:CD272,5)</f>
        <v>0</v>
      </c>
      <c r="L272" s="30">
        <f>SUM(G272:K272)</f>
        <v>0</v>
      </c>
      <c r="M272" s="31">
        <f>L272/5</f>
        <v>0</v>
      </c>
      <c r="N272" s="32"/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3">
        <v>0</v>
      </c>
      <c r="AM272" s="33">
        <v>0</v>
      </c>
      <c r="AN272" s="33">
        <v>0</v>
      </c>
      <c r="AO272" s="33">
        <v>0</v>
      </c>
      <c r="AP272" s="33">
        <v>0</v>
      </c>
      <c r="AQ272" s="33">
        <v>0</v>
      </c>
      <c r="AR272" s="33">
        <v>0</v>
      </c>
      <c r="AS272" s="33">
        <v>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  <c r="BJ272" s="33">
        <v>0</v>
      </c>
      <c r="BK272" s="33">
        <v>0</v>
      </c>
      <c r="BL272" s="33">
        <v>0</v>
      </c>
      <c r="BM272" s="33">
        <v>0</v>
      </c>
      <c r="BN272" s="33">
        <v>0</v>
      </c>
      <c r="BO272" s="33">
        <v>0</v>
      </c>
      <c r="BP272" s="33">
        <v>0</v>
      </c>
      <c r="BQ272" s="33">
        <v>0</v>
      </c>
      <c r="BR272" s="33">
        <v>0</v>
      </c>
      <c r="BS272" s="33">
        <v>0</v>
      </c>
      <c r="BT272" s="33">
        <v>0</v>
      </c>
      <c r="BU272" s="33">
        <v>0</v>
      </c>
      <c r="BV272" s="33">
        <v>0</v>
      </c>
      <c r="BW272" s="33">
        <v>0</v>
      </c>
      <c r="BX272" s="33">
        <v>0</v>
      </c>
      <c r="BY272" s="33">
        <v>0</v>
      </c>
      <c r="BZ272" s="33">
        <v>0</v>
      </c>
      <c r="CA272" s="33">
        <v>0</v>
      </c>
      <c r="CB272" s="33">
        <v>0</v>
      </c>
      <c r="CC272" s="33">
        <v>0</v>
      </c>
      <c r="CD272" s="34">
        <v>0</v>
      </c>
    </row>
    <row r="273" spans="1:82" ht="14.25" customHeight="1" x14ac:dyDescent="0.25">
      <c r="A273" s="24">
        <f t="shared" si="4"/>
        <v>260</v>
      </c>
      <c r="B273" s="35" t="s">
        <v>451</v>
      </c>
      <c r="C273" s="36">
        <v>8760</v>
      </c>
      <c r="D273" s="37" t="s">
        <v>29</v>
      </c>
      <c r="E273" s="28">
        <f>MAX(O273:AZ273)</f>
        <v>0</v>
      </c>
      <c r="F273" s="28" t="e">
        <f>VLOOKUP(E273,Tab!$A$2:$B$255,2,TRUE)</f>
        <v>#N/A</v>
      </c>
      <c r="G273" s="29">
        <f>LARGE(O273:CD273,1)</f>
        <v>0</v>
      </c>
      <c r="H273" s="29">
        <f>LARGE(O273:CD273,2)</f>
        <v>0</v>
      </c>
      <c r="I273" s="29">
        <f>LARGE(O273:CD273,3)</f>
        <v>0</v>
      </c>
      <c r="J273" s="29">
        <f>LARGE(O273:CD273,4)</f>
        <v>0</v>
      </c>
      <c r="K273" s="29">
        <f>LARGE(O273:CD273,5)</f>
        <v>0</v>
      </c>
      <c r="L273" s="30">
        <f>SUM(G273:K273)</f>
        <v>0</v>
      </c>
      <c r="M273" s="31">
        <f>L273/5</f>
        <v>0</v>
      </c>
      <c r="N273" s="32"/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v>0</v>
      </c>
      <c r="AO273" s="33">
        <v>0</v>
      </c>
      <c r="AP273" s="33">
        <v>0</v>
      </c>
      <c r="AQ273" s="33">
        <v>0</v>
      </c>
      <c r="AR273" s="33">
        <v>0</v>
      </c>
      <c r="AS273" s="33">
        <v>0</v>
      </c>
      <c r="AT273" s="33"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0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0</v>
      </c>
      <c r="BL273" s="33">
        <v>0</v>
      </c>
      <c r="BM273" s="33">
        <v>0</v>
      </c>
      <c r="BN273" s="33">
        <v>0</v>
      </c>
      <c r="BO273" s="33">
        <v>0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v>0</v>
      </c>
      <c r="BX273" s="33">
        <v>0</v>
      </c>
      <c r="BY273" s="33">
        <v>0</v>
      </c>
      <c r="BZ273" s="33">
        <v>0</v>
      </c>
      <c r="CA273" s="33">
        <v>0</v>
      </c>
      <c r="CB273" s="33">
        <v>0</v>
      </c>
      <c r="CC273" s="33">
        <v>0</v>
      </c>
      <c r="CD273" s="34">
        <v>0</v>
      </c>
    </row>
    <row r="274" spans="1:82" ht="14.25" customHeight="1" x14ac:dyDescent="0.25">
      <c r="A274" s="24">
        <f t="shared" si="4"/>
        <v>261</v>
      </c>
      <c r="B274" s="38" t="s">
        <v>149</v>
      </c>
      <c r="C274" s="26">
        <v>358</v>
      </c>
      <c r="D274" s="27" t="s">
        <v>64</v>
      </c>
      <c r="E274" s="28">
        <f>MAX(O274:AZ274)</f>
        <v>0</v>
      </c>
      <c r="F274" s="28" t="e">
        <f>VLOOKUP(E274,Tab!$A$2:$B$255,2,TRUE)</f>
        <v>#N/A</v>
      </c>
      <c r="G274" s="29">
        <f>LARGE(O274:CD274,1)</f>
        <v>0</v>
      </c>
      <c r="H274" s="29">
        <f>LARGE(O274:CD274,2)</f>
        <v>0</v>
      </c>
      <c r="I274" s="29">
        <f>LARGE(O274:CD274,3)</f>
        <v>0</v>
      </c>
      <c r="J274" s="29">
        <f>LARGE(O274:CD274,4)</f>
        <v>0</v>
      </c>
      <c r="K274" s="29">
        <f>LARGE(O274:CD274,5)</f>
        <v>0</v>
      </c>
      <c r="L274" s="30">
        <f>SUM(G274:K274)</f>
        <v>0</v>
      </c>
      <c r="M274" s="31">
        <f>L274/5</f>
        <v>0</v>
      </c>
      <c r="N274" s="32"/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  <c r="AI274" s="33">
        <v>0</v>
      </c>
      <c r="AJ274" s="33">
        <v>0</v>
      </c>
      <c r="AK274" s="33">
        <v>0</v>
      </c>
      <c r="AL274" s="33">
        <v>0</v>
      </c>
      <c r="AM274" s="33">
        <v>0</v>
      </c>
      <c r="AN274" s="33">
        <v>0</v>
      </c>
      <c r="AO274" s="33">
        <v>0</v>
      </c>
      <c r="AP274" s="33">
        <v>0</v>
      </c>
      <c r="AQ274" s="33">
        <v>0</v>
      </c>
      <c r="AR274" s="33">
        <v>0</v>
      </c>
      <c r="AS274" s="33">
        <v>0</v>
      </c>
      <c r="AT274" s="33">
        <v>0</v>
      </c>
      <c r="AU274" s="33">
        <v>0</v>
      </c>
      <c r="AV274" s="33">
        <v>0</v>
      </c>
      <c r="AW274" s="33">
        <v>0</v>
      </c>
      <c r="AX274" s="33">
        <v>0</v>
      </c>
      <c r="AY274" s="33">
        <v>0</v>
      </c>
      <c r="AZ274" s="33">
        <v>0</v>
      </c>
      <c r="BA274" s="33">
        <v>0</v>
      </c>
      <c r="BB274" s="33">
        <v>0</v>
      </c>
      <c r="BC274" s="33">
        <v>0</v>
      </c>
      <c r="BD274" s="33">
        <v>0</v>
      </c>
      <c r="BE274" s="33">
        <v>0</v>
      </c>
      <c r="BF274" s="33">
        <v>0</v>
      </c>
      <c r="BG274" s="33">
        <v>0</v>
      </c>
      <c r="BH274" s="33">
        <v>0</v>
      </c>
      <c r="BI274" s="33">
        <v>0</v>
      </c>
      <c r="BJ274" s="33">
        <v>0</v>
      </c>
      <c r="BK274" s="33">
        <v>0</v>
      </c>
      <c r="BL274" s="33">
        <v>0</v>
      </c>
      <c r="BM274" s="33">
        <v>0</v>
      </c>
      <c r="BN274" s="33">
        <v>0</v>
      </c>
      <c r="BO274" s="33">
        <v>0</v>
      </c>
      <c r="BP274" s="33">
        <v>0</v>
      </c>
      <c r="BQ274" s="33">
        <v>0</v>
      </c>
      <c r="BR274" s="33">
        <v>0</v>
      </c>
      <c r="BS274" s="33">
        <v>0</v>
      </c>
      <c r="BT274" s="33">
        <v>0</v>
      </c>
      <c r="BU274" s="33">
        <v>0</v>
      </c>
      <c r="BV274" s="33">
        <v>0</v>
      </c>
      <c r="BW274" s="33">
        <v>0</v>
      </c>
      <c r="BX274" s="33">
        <v>0</v>
      </c>
      <c r="BY274" s="33">
        <v>0</v>
      </c>
      <c r="BZ274" s="33">
        <v>0</v>
      </c>
      <c r="CA274" s="33">
        <v>0</v>
      </c>
      <c r="CB274" s="33">
        <v>0</v>
      </c>
      <c r="CC274" s="33">
        <v>0</v>
      </c>
      <c r="CD274" s="34">
        <v>0</v>
      </c>
    </row>
    <row r="275" spans="1:82" ht="14.25" customHeight="1" x14ac:dyDescent="0.25">
      <c r="A275" s="24">
        <f t="shared" si="4"/>
        <v>262</v>
      </c>
      <c r="B275" s="35" t="s">
        <v>167</v>
      </c>
      <c r="C275" s="36">
        <v>11158</v>
      </c>
      <c r="D275" s="37" t="s">
        <v>48</v>
      </c>
      <c r="E275" s="28">
        <f>MAX(O275:AZ275)</f>
        <v>0</v>
      </c>
      <c r="F275" s="28" t="e">
        <f>VLOOKUP(E275,Tab!$A$2:$B$255,2,TRUE)</f>
        <v>#N/A</v>
      </c>
      <c r="G275" s="29">
        <f>LARGE(O275:CD275,1)</f>
        <v>0</v>
      </c>
      <c r="H275" s="29">
        <f>LARGE(O275:CD275,2)</f>
        <v>0</v>
      </c>
      <c r="I275" s="29">
        <f>LARGE(O275:CD275,3)</f>
        <v>0</v>
      </c>
      <c r="J275" s="29">
        <f>LARGE(O275:CD275,4)</f>
        <v>0</v>
      </c>
      <c r="K275" s="29">
        <f>LARGE(O275:CD275,5)</f>
        <v>0</v>
      </c>
      <c r="L275" s="30">
        <f>SUM(G275:K275)</f>
        <v>0</v>
      </c>
      <c r="M275" s="31">
        <f>L275/5</f>
        <v>0</v>
      </c>
      <c r="N275" s="32"/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v>0</v>
      </c>
      <c r="AO275" s="33">
        <v>0</v>
      </c>
      <c r="AP275" s="33">
        <v>0</v>
      </c>
      <c r="AQ275" s="33">
        <v>0</v>
      </c>
      <c r="AR275" s="33">
        <v>0</v>
      </c>
      <c r="AS275" s="33">
        <v>0</v>
      </c>
      <c r="AT275" s="33">
        <v>0</v>
      </c>
      <c r="AU275" s="33">
        <v>0</v>
      </c>
      <c r="AV275" s="33">
        <v>0</v>
      </c>
      <c r="AW275" s="33">
        <v>0</v>
      </c>
      <c r="AX275" s="33">
        <v>0</v>
      </c>
      <c r="AY275" s="33">
        <v>0</v>
      </c>
      <c r="AZ275" s="33">
        <v>0</v>
      </c>
      <c r="BA275" s="33">
        <v>0</v>
      </c>
      <c r="BB275" s="33">
        <v>0</v>
      </c>
      <c r="BC275" s="33">
        <v>0</v>
      </c>
      <c r="BD275" s="33">
        <v>0</v>
      </c>
      <c r="BE275" s="33">
        <v>0</v>
      </c>
      <c r="BF275" s="33">
        <v>0</v>
      </c>
      <c r="BG275" s="33">
        <v>0</v>
      </c>
      <c r="BH275" s="33">
        <v>0</v>
      </c>
      <c r="BI275" s="33">
        <v>0</v>
      </c>
      <c r="BJ275" s="33">
        <v>0</v>
      </c>
      <c r="BK275" s="33">
        <v>0</v>
      </c>
      <c r="BL275" s="33">
        <v>0</v>
      </c>
      <c r="BM275" s="33">
        <v>0</v>
      </c>
      <c r="BN275" s="33">
        <v>0</v>
      </c>
      <c r="BO275" s="33">
        <v>0</v>
      </c>
      <c r="BP275" s="33">
        <v>0</v>
      </c>
      <c r="BQ275" s="33">
        <v>0</v>
      </c>
      <c r="BR275" s="33">
        <v>0</v>
      </c>
      <c r="BS275" s="33">
        <v>0</v>
      </c>
      <c r="BT275" s="33">
        <v>0</v>
      </c>
      <c r="BU275" s="33">
        <v>0</v>
      </c>
      <c r="BV275" s="33">
        <v>0</v>
      </c>
      <c r="BW275" s="33">
        <v>0</v>
      </c>
      <c r="BX275" s="33">
        <v>0</v>
      </c>
      <c r="BY275" s="33">
        <v>0</v>
      </c>
      <c r="BZ275" s="33">
        <v>0</v>
      </c>
      <c r="CA275" s="33">
        <v>0</v>
      </c>
      <c r="CB275" s="33">
        <v>0</v>
      </c>
      <c r="CC275" s="33">
        <v>0</v>
      </c>
      <c r="CD275" s="34">
        <v>0</v>
      </c>
    </row>
    <row r="276" spans="1:82" ht="14.25" customHeight="1" x14ac:dyDescent="0.25">
      <c r="A276" s="24">
        <f t="shared" si="4"/>
        <v>263</v>
      </c>
      <c r="B276" s="60" t="s">
        <v>467</v>
      </c>
      <c r="C276" s="59">
        <v>11634</v>
      </c>
      <c r="D276" s="43" t="s">
        <v>29</v>
      </c>
      <c r="E276" s="28">
        <f>MAX(O276:AZ276)</f>
        <v>0</v>
      </c>
      <c r="F276" s="28" t="e">
        <f>VLOOKUP(E276,Tab!$A$2:$B$255,2,TRUE)</f>
        <v>#N/A</v>
      </c>
      <c r="G276" s="29">
        <f>LARGE(O276:CD276,1)</f>
        <v>0</v>
      </c>
      <c r="H276" s="29">
        <f>LARGE(O276:CD276,2)</f>
        <v>0</v>
      </c>
      <c r="I276" s="29">
        <f>LARGE(O276:CD276,3)</f>
        <v>0</v>
      </c>
      <c r="J276" s="29">
        <f>LARGE(O276:CD276,4)</f>
        <v>0</v>
      </c>
      <c r="K276" s="29">
        <f>LARGE(O276:CD276,5)</f>
        <v>0</v>
      </c>
      <c r="L276" s="30">
        <f>SUM(G276:K276)</f>
        <v>0</v>
      </c>
      <c r="M276" s="31">
        <f>L276/5</f>
        <v>0</v>
      </c>
      <c r="N276" s="32"/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  <c r="AU276" s="33">
        <v>0</v>
      </c>
      <c r="AV276" s="33">
        <v>0</v>
      </c>
      <c r="AW276" s="33">
        <v>0</v>
      </c>
      <c r="AX276" s="33">
        <v>0</v>
      </c>
      <c r="AY276" s="33">
        <v>0</v>
      </c>
      <c r="AZ276" s="33">
        <v>0</v>
      </c>
      <c r="BA276" s="33">
        <v>0</v>
      </c>
      <c r="BB276" s="33">
        <v>0</v>
      </c>
      <c r="BC276" s="33">
        <v>0</v>
      </c>
      <c r="BD276" s="33">
        <v>0</v>
      </c>
      <c r="BE276" s="33">
        <v>0</v>
      </c>
      <c r="BF276" s="33">
        <v>0</v>
      </c>
      <c r="BG276" s="33">
        <v>0</v>
      </c>
      <c r="BH276" s="33">
        <v>0</v>
      </c>
      <c r="BI276" s="33">
        <v>0</v>
      </c>
      <c r="BJ276" s="33">
        <v>0</v>
      </c>
      <c r="BK276" s="33">
        <v>0</v>
      </c>
      <c r="BL276" s="33">
        <v>0</v>
      </c>
      <c r="BM276" s="33">
        <v>0</v>
      </c>
      <c r="BN276" s="33">
        <v>0</v>
      </c>
      <c r="BO276" s="33">
        <v>0</v>
      </c>
      <c r="BP276" s="33">
        <v>0</v>
      </c>
      <c r="BQ276" s="33">
        <v>0</v>
      </c>
      <c r="BR276" s="33">
        <v>0</v>
      </c>
      <c r="BS276" s="33">
        <v>0</v>
      </c>
      <c r="BT276" s="33">
        <v>0</v>
      </c>
      <c r="BU276" s="33">
        <v>0</v>
      </c>
      <c r="BV276" s="33">
        <v>0</v>
      </c>
      <c r="BW276" s="33">
        <v>0</v>
      </c>
      <c r="BX276" s="33">
        <v>0</v>
      </c>
      <c r="BY276" s="33">
        <v>0</v>
      </c>
      <c r="BZ276" s="33">
        <v>0</v>
      </c>
      <c r="CA276" s="33">
        <v>0</v>
      </c>
      <c r="CB276" s="33">
        <v>0</v>
      </c>
      <c r="CC276" s="33">
        <v>0</v>
      </c>
      <c r="CD276" s="34">
        <v>0</v>
      </c>
    </row>
    <row r="277" spans="1:82" ht="14.25" customHeight="1" x14ac:dyDescent="0.25">
      <c r="A277" s="24">
        <f t="shared" si="4"/>
        <v>264</v>
      </c>
      <c r="B277" s="35" t="s">
        <v>191</v>
      </c>
      <c r="C277" s="36">
        <v>784</v>
      </c>
      <c r="D277" s="37" t="s">
        <v>48</v>
      </c>
      <c r="E277" s="28">
        <f>MAX(O277:AZ277)</f>
        <v>0</v>
      </c>
      <c r="F277" s="28" t="e">
        <f>VLOOKUP(E277,Tab!$A$2:$B$255,2,TRUE)</f>
        <v>#N/A</v>
      </c>
      <c r="G277" s="29">
        <f>LARGE(O277:CD277,1)</f>
        <v>0</v>
      </c>
      <c r="H277" s="29">
        <f>LARGE(O277:CD277,2)</f>
        <v>0</v>
      </c>
      <c r="I277" s="29">
        <f>LARGE(O277:CD277,3)</f>
        <v>0</v>
      </c>
      <c r="J277" s="29">
        <f>LARGE(O277:CD277,4)</f>
        <v>0</v>
      </c>
      <c r="K277" s="29">
        <f>LARGE(O277:CD277,5)</f>
        <v>0</v>
      </c>
      <c r="L277" s="30">
        <f>SUM(G277:K277)</f>
        <v>0</v>
      </c>
      <c r="M277" s="31">
        <f>L277/5</f>
        <v>0</v>
      </c>
      <c r="N277" s="32"/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>
        <v>0</v>
      </c>
      <c r="AK277" s="33">
        <v>0</v>
      </c>
      <c r="AL277" s="33">
        <v>0</v>
      </c>
      <c r="AM277" s="33">
        <v>0</v>
      </c>
      <c r="AN277" s="33">
        <v>0</v>
      </c>
      <c r="AO277" s="33">
        <v>0</v>
      </c>
      <c r="AP277" s="33">
        <v>0</v>
      </c>
      <c r="AQ277" s="33">
        <v>0</v>
      </c>
      <c r="AR277" s="33">
        <v>0</v>
      </c>
      <c r="AS277" s="33">
        <v>0</v>
      </c>
      <c r="AT277" s="33">
        <v>0</v>
      </c>
      <c r="AU277" s="33">
        <v>0</v>
      </c>
      <c r="AV277" s="33">
        <v>0</v>
      </c>
      <c r="AW277" s="33">
        <v>0</v>
      </c>
      <c r="AX277" s="33">
        <v>0</v>
      </c>
      <c r="AY277" s="33">
        <v>0</v>
      </c>
      <c r="AZ277" s="33">
        <v>0</v>
      </c>
      <c r="BA277" s="33">
        <v>0</v>
      </c>
      <c r="BB277" s="33">
        <v>0</v>
      </c>
      <c r="BC277" s="33">
        <v>0</v>
      </c>
      <c r="BD277" s="33">
        <v>0</v>
      </c>
      <c r="BE277" s="33">
        <v>0</v>
      </c>
      <c r="BF277" s="33">
        <v>0</v>
      </c>
      <c r="BG277" s="33">
        <v>0</v>
      </c>
      <c r="BH277" s="33">
        <v>0</v>
      </c>
      <c r="BI277" s="33">
        <v>0</v>
      </c>
      <c r="BJ277" s="33">
        <v>0</v>
      </c>
      <c r="BK277" s="33">
        <v>0</v>
      </c>
      <c r="BL277" s="33">
        <v>0</v>
      </c>
      <c r="BM277" s="33">
        <v>0</v>
      </c>
      <c r="BN277" s="33">
        <v>0</v>
      </c>
      <c r="BO277" s="33">
        <v>0</v>
      </c>
      <c r="BP277" s="33">
        <v>0</v>
      </c>
      <c r="BQ277" s="33">
        <v>0</v>
      </c>
      <c r="BR277" s="33">
        <v>0</v>
      </c>
      <c r="BS277" s="33">
        <v>0</v>
      </c>
      <c r="BT277" s="33">
        <v>0</v>
      </c>
      <c r="BU277" s="33">
        <v>0</v>
      </c>
      <c r="BV277" s="33">
        <v>0</v>
      </c>
      <c r="BW277" s="33">
        <v>0</v>
      </c>
      <c r="BX277" s="33">
        <v>0</v>
      </c>
      <c r="BY277" s="33">
        <v>0</v>
      </c>
      <c r="BZ277" s="33">
        <v>0</v>
      </c>
      <c r="CA277" s="33">
        <v>0</v>
      </c>
      <c r="CB277" s="33">
        <v>0</v>
      </c>
      <c r="CC277" s="33">
        <v>0</v>
      </c>
      <c r="CD277" s="34">
        <v>0</v>
      </c>
    </row>
    <row r="278" spans="1:82" ht="14.25" customHeight="1" x14ac:dyDescent="0.25">
      <c r="A278" s="24">
        <f t="shared" si="4"/>
        <v>265</v>
      </c>
      <c r="B278" s="35" t="s">
        <v>465</v>
      </c>
      <c r="C278" s="36">
        <v>9598</v>
      </c>
      <c r="D278" s="37" t="s">
        <v>214</v>
      </c>
      <c r="E278" s="28">
        <f>MAX(O278:AZ278)</f>
        <v>0</v>
      </c>
      <c r="F278" s="28" t="e">
        <f>VLOOKUP(E278,Tab!$A$2:$B$255,2,TRUE)</f>
        <v>#N/A</v>
      </c>
      <c r="G278" s="29">
        <f>LARGE(O278:CD278,1)</f>
        <v>0</v>
      </c>
      <c r="H278" s="29">
        <f>LARGE(O278:CD278,2)</f>
        <v>0</v>
      </c>
      <c r="I278" s="29">
        <f>LARGE(O278:CD278,3)</f>
        <v>0</v>
      </c>
      <c r="J278" s="29">
        <f>LARGE(O278:CD278,4)</f>
        <v>0</v>
      </c>
      <c r="K278" s="29">
        <f>LARGE(O278:CD278,5)</f>
        <v>0</v>
      </c>
      <c r="L278" s="30">
        <f>SUM(G278:K278)</f>
        <v>0</v>
      </c>
      <c r="M278" s="31">
        <f>L278/5</f>
        <v>0</v>
      </c>
      <c r="N278" s="32"/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v>0</v>
      </c>
      <c r="AO278" s="33">
        <v>0</v>
      </c>
      <c r="AP278" s="33">
        <v>0</v>
      </c>
      <c r="AQ278" s="33">
        <v>0</v>
      </c>
      <c r="AR278" s="33">
        <v>0</v>
      </c>
      <c r="AS278" s="33">
        <v>0</v>
      </c>
      <c r="AT278" s="33">
        <v>0</v>
      </c>
      <c r="AU278" s="33">
        <v>0</v>
      </c>
      <c r="AV278" s="33">
        <v>0</v>
      </c>
      <c r="AW278" s="33">
        <v>0</v>
      </c>
      <c r="AX278" s="33">
        <v>0</v>
      </c>
      <c r="AY278" s="33">
        <v>0</v>
      </c>
      <c r="AZ278" s="33">
        <v>0</v>
      </c>
      <c r="BA278" s="33">
        <v>0</v>
      </c>
      <c r="BB278" s="33">
        <v>0</v>
      </c>
      <c r="BC278" s="33">
        <v>0</v>
      </c>
      <c r="BD278" s="33">
        <v>0</v>
      </c>
      <c r="BE278" s="33">
        <v>0</v>
      </c>
      <c r="BF278" s="33">
        <v>0</v>
      </c>
      <c r="BG278" s="33">
        <v>0</v>
      </c>
      <c r="BH278" s="33">
        <v>0</v>
      </c>
      <c r="BI278" s="33">
        <v>0</v>
      </c>
      <c r="BJ278" s="33">
        <v>0</v>
      </c>
      <c r="BK278" s="33">
        <v>0</v>
      </c>
      <c r="BL278" s="33">
        <v>0</v>
      </c>
      <c r="BM278" s="33">
        <v>0</v>
      </c>
      <c r="BN278" s="33">
        <v>0</v>
      </c>
      <c r="BO278" s="33">
        <v>0</v>
      </c>
      <c r="BP278" s="33">
        <v>0</v>
      </c>
      <c r="BQ278" s="33">
        <v>0</v>
      </c>
      <c r="BR278" s="33">
        <v>0</v>
      </c>
      <c r="BS278" s="33">
        <v>0</v>
      </c>
      <c r="BT278" s="33">
        <v>0</v>
      </c>
      <c r="BU278" s="33">
        <v>0</v>
      </c>
      <c r="BV278" s="33">
        <v>0</v>
      </c>
      <c r="BW278" s="33">
        <v>0</v>
      </c>
      <c r="BX278" s="33">
        <v>0</v>
      </c>
      <c r="BY278" s="33">
        <v>0</v>
      </c>
      <c r="BZ278" s="33">
        <v>0</v>
      </c>
      <c r="CA278" s="33">
        <v>0</v>
      </c>
      <c r="CB278" s="33">
        <v>0</v>
      </c>
      <c r="CC278" s="33">
        <v>0</v>
      </c>
      <c r="CD278" s="34">
        <v>0</v>
      </c>
    </row>
    <row r="279" spans="1:82" ht="14.25" customHeight="1" x14ac:dyDescent="0.25">
      <c r="A279" s="24">
        <f t="shared" si="4"/>
        <v>266</v>
      </c>
      <c r="B279" s="35" t="s">
        <v>392</v>
      </c>
      <c r="C279" s="36">
        <v>20</v>
      </c>
      <c r="D279" s="37" t="s">
        <v>48</v>
      </c>
      <c r="E279" s="28">
        <f>MAX(O279:AZ279)</f>
        <v>0</v>
      </c>
      <c r="F279" s="28" t="e">
        <f>VLOOKUP(E279,Tab!$A$2:$B$255,2,TRUE)</f>
        <v>#N/A</v>
      </c>
      <c r="G279" s="29">
        <f>LARGE(O279:CD279,1)</f>
        <v>0</v>
      </c>
      <c r="H279" s="29">
        <f>LARGE(O279:CD279,2)</f>
        <v>0</v>
      </c>
      <c r="I279" s="29">
        <f>LARGE(O279:CD279,3)</f>
        <v>0</v>
      </c>
      <c r="J279" s="29">
        <f>LARGE(O279:CD279,4)</f>
        <v>0</v>
      </c>
      <c r="K279" s="29">
        <f>LARGE(O279:CD279,5)</f>
        <v>0</v>
      </c>
      <c r="L279" s="30">
        <f>SUM(G279:K279)</f>
        <v>0</v>
      </c>
      <c r="M279" s="31">
        <f>L279/5</f>
        <v>0</v>
      </c>
      <c r="N279" s="32"/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0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v>0</v>
      </c>
      <c r="BX279" s="33">
        <v>0</v>
      </c>
      <c r="BY279" s="33">
        <v>0</v>
      </c>
      <c r="BZ279" s="33">
        <v>0</v>
      </c>
      <c r="CA279" s="33">
        <v>0</v>
      </c>
      <c r="CB279" s="33">
        <v>0</v>
      </c>
      <c r="CC279" s="33">
        <v>0</v>
      </c>
      <c r="CD279" s="34">
        <v>0</v>
      </c>
    </row>
    <row r="280" spans="1:82" ht="14.25" customHeight="1" x14ac:dyDescent="0.25">
      <c r="A280" s="24">
        <f t="shared" si="4"/>
        <v>267</v>
      </c>
      <c r="B280" s="46" t="s">
        <v>173</v>
      </c>
      <c r="C280" s="36">
        <v>12342</v>
      </c>
      <c r="D280" s="47" t="s">
        <v>87</v>
      </c>
      <c r="E280" s="28">
        <f>MAX(O280:AZ280)</f>
        <v>0</v>
      </c>
      <c r="F280" s="28" t="e">
        <f>VLOOKUP(E280,Tab!$A$2:$B$255,2,TRUE)</f>
        <v>#N/A</v>
      </c>
      <c r="G280" s="29">
        <f>LARGE(O280:CD280,1)</f>
        <v>0</v>
      </c>
      <c r="H280" s="29">
        <f>LARGE(O280:CD280,2)</f>
        <v>0</v>
      </c>
      <c r="I280" s="29">
        <f>LARGE(O280:CD280,3)</f>
        <v>0</v>
      </c>
      <c r="J280" s="29">
        <f>LARGE(O280:CD280,4)</f>
        <v>0</v>
      </c>
      <c r="K280" s="29">
        <f>LARGE(O280:CD280,5)</f>
        <v>0</v>
      </c>
      <c r="L280" s="30">
        <f>SUM(G280:K280)</f>
        <v>0</v>
      </c>
      <c r="M280" s="31">
        <f>L280/5</f>
        <v>0</v>
      </c>
      <c r="N280" s="32"/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0</v>
      </c>
      <c r="AL280" s="33">
        <v>0</v>
      </c>
      <c r="AM280" s="33">
        <v>0</v>
      </c>
      <c r="AN280" s="33">
        <v>0</v>
      </c>
      <c r="AO280" s="33">
        <v>0</v>
      </c>
      <c r="AP280" s="33">
        <v>0</v>
      </c>
      <c r="AQ280" s="33">
        <v>0</v>
      </c>
      <c r="AR280" s="33">
        <v>0</v>
      </c>
      <c r="AS280" s="33">
        <v>0</v>
      </c>
      <c r="AT280" s="33">
        <v>0</v>
      </c>
      <c r="AU280" s="33">
        <v>0</v>
      </c>
      <c r="AV280" s="33">
        <v>0</v>
      </c>
      <c r="AW280" s="33">
        <v>0</v>
      </c>
      <c r="AX280" s="33">
        <v>0</v>
      </c>
      <c r="AY280" s="33">
        <v>0</v>
      </c>
      <c r="AZ280" s="33">
        <v>0</v>
      </c>
      <c r="BA280" s="33">
        <v>0</v>
      </c>
      <c r="BB280" s="33">
        <v>0</v>
      </c>
      <c r="BC280" s="33">
        <v>0</v>
      </c>
      <c r="BD280" s="33">
        <v>0</v>
      </c>
      <c r="BE280" s="33">
        <v>0</v>
      </c>
      <c r="BF280" s="33">
        <v>0</v>
      </c>
      <c r="BG280" s="33">
        <v>0</v>
      </c>
      <c r="BH280" s="33">
        <v>0</v>
      </c>
      <c r="BI280" s="33">
        <v>0</v>
      </c>
      <c r="BJ280" s="33">
        <v>0</v>
      </c>
      <c r="BK280" s="33">
        <v>0</v>
      </c>
      <c r="BL280" s="33">
        <v>0</v>
      </c>
      <c r="BM280" s="33">
        <v>0</v>
      </c>
      <c r="BN280" s="33">
        <v>0</v>
      </c>
      <c r="BO280" s="33">
        <v>0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v>0</v>
      </c>
      <c r="BX280" s="33">
        <v>0</v>
      </c>
      <c r="BY280" s="33">
        <v>0</v>
      </c>
      <c r="BZ280" s="33">
        <v>0</v>
      </c>
      <c r="CA280" s="33">
        <v>0</v>
      </c>
      <c r="CB280" s="33">
        <v>0</v>
      </c>
      <c r="CC280" s="33">
        <v>0</v>
      </c>
      <c r="CD280" s="34">
        <v>0</v>
      </c>
    </row>
    <row r="281" spans="1:82" ht="14.25" customHeight="1" x14ac:dyDescent="0.25">
      <c r="A281" s="24">
        <f t="shared" si="4"/>
        <v>268</v>
      </c>
      <c r="B281" s="44" t="s">
        <v>210</v>
      </c>
      <c r="C281" s="36">
        <v>12705</v>
      </c>
      <c r="D281" s="41" t="s">
        <v>87</v>
      </c>
      <c r="E281" s="28">
        <f>MAX(O281:AZ281)</f>
        <v>0</v>
      </c>
      <c r="F281" s="28" t="e">
        <f>VLOOKUP(E281,Tab!$A$2:$B$255,2,TRUE)</f>
        <v>#N/A</v>
      </c>
      <c r="G281" s="29">
        <f>LARGE(O281:CD281,1)</f>
        <v>0</v>
      </c>
      <c r="H281" s="29">
        <f>LARGE(O281:CD281,2)</f>
        <v>0</v>
      </c>
      <c r="I281" s="29">
        <f>LARGE(O281:CD281,3)</f>
        <v>0</v>
      </c>
      <c r="J281" s="29">
        <f>LARGE(O281:CD281,4)</f>
        <v>0</v>
      </c>
      <c r="K281" s="29">
        <f>LARGE(O281:CD281,5)</f>
        <v>0</v>
      </c>
      <c r="L281" s="30">
        <f>SUM(G281:K281)</f>
        <v>0</v>
      </c>
      <c r="M281" s="31">
        <f>L281/5</f>
        <v>0</v>
      </c>
      <c r="N281" s="32"/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0</v>
      </c>
      <c r="AQ281" s="33">
        <v>0</v>
      </c>
      <c r="AR281" s="33">
        <v>0</v>
      </c>
      <c r="AS281" s="33">
        <v>0</v>
      </c>
      <c r="AT281" s="33">
        <v>0</v>
      </c>
      <c r="AU281" s="33">
        <v>0</v>
      </c>
      <c r="AV281" s="33">
        <v>0</v>
      </c>
      <c r="AW281" s="33">
        <v>0</v>
      </c>
      <c r="AX281" s="33">
        <v>0</v>
      </c>
      <c r="AY281" s="33">
        <v>0</v>
      </c>
      <c r="AZ281" s="33">
        <v>0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0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v>0</v>
      </c>
      <c r="BX281" s="33">
        <v>0</v>
      </c>
      <c r="BY281" s="33">
        <v>0</v>
      </c>
      <c r="BZ281" s="33">
        <v>0</v>
      </c>
      <c r="CA281" s="33">
        <v>0</v>
      </c>
      <c r="CB281" s="33">
        <v>0</v>
      </c>
      <c r="CC281" s="33">
        <v>0</v>
      </c>
      <c r="CD281" s="34">
        <v>0</v>
      </c>
    </row>
    <row r="282" spans="1:82" ht="14.25" customHeight="1" x14ac:dyDescent="0.25">
      <c r="A282" s="24">
        <f t="shared" si="4"/>
        <v>269</v>
      </c>
      <c r="B282" s="60" t="s">
        <v>229</v>
      </c>
      <c r="C282" s="59">
        <v>13353</v>
      </c>
      <c r="D282" s="43" t="s">
        <v>48</v>
      </c>
      <c r="E282" s="28">
        <f>MAX(O282:AZ282)</f>
        <v>0</v>
      </c>
      <c r="F282" s="28" t="e">
        <f>VLOOKUP(E282,Tab!$A$2:$B$255,2,TRUE)</f>
        <v>#N/A</v>
      </c>
      <c r="G282" s="29">
        <f>LARGE(O282:CD282,1)</f>
        <v>0</v>
      </c>
      <c r="H282" s="29">
        <f>LARGE(O282:CD282,2)</f>
        <v>0</v>
      </c>
      <c r="I282" s="29">
        <f>LARGE(O282:CD282,3)</f>
        <v>0</v>
      </c>
      <c r="J282" s="29">
        <f>LARGE(O282:CD282,4)</f>
        <v>0</v>
      </c>
      <c r="K282" s="29">
        <f>LARGE(O282:CD282,5)</f>
        <v>0</v>
      </c>
      <c r="L282" s="30">
        <f>SUM(G282:K282)</f>
        <v>0</v>
      </c>
      <c r="M282" s="31">
        <f>L282/5</f>
        <v>0</v>
      </c>
      <c r="N282" s="32"/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0</v>
      </c>
      <c r="AW282" s="33">
        <v>0</v>
      </c>
      <c r="AX282" s="33">
        <v>0</v>
      </c>
      <c r="AY282" s="33">
        <v>0</v>
      </c>
      <c r="AZ282" s="33">
        <v>0</v>
      </c>
      <c r="BA282" s="33">
        <v>0</v>
      </c>
      <c r="BB282" s="33">
        <v>0</v>
      </c>
      <c r="BC282" s="33">
        <v>0</v>
      </c>
      <c r="BD282" s="33">
        <v>0</v>
      </c>
      <c r="BE282" s="33">
        <v>0</v>
      </c>
      <c r="BF282" s="33">
        <v>0</v>
      </c>
      <c r="BG282" s="33">
        <v>0</v>
      </c>
      <c r="BH282" s="33">
        <v>0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0</v>
      </c>
      <c r="BW282" s="33">
        <v>0</v>
      </c>
      <c r="BX282" s="33">
        <v>0</v>
      </c>
      <c r="BY282" s="33">
        <v>0</v>
      </c>
      <c r="BZ282" s="33">
        <v>0</v>
      </c>
      <c r="CA282" s="33">
        <v>0</v>
      </c>
      <c r="CB282" s="33">
        <v>0</v>
      </c>
      <c r="CC282" s="33">
        <v>0</v>
      </c>
      <c r="CD282" s="34">
        <v>0</v>
      </c>
    </row>
    <row r="283" spans="1:82" ht="14.25" customHeight="1" x14ac:dyDescent="0.25">
      <c r="A283" s="24">
        <f t="shared" si="4"/>
        <v>270</v>
      </c>
      <c r="B283" s="35" t="s">
        <v>133</v>
      </c>
      <c r="C283" s="36">
        <v>16</v>
      </c>
      <c r="D283" s="37" t="s">
        <v>29</v>
      </c>
      <c r="E283" s="28">
        <f>MAX(O283:AZ283)</f>
        <v>0</v>
      </c>
      <c r="F283" s="28" t="e">
        <f>VLOOKUP(E283,Tab!$A$2:$B$255,2,TRUE)</f>
        <v>#N/A</v>
      </c>
      <c r="G283" s="29">
        <f>LARGE(O283:CD283,1)</f>
        <v>0</v>
      </c>
      <c r="H283" s="29">
        <f>LARGE(O283:CD283,2)</f>
        <v>0</v>
      </c>
      <c r="I283" s="29">
        <f>LARGE(O283:CD283,3)</f>
        <v>0</v>
      </c>
      <c r="J283" s="29">
        <f>LARGE(O283:CD283,4)</f>
        <v>0</v>
      </c>
      <c r="K283" s="29">
        <f>LARGE(O283:CD283,5)</f>
        <v>0</v>
      </c>
      <c r="L283" s="30">
        <f>SUM(G283:K283)</f>
        <v>0</v>
      </c>
      <c r="M283" s="31">
        <f>L283/5</f>
        <v>0</v>
      </c>
      <c r="N283" s="32"/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</v>
      </c>
      <c r="AQ283" s="33">
        <v>0</v>
      </c>
      <c r="AR283" s="33">
        <v>0</v>
      </c>
      <c r="AS283" s="33">
        <v>0</v>
      </c>
      <c r="AT283" s="33">
        <v>0</v>
      </c>
      <c r="AU283" s="33">
        <v>0</v>
      </c>
      <c r="AV283" s="33">
        <v>0</v>
      </c>
      <c r="AW283" s="33">
        <v>0</v>
      </c>
      <c r="AX283" s="33">
        <v>0</v>
      </c>
      <c r="AY283" s="33">
        <v>0</v>
      </c>
      <c r="AZ283" s="33">
        <v>0</v>
      </c>
      <c r="BA283" s="33">
        <v>0</v>
      </c>
      <c r="BB283" s="33">
        <v>0</v>
      </c>
      <c r="BC283" s="33">
        <v>0</v>
      </c>
      <c r="BD283" s="33">
        <v>0</v>
      </c>
      <c r="BE283" s="33">
        <v>0</v>
      </c>
      <c r="BF283" s="33">
        <v>0</v>
      </c>
      <c r="BG283" s="33">
        <v>0</v>
      </c>
      <c r="BH283" s="33">
        <v>0</v>
      </c>
      <c r="BI283" s="33">
        <v>0</v>
      </c>
      <c r="BJ283" s="33">
        <v>0</v>
      </c>
      <c r="BK283" s="33">
        <v>0</v>
      </c>
      <c r="BL283" s="33">
        <v>0</v>
      </c>
      <c r="BM283" s="33">
        <v>0</v>
      </c>
      <c r="BN283" s="33">
        <v>0</v>
      </c>
      <c r="BO283" s="33">
        <v>0</v>
      </c>
      <c r="BP283" s="33">
        <v>0</v>
      </c>
      <c r="BQ283" s="33">
        <v>0</v>
      </c>
      <c r="BR283" s="33">
        <v>0</v>
      </c>
      <c r="BS283" s="33">
        <v>0</v>
      </c>
      <c r="BT283" s="33">
        <v>0</v>
      </c>
      <c r="BU283" s="33">
        <v>0</v>
      </c>
      <c r="BV283" s="33">
        <v>0</v>
      </c>
      <c r="BW283" s="33">
        <v>0</v>
      </c>
      <c r="BX283" s="33">
        <v>0</v>
      </c>
      <c r="BY283" s="33">
        <v>0</v>
      </c>
      <c r="BZ283" s="33">
        <v>0</v>
      </c>
      <c r="CA283" s="33">
        <v>0</v>
      </c>
      <c r="CB283" s="33">
        <v>0</v>
      </c>
      <c r="CC283" s="33">
        <v>0</v>
      </c>
      <c r="CD283" s="34">
        <v>0</v>
      </c>
    </row>
    <row r="284" spans="1:82" ht="14.25" customHeight="1" x14ac:dyDescent="0.25">
      <c r="A284" s="24">
        <f t="shared" si="4"/>
        <v>271</v>
      </c>
      <c r="B284" s="35" t="s">
        <v>184</v>
      </c>
      <c r="C284" s="36">
        <v>13399</v>
      </c>
      <c r="D284" s="37" t="s">
        <v>37</v>
      </c>
      <c r="E284" s="28">
        <f>MAX(O284:AZ284)</f>
        <v>0</v>
      </c>
      <c r="F284" s="28" t="e">
        <f>VLOOKUP(E284,Tab!$A$2:$B$255,2,TRUE)</f>
        <v>#N/A</v>
      </c>
      <c r="G284" s="40">
        <f>LARGE(O284:CD284,1)</f>
        <v>0</v>
      </c>
      <c r="H284" s="40">
        <f>LARGE(O284:CD284,2)</f>
        <v>0</v>
      </c>
      <c r="I284" s="40">
        <f>LARGE(O284:CD284,3)</f>
        <v>0</v>
      </c>
      <c r="J284" s="40">
        <f>LARGE(O284:CD284,4)</f>
        <v>0</v>
      </c>
      <c r="K284" s="40">
        <f>LARGE(O284:CD284,5)</f>
        <v>0</v>
      </c>
      <c r="L284" s="30">
        <f>SUM(G284:K284)</f>
        <v>0</v>
      </c>
      <c r="M284" s="31">
        <f>L284/5</f>
        <v>0</v>
      </c>
      <c r="N284" s="32"/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3">
        <v>0</v>
      </c>
      <c r="AM284" s="33">
        <v>0</v>
      </c>
      <c r="AN284" s="33">
        <v>0</v>
      </c>
      <c r="AO284" s="33">
        <v>0</v>
      </c>
      <c r="AP284" s="33">
        <v>0</v>
      </c>
      <c r="AQ284" s="33">
        <v>0</v>
      </c>
      <c r="AR284" s="33">
        <v>0</v>
      </c>
      <c r="AS284" s="33">
        <v>0</v>
      </c>
      <c r="AT284" s="33">
        <v>0</v>
      </c>
      <c r="AU284" s="33">
        <v>0</v>
      </c>
      <c r="AV284" s="33">
        <v>0</v>
      </c>
      <c r="AW284" s="33">
        <v>0</v>
      </c>
      <c r="AX284" s="33">
        <v>0</v>
      </c>
      <c r="AY284" s="33">
        <v>0</v>
      </c>
      <c r="AZ284" s="33">
        <v>0</v>
      </c>
      <c r="BA284" s="33">
        <v>0</v>
      </c>
      <c r="BB284" s="33">
        <v>0</v>
      </c>
      <c r="BC284" s="33">
        <v>0</v>
      </c>
      <c r="BD284" s="33">
        <v>0</v>
      </c>
      <c r="BE284" s="33">
        <v>0</v>
      </c>
      <c r="BF284" s="33">
        <v>0</v>
      </c>
      <c r="BG284" s="33">
        <v>0</v>
      </c>
      <c r="BH284" s="33">
        <v>0</v>
      </c>
      <c r="BI284" s="33">
        <v>0</v>
      </c>
      <c r="BJ284" s="33">
        <v>0</v>
      </c>
      <c r="BK284" s="33">
        <v>0</v>
      </c>
      <c r="BL284" s="33">
        <v>0</v>
      </c>
      <c r="BM284" s="33">
        <v>0</v>
      </c>
      <c r="BN284" s="33">
        <v>0</v>
      </c>
      <c r="BO284" s="33">
        <v>0</v>
      </c>
      <c r="BP284" s="33">
        <v>0</v>
      </c>
      <c r="BQ284" s="33">
        <v>0</v>
      </c>
      <c r="BR284" s="33">
        <v>0</v>
      </c>
      <c r="BS284" s="33">
        <v>0</v>
      </c>
      <c r="BT284" s="33">
        <v>0</v>
      </c>
      <c r="BU284" s="33">
        <v>0</v>
      </c>
      <c r="BV284" s="33">
        <v>0</v>
      </c>
      <c r="BW284" s="33">
        <v>0</v>
      </c>
      <c r="BX284" s="33">
        <v>0</v>
      </c>
      <c r="BY284" s="33">
        <v>0</v>
      </c>
      <c r="BZ284" s="33">
        <v>0</v>
      </c>
      <c r="CA284" s="33">
        <v>0</v>
      </c>
      <c r="CB284" s="33">
        <v>0</v>
      </c>
      <c r="CC284" s="33">
        <v>0</v>
      </c>
      <c r="CD284" s="34">
        <v>0</v>
      </c>
    </row>
    <row r="285" spans="1:82" ht="14.25" customHeight="1" x14ac:dyDescent="0.25">
      <c r="A285" s="24">
        <f t="shared" si="4"/>
        <v>272</v>
      </c>
      <c r="B285" s="44" t="s">
        <v>113</v>
      </c>
      <c r="C285" s="36">
        <v>14113</v>
      </c>
      <c r="D285" s="41" t="s">
        <v>81</v>
      </c>
      <c r="E285" s="28">
        <f>MAX(O285:AZ285)</f>
        <v>0</v>
      </c>
      <c r="F285" s="28" t="e">
        <f>VLOOKUP(E285,Tab!$A$2:$B$255,2,TRUE)</f>
        <v>#N/A</v>
      </c>
      <c r="G285" s="29">
        <f>LARGE(O285:CD285,1)</f>
        <v>0</v>
      </c>
      <c r="H285" s="29">
        <f>LARGE(O285:CD285,2)</f>
        <v>0</v>
      </c>
      <c r="I285" s="29">
        <f>LARGE(O285:CD285,3)</f>
        <v>0</v>
      </c>
      <c r="J285" s="29">
        <f>LARGE(O285:CD285,4)</f>
        <v>0</v>
      </c>
      <c r="K285" s="29">
        <f>LARGE(O285:CD285,5)</f>
        <v>0</v>
      </c>
      <c r="L285" s="30">
        <f>SUM(G285:K285)</f>
        <v>0</v>
      </c>
      <c r="M285" s="31">
        <f>L285/5</f>
        <v>0</v>
      </c>
      <c r="N285" s="32"/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0</v>
      </c>
      <c r="BW285" s="33">
        <v>0</v>
      </c>
      <c r="BX285" s="33">
        <v>0</v>
      </c>
      <c r="BY285" s="33">
        <v>0</v>
      </c>
      <c r="BZ285" s="33">
        <v>0</v>
      </c>
      <c r="CA285" s="33">
        <v>0</v>
      </c>
      <c r="CB285" s="33">
        <v>0</v>
      </c>
      <c r="CC285" s="33">
        <v>0</v>
      </c>
      <c r="CD285" s="34">
        <v>0</v>
      </c>
    </row>
    <row r="286" spans="1:82" ht="14.25" customHeight="1" x14ac:dyDescent="0.25">
      <c r="A286" s="24">
        <f t="shared" si="4"/>
        <v>273</v>
      </c>
      <c r="B286" s="35" t="s">
        <v>474</v>
      </c>
      <c r="C286" s="36">
        <v>13643</v>
      </c>
      <c r="D286" s="37" t="s">
        <v>81</v>
      </c>
      <c r="E286" s="28">
        <f>MAX(O286:AZ286)</f>
        <v>0</v>
      </c>
      <c r="F286" s="28" t="e">
        <f>VLOOKUP(E286,Tab!$A$2:$B$255,2,TRUE)</f>
        <v>#N/A</v>
      </c>
      <c r="G286" s="29">
        <f>LARGE(O286:CD286,1)</f>
        <v>0</v>
      </c>
      <c r="H286" s="29">
        <f>LARGE(O286:CD286,2)</f>
        <v>0</v>
      </c>
      <c r="I286" s="29">
        <f>LARGE(O286:CD286,3)</f>
        <v>0</v>
      </c>
      <c r="J286" s="29">
        <f>LARGE(O286:CD286,4)</f>
        <v>0</v>
      </c>
      <c r="K286" s="29">
        <f>LARGE(O286:CD286,5)</f>
        <v>0</v>
      </c>
      <c r="L286" s="30">
        <f>SUM(G286:K286)</f>
        <v>0</v>
      </c>
      <c r="M286" s="31">
        <f>L286/5</f>
        <v>0</v>
      </c>
      <c r="N286" s="32"/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0</v>
      </c>
      <c r="AW286" s="33">
        <v>0</v>
      </c>
      <c r="AX286" s="33">
        <v>0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0</v>
      </c>
      <c r="BE286" s="33">
        <v>0</v>
      </c>
      <c r="BF286" s="33">
        <v>0</v>
      </c>
      <c r="BG286" s="33">
        <v>0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0</v>
      </c>
      <c r="BU286" s="33">
        <v>0</v>
      </c>
      <c r="BV286" s="33">
        <v>0</v>
      </c>
      <c r="BW286" s="33">
        <v>0</v>
      </c>
      <c r="BX286" s="33">
        <v>0</v>
      </c>
      <c r="BY286" s="33">
        <v>0</v>
      </c>
      <c r="BZ286" s="33">
        <v>0</v>
      </c>
      <c r="CA286" s="33">
        <v>0</v>
      </c>
      <c r="CB286" s="33">
        <v>0</v>
      </c>
      <c r="CC286" s="33">
        <v>0</v>
      </c>
      <c r="CD286" s="34">
        <v>0</v>
      </c>
    </row>
    <row r="287" spans="1:82" ht="14.25" customHeight="1" x14ac:dyDescent="0.25">
      <c r="A287" s="24">
        <f t="shared" si="4"/>
        <v>274</v>
      </c>
      <c r="B287" s="35" t="s">
        <v>174</v>
      </c>
      <c r="C287" s="36">
        <v>11045</v>
      </c>
      <c r="D287" s="37" t="s">
        <v>29</v>
      </c>
      <c r="E287" s="28">
        <f>MAX(O287:AZ287)</f>
        <v>0</v>
      </c>
      <c r="F287" s="28" t="e">
        <f>VLOOKUP(E287,Tab!$A$2:$B$255,2,TRUE)</f>
        <v>#N/A</v>
      </c>
      <c r="G287" s="29">
        <f>LARGE(O287:CD287,1)</f>
        <v>0</v>
      </c>
      <c r="H287" s="29">
        <f>LARGE(O287:CD287,2)</f>
        <v>0</v>
      </c>
      <c r="I287" s="29">
        <f>LARGE(O287:CD287,3)</f>
        <v>0</v>
      </c>
      <c r="J287" s="29">
        <f>LARGE(O287:CD287,4)</f>
        <v>0</v>
      </c>
      <c r="K287" s="29">
        <f>LARGE(O287:CD287,5)</f>
        <v>0</v>
      </c>
      <c r="L287" s="30">
        <f>SUM(G287:K287)</f>
        <v>0</v>
      </c>
      <c r="M287" s="31">
        <f>L287/5</f>
        <v>0</v>
      </c>
      <c r="N287" s="32"/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  <c r="AN287" s="33">
        <v>0</v>
      </c>
      <c r="AO287" s="33">
        <v>0</v>
      </c>
      <c r="AP287" s="33">
        <v>0</v>
      </c>
      <c r="AQ287" s="33">
        <v>0</v>
      </c>
      <c r="AR287" s="33">
        <v>0</v>
      </c>
      <c r="AS287" s="33">
        <v>0</v>
      </c>
      <c r="AT287" s="33">
        <v>0</v>
      </c>
      <c r="AU287" s="33">
        <v>0</v>
      </c>
      <c r="AV287" s="33">
        <v>0</v>
      </c>
      <c r="AW287" s="33">
        <v>0</v>
      </c>
      <c r="AX287" s="33">
        <v>0</v>
      </c>
      <c r="AY287" s="33">
        <v>0</v>
      </c>
      <c r="AZ287" s="33">
        <v>0</v>
      </c>
      <c r="BA287" s="33">
        <v>0</v>
      </c>
      <c r="BB287" s="33">
        <v>0</v>
      </c>
      <c r="BC287" s="33">
        <v>0</v>
      </c>
      <c r="BD287" s="33">
        <v>0</v>
      </c>
      <c r="BE287" s="33">
        <v>0</v>
      </c>
      <c r="BF287" s="33">
        <v>0</v>
      </c>
      <c r="BG287" s="33">
        <v>0</v>
      </c>
      <c r="BH287" s="33">
        <v>0</v>
      </c>
      <c r="BI287" s="33">
        <v>0</v>
      </c>
      <c r="BJ287" s="33">
        <v>0</v>
      </c>
      <c r="BK287" s="33">
        <v>0</v>
      </c>
      <c r="BL287" s="33">
        <v>0</v>
      </c>
      <c r="BM287" s="33">
        <v>0</v>
      </c>
      <c r="BN287" s="33">
        <v>0</v>
      </c>
      <c r="BO287" s="33">
        <v>0</v>
      </c>
      <c r="BP287" s="33">
        <v>0</v>
      </c>
      <c r="BQ287" s="33">
        <v>0</v>
      </c>
      <c r="BR287" s="33">
        <v>0</v>
      </c>
      <c r="BS287" s="33">
        <v>0</v>
      </c>
      <c r="BT287" s="33">
        <v>0</v>
      </c>
      <c r="BU287" s="33">
        <v>0</v>
      </c>
      <c r="BV287" s="33">
        <v>0</v>
      </c>
      <c r="BW287" s="33">
        <v>0</v>
      </c>
      <c r="BX287" s="33">
        <v>0</v>
      </c>
      <c r="BY287" s="33">
        <v>0</v>
      </c>
      <c r="BZ287" s="33">
        <v>0</v>
      </c>
      <c r="CA287" s="33">
        <v>0</v>
      </c>
      <c r="CB287" s="33">
        <v>0</v>
      </c>
      <c r="CC287" s="33">
        <v>0</v>
      </c>
      <c r="CD287" s="34">
        <v>0</v>
      </c>
    </row>
    <row r="288" spans="1:82" ht="14.25" customHeight="1" x14ac:dyDescent="0.25">
      <c r="A288" s="24">
        <f t="shared" si="4"/>
        <v>275</v>
      </c>
      <c r="B288" s="46" t="s">
        <v>166</v>
      </c>
      <c r="C288" s="36">
        <v>13880</v>
      </c>
      <c r="D288" s="47" t="s">
        <v>26</v>
      </c>
      <c r="E288" s="28">
        <f>MAX(O288:AZ288)</f>
        <v>0</v>
      </c>
      <c r="F288" s="28" t="e">
        <f>VLOOKUP(E288,Tab!$A$2:$B$255,2,TRUE)</f>
        <v>#N/A</v>
      </c>
      <c r="G288" s="29">
        <f>LARGE(O288:CD288,1)</f>
        <v>0</v>
      </c>
      <c r="H288" s="29">
        <f>LARGE(O288:CD288,2)</f>
        <v>0</v>
      </c>
      <c r="I288" s="29">
        <f>LARGE(O288:CD288,3)</f>
        <v>0</v>
      </c>
      <c r="J288" s="29">
        <f>LARGE(O288:CD288,4)</f>
        <v>0</v>
      </c>
      <c r="K288" s="29">
        <f>LARGE(O288:CD288,5)</f>
        <v>0</v>
      </c>
      <c r="L288" s="30">
        <f>SUM(G288:K288)</f>
        <v>0</v>
      </c>
      <c r="M288" s="31">
        <f>L288/5</f>
        <v>0</v>
      </c>
      <c r="N288" s="32"/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0</v>
      </c>
      <c r="AN288" s="33">
        <v>0</v>
      </c>
      <c r="AO288" s="33">
        <v>0</v>
      </c>
      <c r="AP288" s="33">
        <v>0</v>
      </c>
      <c r="AQ288" s="33">
        <v>0</v>
      </c>
      <c r="AR288" s="33">
        <v>0</v>
      </c>
      <c r="AS288" s="33">
        <v>0</v>
      </c>
      <c r="AT288" s="33">
        <v>0</v>
      </c>
      <c r="AU288" s="33">
        <v>0</v>
      </c>
      <c r="AV288" s="33">
        <v>0</v>
      </c>
      <c r="AW288" s="33">
        <v>0</v>
      </c>
      <c r="AX288" s="33">
        <v>0</v>
      </c>
      <c r="AY288" s="33">
        <v>0</v>
      </c>
      <c r="AZ288" s="33">
        <v>0</v>
      </c>
      <c r="BA288" s="33">
        <v>0</v>
      </c>
      <c r="BB288" s="33">
        <v>0</v>
      </c>
      <c r="BC288" s="33">
        <v>0</v>
      </c>
      <c r="BD288" s="33">
        <v>0</v>
      </c>
      <c r="BE288" s="33">
        <v>0</v>
      </c>
      <c r="BF288" s="33">
        <v>0</v>
      </c>
      <c r="BG288" s="33">
        <v>0</v>
      </c>
      <c r="BH288" s="33">
        <v>0</v>
      </c>
      <c r="BI288" s="33">
        <v>0</v>
      </c>
      <c r="BJ288" s="33">
        <v>0</v>
      </c>
      <c r="BK288" s="33">
        <v>0</v>
      </c>
      <c r="BL288" s="33">
        <v>0</v>
      </c>
      <c r="BM288" s="33">
        <v>0</v>
      </c>
      <c r="BN288" s="33">
        <v>0</v>
      </c>
      <c r="BO288" s="33">
        <v>0</v>
      </c>
      <c r="BP288" s="33">
        <v>0</v>
      </c>
      <c r="BQ288" s="33">
        <v>0</v>
      </c>
      <c r="BR288" s="33">
        <v>0</v>
      </c>
      <c r="BS288" s="33">
        <v>0</v>
      </c>
      <c r="BT288" s="33">
        <v>0</v>
      </c>
      <c r="BU288" s="33">
        <v>0</v>
      </c>
      <c r="BV288" s="33">
        <v>0</v>
      </c>
      <c r="BW288" s="33">
        <v>0</v>
      </c>
      <c r="BX288" s="33">
        <v>0</v>
      </c>
      <c r="BY288" s="33">
        <v>0</v>
      </c>
      <c r="BZ288" s="33">
        <v>0</v>
      </c>
      <c r="CA288" s="33">
        <v>0</v>
      </c>
      <c r="CB288" s="33">
        <v>0</v>
      </c>
      <c r="CC288" s="33">
        <v>0</v>
      </c>
      <c r="CD288" s="34">
        <v>0</v>
      </c>
    </row>
    <row r="289" spans="1:82" ht="14.25" customHeight="1" x14ac:dyDescent="0.25">
      <c r="A289" s="24">
        <f t="shared" si="4"/>
        <v>276</v>
      </c>
      <c r="B289" s="35" t="s">
        <v>477</v>
      </c>
      <c r="C289" s="36">
        <v>10541</v>
      </c>
      <c r="D289" s="37" t="s">
        <v>153</v>
      </c>
      <c r="E289" s="28">
        <f>MAX(O289:AZ289)</f>
        <v>0</v>
      </c>
      <c r="F289" s="28" t="e">
        <f>VLOOKUP(E289,Tab!$A$2:$B$255,2,TRUE)</f>
        <v>#N/A</v>
      </c>
      <c r="G289" s="29">
        <f>LARGE(O289:CD289,1)</f>
        <v>0</v>
      </c>
      <c r="H289" s="29">
        <f>LARGE(O289:CD289,2)</f>
        <v>0</v>
      </c>
      <c r="I289" s="29">
        <f>LARGE(O289:CD289,3)</f>
        <v>0</v>
      </c>
      <c r="J289" s="29">
        <f>LARGE(O289:CD289,4)</f>
        <v>0</v>
      </c>
      <c r="K289" s="29">
        <f>LARGE(O289:CD289,5)</f>
        <v>0</v>
      </c>
      <c r="L289" s="30">
        <f>SUM(G289:K289)</f>
        <v>0</v>
      </c>
      <c r="M289" s="31">
        <f>L289/5</f>
        <v>0</v>
      </c>
      <c r="N289" s="32"/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  <c r="AN289" s="33">
        <v>0</v>
      </c>
      <c r="AO289" s="33">
        <v>0</v>
      </c>
      <c r="AP289" s="33">
        <v>0</v>
      </c>
      <c r="AQ289" s="33">
        <v>0</v>
      </c>
      <c r="AR289" s="33">
        <v>0</v>
      </c>
      <c r="AS289" s="33">
        <v>0</v>
      </c>
      <c r="AT289" s="33">
        <v>0</v>
      </c>
      <c r="AU289" s="33">
        <v>0</v>
      </c>
      <c r="AV289" s="33">
        <v>0</v>
      </c>
      <c r="AW289" s="33">
        <v>0</v>
      </c>
      <c r="AX289" s="33">
        <v>0</v>
      </c>
      <c r="AY289" s="33">
        <v>0</v>
      </c>
      <c r="AZ289" s="33">
        <v>0</v>
      </c>
      <c r="BA289" s="33">
        <v>0</v>
      </c>
      <c r="BB289" s="33">
        <v>0</v>
      </c>
      <c r="BC289" s="33">
        <v>0</v>
      </c>
      <c r="BD289" s="33">
        <v>0</v>
      </c>
      <c r="BE289" s="33">
        <v>0</v>
      </c>
      <c r="BF289" s="33">
        <v>0</v>
      </c>
      <c r="BG289" s="33">
        <v>0</v>
      </c>
      <c r="BH289" s="33">
        <v>0</v>
      </c>
      <c r="BI289" s="33">
        <v>0</v>
      </c>
      <c r="BJ289" s="33">
        <v>0</v>
      </c>
      <c r="BK289" s="33">
        <v>0</v>
      </c>
      <c r="BL289" s="33">
        <v>0</v>
      </c>
      <c r="BM289" s="33">
        <v>0</v>
      </c>
      <c r="BN289" s="33">
        <v>0</v>
      </c>
      <c r="BO289" s="33">
        <v>0</v>
      </c>
      <c r="BP289" s="33">
        <v>0</v>
      </c>
      <c r="BQ289" s="33">
        <v>0</v>
      </c>
      <c r="BR289" s="33">
        <v>0</v>
      </c>
      <c r="BS289" s="33">
        <v>0</v>
      </c>
      <c r="BT289" s="33">
        <v>0</v>
      </c>
      <c r="BU289" s="33">
        <v>0</v>
      </c>
      <c r="BV289" s="33">
        <v>0</v>
      </c>
      <c r="BW289" s="33">
        <v>0</v>
      </c>
      <c r="BX289" s="33">
        <v>0</v>
      </c>
      <c r="BY289" s="33">
        <v>0</v>
      </c>
      <c r="BZ289" s="33">
        <v>0</v>
      </c>
      <c r="CA289" s="33">
        <v>0</v>
      </c>
      <c r="CB289" s="33">
        <v>0</v>
      </c>
      <c r="CC289" s="33">
        <v>0</v>
      </c>
      <c r="CD289" s="34">
        <v>0</v>
      </c>
    </row>
    <row r="290" spans="1:82" ht="14.25" customHeight="1" x14ac:dyDescent="0.25">
      <c r="A290" s="24">
        <f t="shared" si="4"/>
        <v>277</v>
      </c>
      <c r="B290" s="35" t="s">
        <v>470</v>
      </c>
      <c r="C290" s="36">
        <v>14127</v>
      </c>
      <c r="D290" s="37" t="s">
        <v>61</v>
      </c>
      <c r="E290" s="28">
        <f>MAX(O290:AZ290)</f>
        <v>0</v>
      </c>
      <c r="F290" s="28" t="e">
        <f>VLOOKUP(E290,Tab!$A$2:$B$255,2,TRUE)</f>
        <v>#N/A</v>
      </c>
      <c r="G290" s="29">
        <f>LARGE(O290:CD290,1)</f>
        <v>0</v>
      </c>
      <c r="H290" s="29">
        <f>LARGE(O290:CD290,2)</f>
        <v>0</v>
      </c>
      <c r="I290" s="29">
        <f>LARGE(O290:CD290,3)</f>
        <v>0</v>
      </c>
      <c r="J290" s="29">
        <f>LARGE(O290:CD290,4)</f>
        <v>0</v>
      </c>
      <c r="K290" s="29">
        <f>LARGE(O290:CD290,5)</f>
        <v>0</v>
      </c>
      <c r="L290" s="30">
        <f>SUM(G290:K290)</f>
        <v>0</v>
      </c>
      <c r="M290" s="31">
        <f>L290/5</f>
        <v>0</v>
      </c>
      <c r="N290" s="32"/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33">
        <v>0</v>
      </c>
      <c r="AP290" s="33">
        <v>0</v>
      </c>
      <c r="AQ290" s="33">
        <v>0</v>
      </c>
      <c r="AR290" s="33">
        <v>0</v>
      </c>
      <c r="AS290" s="33">
        <v>0</v>
      </c>
      <c r="AT290" s="33">
        <v>0</v>
      </c>
      <c r="AU290" s="33">
        <v>0</v>
      </c>
      <c r="AV290" s="33">
        <v>0</v>
      </c>
      <c r="AW290" s="33">
        <v>0</v>
      </c>
      <c r="AX290" s="33">
        <v>0</v>
      </c>
      <c r="AY290" s="33">
        <v>0</v>
      </c>
      <c r="AZ290" s="33">
        <v>0</v>
      </c>
      <c r="BA290" s="33">
        <v>0</v>
      </c>
      <c r="BB290" s="33">
        <v>0</v>
      </c>
      <c r="BC290" s="33">
        <v>0</v>
      </c>
      <c r="BD290" s="33">
        <v>0</v>
      </c>
      <c r="BE290" s="33">
        <v>0</v>
      </c>
      <c r="BF290" s="33">
        <v>0</v>
      </c>
      <c r="BG290" s="33">
        <v>0</v>
      </c>
      <c r="BH290" s="33">
        <v>0</v>
      </c>
      <c r="BI290" s="33">
        <v>0</v>
      </c>
      <c r="BJ290" s="33">
        <v>0</v>
      </c>
      <c r="BK290" s="33">
        <v>0</v>
      </c>
      <c r="BL290" s="33">
        <v>0</v>
      </c>
      <c r="BM290" s="33">
        <v>0</v>
      </c>
      <c r="BN290" s="33">
        <v>0</v>
      </c>
      <c r="BO290" s="33">
        <v>0</v>
      </c>
      <c r="BP290" s="33">
        <v>0</v>
      </c>
      <c r="BQ290" s="33">
        <v>0</v>
      </c>
      <c r="BR290" s="33">
        <v>0</v>
      </c>
      <c r="BS290" s="33">
        <v>0</v>
      </c>
      <c r="BT290" s="33">
        <v>0</v>
      </c>
      <c r="BU290" s="33">
        <v>0</v>
      </c>
      <c r="BV290" s="33">
        <v>0</v>
      </c>
      <c r="BW290" s="33">
        <v>0</v>
      </c>
      <c r="BX290" s="33">
        <v>0</v>
      </c>
      <c r="BY290" s="33">
        <v>0</v>
      </c>
      <c r="BZ290" s="33">
        <v>0</v>
      </c>
      <c r="CA290" s="33">
        <v>0</v>
      </c>
      <c r="CB290" s="33">
        <v>0</v>
      </c>
      <c r="CC290" s="33">
        <v>0</v>
      </c>
      <c r="CD290" s="34">
        <v>0</v>
      </c>
    </row>
    <row r="291" spans="1:82" ht="14.25" customHeight="1" x14ac:dyDescent="0.25">
      <c r="A291" s="24">
        <f t="shared" si="4"/>
        <v>278</v>
      </c>
      <c r="B291" s="35" t="s">
        <v>444</v>
      </c>
      <c r="C291" s="36">
        <v>13893</v>
      </c>
      <c r="D291" s="37" t="s">
        <v>153</v>
      </c>
      <c r="E291" s="28">
        <f>MAX(O291:AZ291)</f>
        <v>0</v>
      </c>
      <c r="F291" s="28" t="e">
        <f>VLOOKUP(E291,Tab!$A$2:$B$255,2,TRUE)</f>
        <v>#N/A</v>
      </c>
      <c r="G291" s="29">
        <f>LARGE(O291:CD291,1)</f>
        <v>0</v>
      </c>
      <c r="H291" s="29">
        <f>LARGE(O291:CD291,2)</f>
        <v>0</v>
      </c>
      <c r="I291" s="29">
        <f>LARGE(O291:CD291,3)</f>
        <v>0</v>
      </c>
      <c r="J291" s="29">
        <f>LARGE(O291:CD291,4)</f>
        <v>0</v>
      </c>
      <c r="K291" s="29">
        <f>LARGE(O291:CD291,5)</f>
        <v>0</v>
      </c>
      <c r="L291" s="30">
        <f>SUM(G291:K291)</f>
        <v>0</v>
      </c>
      <c r="M291" s="31">
        <f>L291/5</f>
        <v>0</v>
      </c>
      <c r="N291" s="32"/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3">
        <v>0</v>
      </c>
      <c r="AM291" s="33">
        <v>0</v>
      </c>
      <c r="AN291" s="33">
        <v>0</v>
      </c>
      <c r="AO291" s="33">
        <v>0</v>
      </c>
      <c r="AP291" s="33">
        <v>0</v>
      </c>
      <c r="AQ291" s="33">
        <v>0</v>
      </c>
      <c r="AR291" s="33">
        <v>0</v>
      </c>
      <c r="AS291" s="33">
        <v>0</v>
      </c>
      <c r="AT291" s="33">
        <v>0</v>
      </c>
      <c r="AU291" s="33">
        <v>0</v>
      </c>
      <c r="AV291" s="33">
        <v>0</v>
      </c>
      <c r="AW291" s="33">
        <v>0</v>
      </c>
      <c r="AX291" s="33">
        <v>0</v>
      </c>
      <c r="AY291" s="33">
        <v>0</v>
      </c>
      <c r="AZ291" s="33">
        <v>0</v>
      </c>
      <c r="BA291" s="33">
        <v>0</v>
      </c>
      <c r="BB291" s="33">
        <v>0</v>
      </c>
      <c r="BC291" s="33">
        <v>0</v>
      </c>
      <c r="BD291" s="33">
        <v>0</v>
      </c>
      <c r="BE291" s="33">
        <v>0</v>
      </c>
      <c r="BF291" s="33">
        <v>0</v>
      </c>
      <c r="BG291" s="33">
        <v>0</v>
      </c>
      <c r="BH291" s="33">
        <v>0</v>
      </c>
      <c r="BI291" s="33">
        <v>0</v>
      </c>
      <c r="BJ291" s="33">
        <v>0</v>
      </c>
      <c r="BK291" s="33">
        <v>0</v>
      </c>
      <c r="BL291" s="33">
        <v>0</v>
      </c>
      <c r="BM291" s="33">
        <v>0</v>
      </c>
      <c r="BN291" s="33">
        <v>0</v>
      </c>
      <c r="BO291" s="33">
        <v>0</v>
      </c>
      <c r="BP291" s="33">
        <v>0</v>
      </c>
      <c r="BQ291" s="33">
        <v>0</v>
      </c>
      <c r="BR291" s="33">
        <v>0</v>
      </c>
      <c r="BS291" s="33">
        <v>0</v>
      </c>
      <c r="BT291" s="33">
        <v>0</v>
      </c>
      <c r="BU291" s="33">
        <v>0</v>
      </c>
      <c r="BV291" s="33">
        <v>0</v>
      </c>
      <c r="BW291" s="33">
        <v>0</v>
      </c>
      <c r="BX291" s="33">
        <v>0</v>
      </c>
      <c r="BY291" s="33">
        <v>0</v>
      </c>
      <c r="BZ291" s="33">
        <v>0</v>
      </c>
      <c r="CA291" s="33">
        <v>0</v>
      </c>
      <c r="CB291" s="33">
        <v>0</v>
      </c>
      <c r="CC291" s="33">
        <v>0</v>
      </c>
      <c r="CD291" s="34">
        <v>0</v>
      </c>
    </row>
    <row r="292" spans="1:82" ht="14.25" customHeight="1" x14ac:dyDescent="0.25">
      <c r="A292" s="24">
        <f t="shared" si="4"/>
        <v>279</v>
      </c>
      <c r="B292" s="35" t="s">
        <v>471</v>
      </c>
      <c r="C292" s="36">
        <v>14072</v>
      </c>
      <c r="D292" s="37" t="s">
        <v>87</v>
      </c>
      <c r="E292" s="28">
        <f>MAX(O292:AZ292)</f>
        <v>0</v>
      </c>
      <c r="F292" s="28" t="e">
        <f>VLOOKUP(E292,Tab!$A$2:$B$255,2,TRUE)</f>
        <v>#N/A</v>
      </c>
      <c r="G292" s="29">
        <f>LARGE(O292:CD292,1)</f>
        <v>0</v>
      </c>
      <c r="H292" s="29">
        <f>LARGE(O292:CD292,2)</f>
        <v>0</v>
      </c>
      <c r="I292" s="29">
        <f>LARGE(O292:CD292,3)</f>
        <v>0</v>
      </c>
      <c r="J292" s="29">
        <f>LARGE(O292:CD292,4)</f>
        <v>0</v>
      </c>
      <c r="K292" s="29">
        <f>LARGE(O292:CD292,5)</f>
        <v>0</v>
      </c>
      <c r="L292" s="30">
        <f>SUM(G292:K292)</f>
        <v>0</v>
      </c>
      <c r="M292" s="31">
        <f>L292/5</f>
        <v>0</v>
      </c>
      <c r="N292" s="32"/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3">
        <v>0</v>
      </c>
      <c r="AS292" s="33">
        <v>0</v>
      </c>
      <c r="AT292" s="33">
        <v>0</v>
      </c>
      <c r="AU292" s="33">
        <v>0</v>
      </c>
      <c r="AV292" s="33">
        <v>0</v>
      </c>
      <c r="AW292" s="33">
        <v>0</v>
      </c>
      <c r="AX292" s="33">
        <v>0</v>
      </c>
      <c r="AY292" s="33">
        <v>0</v>
      </c>
      <c r="AZ292" s="33">
        <v>0</v>
      </c>
      <c r="BA292" s="33">
        <v>0</v>
      </c>
      <c r="BB292" s="33">
        <v>0</v>
      </c>
      <c r="BC292" s="33">
        <v>0</v>
      </c>
      <c r="BD292" s="33">
        <v>0</v>
      </c>
      <c r="BE292" s="33">
        <v>0</v>
      </c>
      <c r="BF292" s="33">
        <v>0</v>
      </c>
      <c r="BG292" s="33">
        <v>0</v>
      </c>
      <c r="BH292" s="33">
        <v>0</v>
      </c>
      <c r="BI292" s="33">
        <v>0</v>
      </c>
      <c r="BJ292" s="33">
        <v>0</v>
      </c>
      <c r="BK292" s="33">
        <v>0</v>
      </c>
      <c r="BL292" s="33">
        <v>0</v>
      </c>
      <c r="BM292" s="33">
        <v>0</v>
      </c>
      <c r="BN292" s="33">
        <v>0</v>
      </c>
      <c r="BO292" s="33">
        <v>0</v>
      </c>
      <c r="BP292" s="33">
        <v>0</v>
      </c>
      <c r="BQ292" s="33">
        <v>0</v>
      </c>
      <c r="BR292" s="33">
        <v>0</v>
      </c>
      <c r="BS292" s="33">
        <v>0</v>
      </c>
      <c r="BT292" s="33">
        <v>0</v>
      </c>
      <c r="BU292" s="33">
        <v>0</v>
      </c>
      <c r="BV292" s="33">
        <v>0</v>
      </c>
      <c r="BW292" s="33">
        <v>0</v>
      </c>
      <c r="BX292" s="33">
        <v>0</v>
      </c>
      <c r="BY292" s="33">
        <v>0</v>
      </c>
      <c r="BZ292" s="33">
        <v>0</v>
      </c>
      <c r="CA292" s="33">
        <v>0</v>
      </c>
      <c r="CB292" s="33">
        <v>0</v>
      </c>
      <c r="CC292" s="33">
        <v>0</v>
      </c>
      <c r="CD292" s="34">
        <v>0</v>
      </c>
    </row>
    <row r="293" spans="1:82" ht="14.25" customHeight="1" x14ac:dyDescent="0.25">
      <c r="A293" s="24">
        <f t="shared" si="4"/>
        <v>280</v>
      </c>
      <c r="B293" s="42"/>
      <c r="C293" s="36"/>
      <c r="D293" s="43"/>
      <c r="E293" s="28">
        <f>MAX(O293:AZ293)</f>
        <v>0</v>
      </c>
      <c r="F293" s="28" t="e">
        <f>VLOOKUP(E293,Tab!$A$2:$B$255,2,TRUE)</f>
        <v>#N/A</v>
      </c>
      <c r="G293" s="29">
        <f>LARGE(O293:CD293,1)</f>
        <v>0</v>
      </c>
      <c r="H293" s="29">
        <f>LARGE(O293:CD293,2)</f>
        <v>0</v>
      </c>
      <c r="I293" s="29">
        <f>LARGE(O293:CD293,3)</f>
        <v>0</v>
      </c>
      <c r="J293" s="29">
        <f>LARGE(O293:CD293,4)</f>
        <v>0</v>
      </c>
      <c r="K293" s="29">
        <f>LARGE(O293:CD293,5)</f>
        <v>0</v>
      </c>
      <c r="L293" s="30">
        <f>SUM(G293:K293)</f>
        <v>0</v>
      </c>
      <c r="M293" s="31">
        <f>L293/5</f>
        <v>0</v>
      </c>
      <c r="N293" s="32"/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  <c r="AO293" s="33">
        <v>0</v>
      </c>
      <c r="AP293" s="33">
        <v>0</v>
      </c>
      <c r="AQ293" s="33">
        <v>0</v>
      </c>
      <c r="AR293" s="33">
        <v>0</v>
      </c>
      <c r="AS293" s="33">
        <v>0</v>
      </c>
      <c r="AT293" s="33">
        <v>0</v>
      </c>
      <c r="AU293" s="33">
        <v>0</v>
      </c>
      <c r="AV293" s="33">
        <v>0</v>
      </c>
      <c r="AW293" s="33">
        <v>0</v>
      </c>
      <c r="AX293" s="33">
        <v>0</v>
      </c>
      <c r="AY293" s="33">
        <v>0</v>
      </c>
      <c r="AZ293" s="33">
        <v>0</v>
      </c>
      <c r="BA293" s="33">
        <v>0</v>
      </c>
      <c r="BB293" s="33">
        <v>0</v>
      </c>
      <c r="BC293" s="33">
        <v>0</v>
      </c>
      <c r="BD293" s="33">
        <v>0</v>
      </c>
      <c r="BE293" s="33">
        <v>0</v>
      </c>
      <c r="BF293" s="33">
        <v>0</v>
      </c>
      <c r="BG293" s="33">
        <v>0</v>
      </c>
      <c r="BH293" s="33">
        <v>0</v>
      </c>
      <c r="BI293" s="33">
        <v>0</v>
      </c>
      <c r="BJ293" s="33">
        <v>0</v>
      </c>
      <c r="BK293" s="33">
        <v>0</v>
      </c>
      <c r="BL293" s="33">
        <v>0</v>
      </c>
      <c r="BM293" s="33">
        <v>0</v>
      </c>
      <c r="BN293" s="33">
        <v>0</v>
      </c>
      <c r="BO293" s="33">
        <v>0</v>
      </c>
      <c r="BP293" s="33">
        <v>0</v>
      </c>
      <c r="BQ293" s="33">
        <v>0</v>
      </c>
      <c r="BR293" s="33">
        <v>0</v>
      </c>
      <c r="BS293" s="33">
        <v>0</v>
      </c>
      <c r="BT293" s="33">
        <v>0</v>
      </c>
      <c r="BU293" s="33">
        <v>0</v>
      </c>
      <c r="BV293" s="33">
        <v>0</v>
      </c>
      <c r="BW293" s="33">
        <v>0</v>
      </c>
      <c r="BX293" s="33">
        <v>0</v>
      </c>
      <c r="BY293" s="33">
        <v>0</v>
      </c>
      <c r="BZ293" s="33">
        <v>0</v>
      </c>
      <c r="CA293" s="33">
        <v>0</v>
      </c>
      <c r="CB293" s="33">
        <v>0</v>
      </c>
      <c r="CC293" s="33">
        <v>0</v>
      </c>
      <c r="CD293" s="34">
        <v>0</v>
      </c>
    </row>
  </sheetData>
  <sortState ref="B14:CD293">
    <sortCondition descending="1" ref="L14:L293"/>
    <sortCondition descending="1" ref="E14:E293"/>
  </sortState>
  <mergeCells count="14">
    <mergeCell ref="O9:CD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116" priority="1" stopIfTrue="1" operator="between">
      <formula>563</formula>
      <formula>569</formula>
    </cfRule>
    <cfRule type="cellIs" dxfId="115" priority="2" stopIfTrue="1" operator="between">
      <formula>570</formula>
      <formula>571</formula>
    </cfRule>
    <cfRule type="cellIs" dxfId="114" priority="3" stopIfTrue="1" operator="between">
      <formula>572</formula>
      <formula>600</formula>
    </cfRule>
  </conditionalFormatting>
  <conditionalFormatting sqref="F14:F293">
    <cfRule type="cellIs" dxfId="113" priority="4" stopIfTrue="1" operator="equal">
      <formula>"A"</formula>
    </cfRule>
    <cfRule type="cellIs" dxfId="112" priority="5" stopIfTrue="1" operator="equal">
      <formula>"B"</formula>
    </cfRule>
    <cfRule type="cellIs" dxfId="111" priority="6" stopIfTrue="1" operator="equal">
      <formula>"C"</formula>
    </cfRule>
  </conditionalFormatting>
  <conditionalFormatting sqref="E14:E293">
    <cfRule type="cellIs" dxfId="11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43"/>
  <sheetViews>
    <sheetView showGridLines="0" topLeftCell="A4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0" width="15.7109375" style="5" customWidth="1"/>
    <col min="21" max="21" width="9.140625" style="6"/>
    <col min="22" max="22" width="9.140625" style="4"/>
    <col min="23" max="27" width="9.140625" style="6"/>
    <col min="28" max="247" width="9.140625" style="4"/>
    <col min="248" max="258" width="9.140625" style="6"/>
    <col min="259" max="259" width="5.85546875" style="6" customWidth="1"/>
    <col min="260" max="260" width="21.140625" style="6" customWidth="1"/>
    <col min="261" max="261" width="7.28515625" style="6" customWidth="1"/>
    <col min="262" max="262" width="9.5703125" style="6" customWidth="1"/>
    <col min="263" max="264" width="9.28515625" style="6" customWidth="1"/>
    <col min="265" max="266" width="8.140625" style="6" customWidth="1"/>
    <col min="267" max="267" width="8.28515625" style="6" customWidth="1"/>
    <col min="268" max="268" width="10" style="6" customWidth="1"/>
    <col min="269" max="269" width="11" style="6" customWidth="1"/>
    <col min="270" max="270" width="2.7109375" style="6" customWidth="1"/>
    <col min="271" max="274" width="15.7109375" style="6" customWidth="1"/>
    <col min="275" max="276" width="13.42578125" style="6" customWidth="1"/>
    <col min="277" max="514" width="9.140625" style="6"/>
    <col min="515" max="515" width="5.85546875" style="6" customWidth="1"/>
    <col min="516" max="516" width="21.140625" style="6" customWidth="1"/>
    <col min="517" max="517" width="7.28515625" style="6" customWidth="1"/>
    <col min="518" max="518" width="9.5703125" style="6" customWidth="1"/>
    <col min="519" max="520" width="9.28515625" style="6" customWidth="1"/>
    <col min="521" max="522" width="8.140625" style="6" customWidth="1"/>
    <col min="523" max="523" width="8.28515625" style="6" customWidth="1"/>
    <col min="524" max="524" width="10" style="6" customWidth="1"/>
    <col min="525" max="525" width="11" style="6" customWidth="1"/>
    <col min="526" max="526" width="2.7109375" style="6" customWidth="1"/>
    <col min="527" max="530" width="15.7109375" style="6" customWidth="1"/>
    <col min="531" max="532" width="13.42578125" style="6" customWidth="1"/>
    <col min="533" max="770" width="9.140625" style="6"/>
    <col min="771" max="771" width="5.85546875" style="6" customWidth="1"/>
    <col min="772" max="772" width="21.140625" style="6" customWidth="1"/>
    <col min="773" max="773" width="7.28515625" style="6" customWidth="1"/>
    <col min="774" max="774" width="9.5703125" style="6" customWidth="1"/>
    <col min="775" max="776" width="9.28515625" style="6" customWidth="1"/>
    <col min="777" max="778" width="8.140625" style="6" customWidth="1"/>
    <col min="779" max="779" width="8.28515625" style="6" customWidth="1"/>
    <col min="780" max="780" width="10" style="6" customWidth="1"/>
    <col min="781" max="781" width="11" style="6" customWidth="1"/>
    <col min="782" max="782" width="2.7109375" style="6" customWidth="1"/>
    <col min="783" max="786" width="15.7109375" style="6" customWidth="1"/>
    <col min="787" max="788" width="13.42578125" style="6" customWidth="1"/>
    <col min="789" max="1026" width="9.140625" style="6"/>
    <col min="1027" max="1027" width="5.85546875" style="6" customWidth="1"/>
    <col min="1028" max="1028" width="21.140625" style="6" customWidth="1"/>
    <col min="1029" max="1029" width="7.28515625" style="6" customWidth="1"/>
    <col min="1030" max="1030" width="9.5703125" style="6" customWidth="1"/>
    <col min="1031" max="1032" width="9.28515625" style="6" customWidth="1"/>
    <col min="1033" max="1034" width="8.140625" style="6" customWidth="1"/>
    <col min="1035" max="1035" width="8.28515625" style="6" customWidth="1"/>
    <col min="1036" max="1036" width="10" style="6" customWidth="1"/>
    <col min="1037" max="1037" width="11" style="6" customWidth="1"/>
    <col min="1038" max="1038" width="2.7109375" style="6" customWidth="1"/>
    <col min="1039" max="1042" width="15.7109375" style="6" customWidth="1"/>
    <col min="1043" max="1044" width="13.42578125" style="6" customWidth="1"/>
    <col min="1045" max="1282" width="9.140625" style="6"/>
    <col min="1283" max="1283" width="5.85546875" style="6" customWidth="1"/>
    <col min="1284" max="1284" width="21.140625" style="6" customWidth="1"/>
    <col min="1285" max="1285" width="7.28515625" style="6" customWidth="1"/>
    <col min="1286" max="1286" width="9.5703125" style="6" customWidth="1"/>
    <col min="1287" max="1288" width="9.28515625" style="6" customWidth="1"/>
    <col min="1289" max="1290" width="8.140625" style="6" customWidth="1"/>
    <col min="1291" max="1291" width="8.28515625" style="6" customWidth="1"/>
    <col min="1292" max="1292" width="10" style="6" customWidth="1"/>
    <col min="1293" max="1293" width="11" style="6" customWidth="1"/>
    <col min="1294" max="1294" width="2.7109375" style="6" customWidth="1"/>
    <col min="1295" max="1298" width="15.7109375" style="6" customWidth="1"/>
    <col min="1299" max="1300" width="13.42578125" style="6" customWidth="1"/>
    <col min="1301" max="1538" width="9.140625" style="6"/>
    <col min="1539" max="1539" width="5.85546875" style="6" customWidth="1"/>
    <col min="1540" max="1540" width="21.140625" style="6" customWidth="1"/>
    <col min="1541" max="1541" width="7.28515625" style="6" customWidth="1"/>
    <col min="1542" max="1542" width="9.5703125" style="6" customWidth="1"/>
    <col min="1543" max="1544" width="9.28515625" style="6" customWidth="1"/>
    <col min="1545" max="1546" width="8.140625" style="6" customWidth="1"/>
    <col min="1547" max="1547" width="8.28515625" style="6" customWidth="1"/>
    <col min="1548" max="1548" width="10" style="6" customWidth="1"/>
    <col min="1549" max="1549" width="11" style="6" customWidth="1"/>
    <col min="1550" max="1550" width="2.7109375" style="6" customWidth="1"/>
    <col min="1551" max="1554" width="15.7109375" style="6" customWidth="1"/>
    <col min="1555" max="1556" width="13.42578125" style="6" customWidth="1"/>
    <col min="1557" max="1794" width="9.140625" style="6"/>
    <col min="1795" max="1795" width="5.85546875" style="6" customWidth="1"/>
    <col min="1796" max="1796" width="21.140625" style="6" customWidth="1"/>
    <col min="1797" max="1797" width="7.28515625" style="6" customWidth="1"/>
    <col min="1798" max="1798" width="9.5703125" style="6" customWidth="1"/>
    <col min="1799" max="1800" width="9.28515625" style="6" customWidth="1"/>
    <col min="1801" max="1802" width="8.140625" style="6" customWidth="1"/>
    <col min="1803" max="1803" width="8.28515625" style="6" customWidth="1"/>
    <col min="1804" max="1804" width="10" style="6" customWidth="1"/>
    <col min="1805" max="1805" width="11" style="6" customWidth="1"/>
    <col min="1806" max="1806" width="2.7109375" style="6" customWidth="1"/>
    <col min="1807" max="1810" width="15.7109375" style="6" customWidth="1"/>
    <col min="1811" max="1812" width="13.42578125" style="6" customWidth="1"/>
    <col min="1813" max="2050" width="9.140625" style="6"/>
    <col min="2051" max="2051" width="5.85546875" style="6" customWidth="1"/>
    <col min="2052" max="2052" width="21.140625" style="6" customWidth="1"/>
    <col min="2053" max="2053" width="7.28515625" style="6" customWidth="1"/>
    <col min="2054" max="2054" width="9.5703125" style="6" customWidth="1"/>
    <col min="2055" max="2056" width="9.28515625" style="6" customWidth="1"/>
    <col min="2057" max="2058" width="8.140625" style="6" customWidth="1"/>
    <col min="2059" max="2059" width="8.28515625" style="6" customWidth="1"/>
    <col min="2060" max="2060" width="10" style="6" customWidth="1"/>
    <col min="2061" max="2061" width="11" style="6" customWidth="1"/>
    <col min="2062" max="2062" width="2.7109375" style="6" customWidth="1"/>
    <col min="2063" max="2066" width="15.7109375" style="6" customWidth="1"/>
    <col min="2067" max="2068" width="13.42578125" style="6" customWidth="1"/>
    <col min="2069" max="2306" width="9.140625" style="6"/>
    <col min="2307" max="2307" width="5.85546875" style="6" customWidth="1"/>
    <col min="2308" max="2308" width="21.140625" style="6" customWidth="1"/>
    <col min="2309" max="2309" width="7.28515625" style="6" customWidth="1"/>
    <col min="2310" max="2310" width="9.5703125" style="6" customWidth="1"/>
    <col min="2311" max="2312" width="9.28515625" style="6" customWidth="1"/>
    <col min="2313" max="2314" width="8.140625" style="6" customWidth="1"/>
    <col min="2315" max="2315" width="8.28515625" style="6" customWidth="1"/>
    <col min="2316" max="2316" width="10" style="6" customWidth="1"/>
    <col min="2317" max="2317" width="11" style="6" customWidth="1"/>
    <col min="2318" max="2318" width="2.7109375" style="6" customWidth="1"/>
    <col min="2319" max="2322" width="15.7109375" style="6" customWidth="1"/>
    <col min="2323" max="2324" width="13.42578125" style="6" customWidth="1"/>
    <col min="2325" max="2562" width="9.140625" style="6"/>
    <col min="2563" max="2563" width="5.85546875" style="6" customWidth="1"/>
    <col min="2564" max="2564" width="21.140625" style="6" customWidth="1"/>
    <col min="2565" max="2565" width="7.28515625" style="6" customWidth="1"/>
    <col min="2566" max="2566" width="9.5703125" style="6" customWidth="1"/>
    <col min="2567" max="2568" width="9.28515625" style="6" customWidth="1"/>
    <col min="2569" max="2570" width="8.140625" style="6" customWidth="1"/>
    <col min="2571" max="2571" width="8.28515625" style="6" customWidth="1"/>
    <col min="2572" max="2572" width="10" style="6" customWidth="1"/>
    <col min="2573" max="2573" width="11" style="6" customWidth="1"/>
    <col min="2574" max="2574" width="2.7109375" style="6" customWidth="1"/>
    <col min="2575" max="2578" width="15.7109375" style="6" customWidth="1"/>
    <col min="2579" max="2580" width="13.42578125" style="6" customWidth="1"/>
    <col min="2581" max="2818" width="9.140625" style="6"/>
    <col min="2819" max="2819" width="5.85546875" style="6" customWidth="1"/>
    <col min="2820" max="2820" width="21.140625" style="6" customWidth="1"/>
    <col min="2821" max="2821" width="7.28515625" style="6" customWidth="1"/>
    <col min="2822" max="2822" width="9.5703125" style="6" customWidth="1"/>
    <col min="2823" max="2824" width="9.28515625" style="6" customWidth="1"/>
    <col min="2825" max="2826" width="8.140625" style="6" customWidth="1"/>
    <col min="2827" max="2827" width="8.28515625" style="6" customWidth="1"/>
    <col min="2828" max="2828" width="10" style="6" customWidth="1"/>
    <col min="2829" max="2829" width="11" style="6" customWidth="1"/>
    <col min="2830" max="2830" width="2.7109375" style="6" customWidth="1"/>
    <col min="2831" max="2834" width="15.7109375" style="6" customWidth="1"/>
    <col min="2835" max="2836" width="13.42578125" style="6" customWidth="1"/>
    <col min="2837" max="3074" width="9.140625" style="6"/>
    <col min="3075" max="3075" width="5.85546875" style="6" customWidth="1"/>
    <col min="3076" max="3076" width="21.140625" style="6" customWidth="1"/>
    <col min="3077" max="3077" width="7.28515625" style="6" customWidth="1"/>
    <col min="3078" max="3078" width="9.5703125" style="6" customWidth="1"/>
    <col min="3079" max="3080" width="9.28515625" style="6" customWidth="1"/>
    <col min="3081" max="3082" width="8.140625" style="6" customWidth="1"/>
    <col min="3083" max="3083" width="8.28515625" style="6" customWidth="1"/>
    <col min="3084" max="3084" width="10" style="6" customWidth="1"/>
    <col min="3085" max="3085" width="11" style="6" customWidth="1"/>
    <col min="3086" max="3086" width="2.7109375" style="6" customWidth="1"/>
    <col min="3087" max="3090" width="15.7109375" style="6" customWidth="1"/>
    <col min="3091" max="3092" width="13.42578125" style="6" customWidth="1"/>
    <col min="3093" max="3330" width="9.140625" style="6"/>
    <col min="3331" max="3331" width="5.85546875" style="6" customWidth="1"/>
    <col min="3332" max="3332" width="21.140625" style="6" customWidth="1"/>
    <col min="3333" max="3333" width="7.28515625" style="6" customWidth="1"/>
    <col min="3334" max="3334" width="9.5703125" style="6" customWidth="1"/>
    <col min="3335" max="3336" width="9.28515625" style="6" customWidth="1"/>
    <col min="3337" max="3338" width="8.140625" style="6" customWidth="1"/>
    <col min="3339" max="3339" width="8.28515625" style="6" customWidth="1"/>
    <col min="3340" max="3340" width="10" style="6" customWidth="1"/>
    <col min="3341" max="3341" width="11" style="6" customWidth="1"/>
    <col min="3342" max="3342" width="2.7109375" style="6" customWidth="1"/>
    <col min="3343" max="3346" width="15.7109375" style="6" customWidth="1"/>
    <col min="3347" max="3348" width="13.42578125" style="6" customWidth="1"/>
    <col min="3349" max="3586" width="9.140625" style="6"/>
    <col min="3587" max="3587" width="5.85546875" style="6" customWidth="1"/>
    <col min="3588" max="3588" width="21.140625" style="6" customWidth="1"/>
    <col min="3589" max="3589" width="7.28515625" style="6" customWidth="1"/>
    <col min="3590" max="3590" width="9.5703125" style="6" customWidth="1"/>
    <col min="3591" max="3592" width="9.28515625" style="6" customWidth="1"/>
    <col min="3593" max="3594" width="8.140625" style="6" customWidth="1"/>
    <col min="3595" max="3595" width="8.28515625" style="6" customWidth="1"/>
    <col min="3596" max="3596" width="10" style="6" customWidth="1"/>
    <col min="3597" max="3597" width="11" style="6" customWidth="1"/>
    <col min="3598" max="3598" width="2.7109375" style="6" customWidth="1"/>
    <col min="3599" max="3602" width="15.7109375" style="6" customWidth="1"/>
    <col min="3603" max="3604" width="13.42578125" style="6" customWidth="1"/>
    <col min="3605" max="3842" width="9.140625" style="6"/>
    <col min="3843" max="3843" width="5.85546875" style="6" customWidth="1"/>
    <col min="3844" max="3844" width="21.140625" style="6" customWidth="1"/>
    <col min="3845" max="3845" width="7.28515625" style="6" customWidth="1"/>
    <col min="3846" max="3846" width="9.5703125" style="6" customWidth="1"/>
    <col min="3847" max="3848" width="9.28515625" style="6" customWidth="1"/>
    <col min="3849" max="3850" width="8.140625" style="6" customWidth="1"/>
    <col min="3851" max="3851" width="8.28515625" style="6" customWidth="1"/>
    <col min="3852" max="3852" width="10" style="6" customWidth="1"/>
    <col min="3853" max="3853" width="11" style="6" customWidth="1"/>
    <col min="3854" max="3854" width="2.7109375" style="6" customWidth="1"/>
    <col min="3855" max="3858" width="15.7109375" style="6" customWidth="1"/>
    <col min="3859" max="3860" width="13.42578125" style="6" customWidth="1"/>
    <col min="3861" max="4098" width="9.140625" style="6"/>
    <col min="4099" max="4099" width="5.85546875" style="6" customWidth="1"/>
    <col min="4100" max="4100" width="21.140625" style="6" customWidth="1"/>
    <col min="4101" max="4101" width="7.28515625" style="6" customWidth="1"/>
    <col min="4102" max="4102" width="9.5703125" style="6" customWidth="1"/>
    <col min="4103" max="4104" width="9.28515625" style="6" customWidth="1"/>
    <col min="4105" max="4106" width="8.140625" style="6" customWidth="1"/>
    <col min="4107" max="4107" width="8.28515625" style="6" customWidth="1"/>
    <col min="4108" max="4108" width="10" style="6" customWidth="1"/>
    <col min="4109" max="4109" width="11" style="6" customWidth="1"/>
    <col min="4110" max="4110" width="2.7109375" style="6" customWidth="1"/>
    <col min="4111" max="4114" width="15.7109375" style="6" customWidth="1"/>
    <col min="4115" max="4116" width="13.42578125" style="6" customWidth="1"/>
    <col min="4117" max="4354" width="9.140625" style="6"/>
    <col min="4355" max="4355" width="5.85546875" style="6" customWidth="1"/>
    <col min="4356" max="4356" width="21.140625" style="6" customWidth="1"/>
    <col min="4357" max="4357" width="7.28515625" style="6" customWidth="1"/>
    <col min="4358" max="4358" width="9.5703125" style="6" customWidth="1"/>
    <col min="4359" max="4360" width="9.28515625" style="6" customWidth="1"/>
    <col min="4361" max="4362" width="8.140625" style="6" customWidth="1"/>
    <col min="4363" max="4363" width="8.28515625" style="6" customWidth="1"/>
    <col min="4364" max="4364" width="10" style="6" customWidth="1"/>
    <col min="4365" max="4365" width="11" style="6" customWidth="1"/>
    <col min="4366" max="4366" width="2.7109375" style="6" customWidth="1"/>
    <col min="4367" max="4370" width="15.7109375" style="6" customWidth="1"/>
    <col min="4371" max="4372" width="13.42578125" style="6" customWidth="1"/>
    <col min="4373" max="4610" width="9.140625" style="6"/>
    <col min="4611" max="4611" width="5.85546875" style="6" customWidth="1"/>
    <col min="4612" max="4612" width="21.140625" style="6" customWidth="1"/>
    <col min="4613" max="4613" width="7.28515625" style="6" customWidth="1"/>
    <col min="4614" max="4614" width="9.5703125" style="6" customWidth="1"/>
    <col min="4615" max="4616" width="9.28515625" style="6" customWidth="1"/>
    <col min="4617" max="4618" width="8.140625" style="6" customWidth="1"/>
    <col min="4619" max="4619" width="8.28515625" style="6" customWidth="1"/>
    <col min="4620" max="4620" width="10" style="6" customWidth="1"/>
    <col min="4621" max="4621" width="11" style="6" customWidth="1"/>
    <col min="4622" max="4622" width="2.7109375" style="6" customWidth="1"/>
    <col min="4623" max="4626" width="15.7109375" style="6" customWidth="1"/>
    <col min="4627" max="4628" width="13.42578125" style="6" customWidth="1"/>
    <col min="4629" max="4866" width="9.140625" style="6"/>
    <col min="4867" max="4867" width="5.85546875" style="6" customWidth="1"/>
    <col min="4868" max="4868" width="21.140625" style="6" customWidth="1"/>
    <col min="4869" max="4869" width="7.28515625" style="6" customWidth="1"/>
    <col min="4870" max="4870" width="9.5703125" style="6" customWidth="1"/>
    <col min="4871" max="4872" width="9.28515625" style="6" customWidth="1"/>
    <col min="4873" max="4874" width="8.140625" style="6" customWidth="1"/>
    <col min="4875" max="4875" width="8.28515625" style="6" customWidth="1"/>
    <col min="4876" max="4876" width="10" style="6" customWidth="1"/>
    <col min="4877" max="4877" width="11" style="6" customWidth="1"/>
    <col min="4878" max="4878" width="2.7109375" style="6" customWidth="1"/>
    <col min="4879" max="4882" width="15.7109375" style="6" customWidth="1"/>
    <col min="4883" max="4884" width="13.42578125" style="6" customWidth="1"/>
    <col min="4885" max="5122" width="9.140625" style="6"/>
    <col min="5123" max="5123" width="5.85546875" style="6" customWidth="1"/>
    <col min="5124" max="5124" width="21.140625" style="6" customWidth="1"/>
    <col min="5125" max="5125" width="7.28515625" style="6" customWidth="1"/>
    <col min="5126" max="5126" width="9.5703125" style="6" customWidth="1"/>
    <col min="5127" max="5128" width="9.28515625" style="6" customWidth="1"/>
    <col min="5129" max="5130" width="8.140625" style="6" customWidth="1"/>
    <col min="5131" max="5131" width="8.28515625" style="6" customWidth="1"/>
    <col min="5132" max="5132" width="10" style="6" customWidth="1"/>
    <col min="5133" max="5133" width="11" style="6" customWidth="1"/>
    <col min="5134" max="5134" width="2.7109375" style="6" customWidth="1"/>
    <col min="5135" max="5138" width="15.7109375" style="6" customWidth="1"/>
    <col min="5139" max="5140" width="13.42578125" style="6" customWidth="1"/>
    <col min="5141" max="5378" width="9.140625" style="6"/>
    <col min="5379" max="5379" width="5.85546875" style="6" customWidth="1"/>
    <col min="5380" max="5380" width="21.140625" style="6" customWidth="1"/>
    <col min="5381" max="5381" width="7.28515625" style="6" customWidth="1"/>
    <col min="5382" max="5382" width="9.5703125" style="6" customWidth="1"/>
    <col min="5383" max="5384" width="9.28515625" style="6" customWidth="1"/>
    <col min="5385" max="5386" width="8.140625" style="6" customWidth="1"/>
    <col min="5387" max="5387" width="8.28515625" style="6" customWidth="1"/>
    <col min="5388" max="5388" width="10" style="6" customWidth="1"/>
    <col min="5389" max="5389" width="11" style="6" customWidth="1"/>
    <col min="5390" max="5390" width="2.7109375" style="6" customWidth="1"/>
    <col min="5391" max="5394" width="15.7109375" style="6" customWidth="1"/>
    <col min="5395" max="5396" width="13.42578125" style="6" customWidth="1"/>
    <col min="5397" max="5634" width="9.140625" style="6"/>
    <col min="5635" max="5635" width="5.85546875" style="6" customWidth="1"/>
    <col min="5636" max="5636" width="21.140625" style="6" customWidth="1"/>
    <col min="5637" max="5637" width="7.28515625" style="6" customWidth="1"/>
    <col min="5638" max="5638" width="9.5703125" style="6" customWidth="1"/>
    <col min="5639" max="5640" width="9.28515625" style="6" customWidth="1"/>
    <col min="5641" max="5642" width="8.140625" style="6" customWidth="1"/>
    <col min="5643" max="5643" width="8.28515625" style="6" customWidth="1"/>
    <col min="5644" max="5644" width="10" style="6" customWidth="1"/>
    <col min="5645" max="5645" width="11" style="6" customWidth="1"/>
    <col min="5646" max="5646" width="2.7109375" style="6" customWidth="1"/>
    <col min="5647" max="5650" width="15.7109375" style="6" customWidth="1"/>
    <col min="5651" max="5652" width="13.42578125" style="6" customWidth="1"/>
    <col min="5653" max="5890" width="9.140625" style="6"/>
    <col min="5891" max="5891" width="5.85546875" style="6" customWidth="1"/>
    <col min="5892" max="5892" width="21.140625" style="6" customWidth="1"/>
    <col min="5893" max="5893" width="7.28515625" style="6" customWidth="1"/>
    <col min="5894" max="5894" width="9.5703125" style="6" customWidth="1"/>
    <col min="5895" max="5896" width="9.28515625" style="6" customWidth="1"/>
    <col min="5897" max="5898" width="8.140625" style="6" customWidth="1"/>
    <col min="5899" max="5899" width="8.28515625" style="6" customWidth="1"/>
    <col min="5900" max="5900" width="10" style="6" customWidth="1"/>
    <col min="5901" max="5901" width="11" style="6" customWidth="1"/>
    <col min="5902" max="5902" width="2.7109375" style="6" customWidth="1"/>
    <col min="5903" max="5906" width="15.7109375" style="6" customWidth="1"/>
    <col min="5907" max="5908" width="13.42578125" style="6" customWidth="1"/>
    <col min="5909" max="6146" width="9.140625" style="6"/>
    <col min="6147" max="6147" width="5.85546875" style="6" customWidth="1"/>
    <col min="6148" max="6148" width="21.140625" style="6" customWidth="1"/>
    <col min="6149" max="6149" width="7.28515625" style="6" customWidth="1"/>
    <col min="6150" max="6150" width="9.5703125" style="6" customWidth="1"/>
    <col min="6151" max="6152" width="9.28515625" style="6" customWidth="1"/>
    <col min="6153" max="6154" width="8.140625" style="6" customWidth="1"/>
    <col min="6155" max="6155" width="8.28515625" style="6" customWidth="1"/>
    <col min="6156" max="6156" width="10" style="6" customWidth="1"/>
    <col min="6157" max="6157" width="11" style="6" customWidth="1"/>
    <col min="6158" max="6158" width="2.7109375" style="6" customWidth="1"/>
    <col min="6159" max="6162" width="15.7109375" style="6" customWidth="1"/>
    <col min="6163" max="6164" width="13.42578125" style="6" customWidth="1"/>
    <col min="6165" max="6402" width="9.140625" style="6"/>
    <col min="6403" max="6403" width="5.85546875" style="6" customWidth="1"/>
    <col min="6404" max="6404" width="21.140625" style="6" customWidth="1"/>
    <col min="6405" max="6405" width="7.28515625" style="6" customWidth="1"/>
    <col min="6406" max="6406" width="9.5703125" style="6" customWidth="1"/>
    <col min="6407" max="6408" width="9.28515625" style="6" customWidth="1"/>
    <col min="6409" max="6410" width="8.140625" style="6" customWidth="1"/>
    <col min="6411" max="6411" width="8.28515625" style="6" customWidth="1"/>
    <col min="6412" max="6412" width="10" style="6" customWidth="1"/>
    <col min="6413" max="6413" width="11" style="6" customWidth="1"/>
    <col min="6414" max="6414" width="2.7109375" style="6" customWidth="1"/>
    <col min="6415" max="6418" width="15.7109375" style="6" customWidth="1"/>
    <col min="6419" max="6420" width="13.42578125" style="6" customWidth="1"/>
    <col min="6421" max="6658" width="9.140625" style="6"/>
    <col min="6659" max="6659" width="5.85546875" style="6" customWidth="1"/>
    <col min="6660" max="6660" width="21.140625" style="6" customWidth="1"/>
    <col min="6661" max="6661" width="7.28515625" style="6" customWidth="1"/>
    <col min="6662" max="6662" width="9.5703125" style="6" customWidth="1"/>
    <col min="6663" max="6664" width="9.28515625" style="6" customWidth="1"/>
    <col min="6665" max="6666" width="8.140625" style="6" customWidth="1"/>
    <col min="6667" max="6667" width="8.28515625" style="6" customWidth="1"/>
    <col min="6668" max="6668" width="10" style="6" customWidth="1"/>
    <col min="6669" max="6669" width="11" style="6" customWidth="1"/>
    <col min="6670" max="6670" width="2.7109375" style="6" customWidth="1"/>
    <col min="6671" max="6674" width="15.7109375" style="6" customWidth="1"/>
    <col min="6675" max="6676" width="13.42578125" style="6" customWidth="1"/>
    <col min="6677" max="6914" width="9.140625" style="6"/>
    <col min="6915" max="6915" width="5.85546875" style="6" customWidth="1"/>
    <col min="6916" max="6916" width="21.140625" style="6" customWidth="1"/>
    <col min="6917" max="6917" width="7.28515625" style="6" customWidth="1"/>
    <col min="6918" max="6918" width="9.5703125" style="6" customWidth="1"/>
    <col min="6919" max="6920" width="9.28515625" style="6" customWidth="1"/>
    <col min="6921" max="6922" width="8.140625" style="6" customWidth="1"/>
    <col min="6923" max="6923" width="8.28515625" style="6" customWidth="1"/>
    <col min="6924" max="6924" width="10" style="6" customWidth="1"/>
    <col min="6925" max="6925" width="11" style="6" customWidth="1"/>
    <col min="6926" max="6926" width="2.7109375" style="6" customWidth="1"/>
    <col min="6927" max="6930" width="15.7109375" style="6" customWidth="1"/>
    <col min="6931" max="6932" width="13.42578125" style="6" customWidth="1"/>
    <col min="6933" max="7170" width="9.140625" style="6"/>
    <col min="7171" max="7171" width="5.85546875" style="6" customWidth="1"/>
    <col min="7172" max="7172" width="21.140625" style="6" customWidth="1"/>
    <col min="7173" max="7173" width="7.28515625" style="6" customWidth="1"/>
    <col min="7174" max="7174" width="9.5703125" style="6" customWidth="1"/>
    <col min="7175" max="7176" width="9.28515625" style="6" customWidth="1"/>
    <col min="7177" max="7178" width="8.140625" style="6" customWidth="1"/>
    <col min="7179" max="7179" width="8.28515625" style="6" customWidth="1"/>
    <col min="7180" max="7180" width="10" style="6" customWidth="1"/>
    <col min="7181" max="7181" width="11" style="6" customWidth="1"/>
    <col min="7182" max="7182" width="2.7109375" style="6" customWidth="1"/>
    <col min="7183" max="7186" width="15.7109375" style="6" customWidth="1"/>
    <col min="7187" max="7188" width="13.42578125" style="6" customWidth="1"/>
    <col min="7189" max="7426" width="9.140625" style="6"/>
    <col min="7427" max="7427" width="5.85546875" style="6" customWidth="1"/>
    <col min="7428" max="7428" width="21.140625" style="6" customWidth="1"/>
    <col min="7429" max="7429" width="7.28515625" style="6" customWidth="1"/>
    <col min="7430" max="7430" width="9.5703125" style="6" customWidth="1"/>
    <col min="7431" max="7432" width="9.28515625" style="6" customWidth="1"/>
    <col min="7433" max="7434" width="8.140625" style="6" customWidth="1"/>
    <col min="7435" max="7435" width="8.28515625" style="6" customWidth="1"/>
    <col min="7436" max="7436" width="10" style="6" customWidth="1"/>
    <col min="7437" max="7437" width="11" style="6" customWidth="1"/>
    <col min="7438" max="7438" width="2.7109375" style="6" customWidth="1"/>
    <col min="7439" max="7442" width="15.7109375" style="6" customWidth="1"/>
    <col min="7443" max="7444" width="13.42578125" style="6" customWidth="1"/>
    <col min="7445" max="7682" width="9.140625" style="6"/>
    <col min="7683" max="7683" width="5.85546875" style="6" customWidth="1"/>
    <col min="7684" max="7684" width="21.140625" style="6" customWidth="1"/>
    <col min="7685" max="7685" width="7.28515625" style="6" customWidth="1"/>
    <col min="7686" max="7686" width="9.5703125" style="6" customWidth="1"/>
    <col min="7687" max="7688" width="9.28515625" style="6" customWidth="1"/>
    <col min="7689" max="7690" width="8.140625" style="6" customWidth="1"/>
    <col min="7691" max="7691" width="8.28515625" style="6" customWidth="1"/>
    <col min="7692" max="7692" width="10" style="6" customWidth="1"/>
    <col min="7693" max="7693" width="11" style="6" customWidth="1"/>
    <col min="7694" max="7694" width="2.7109375" style="6" customWidth="1"/>
    <col min="7695" max="7698" width="15.7109375" style="6" customWidth="1"/>
    <col min="7699" max="7700" width="13.42578125" style="6" customWidth="1"/>
    <col min="7701" max="7938" width="9.140625" style="6"/>
    <col min="7939" max="7939" width="5.85546875" style="6" customWidth="1"/>
    <col min="7940" max="7940" width="21.140625" style="6" customWidth="1"/>
    <col min="7941" max="7941" width="7.28515625" style="6" customWidth="1"/>
    <col min="7942" max="7942" width="9.5703125" style="6" customWidth="1"/>
    <col min="7943" max="7944" width="9.28515625" style="6" customWidth="1"/>
    <col min="7945" max="7946" width="8.140625" style="6" customWidth="1"/>
    <col min="7947" max="7947" width="8.28515625" style="6" customWidth="1"/>
    <col min="7948" max="7948" width="10" style="6" customWidth="1"/>
    <col min="7949" max="7949" width="11" style="6" customWidth="1"/>
    <col min="7950" max="7950" width="2.7109375" style="6" customWidth="1"/>
    <col min="7951" max="7954" width="15.7109375" style="6" customWidth="1"/>
    <col min="7955" max="7956" width="13.42578125" style="6" customWidth="1"/>
    <col min="7957" max="8194" width="9.140625" style="6"/>
    <col min="8195" max="8195" width="5.85546875" style="6" customWidth="1"/>
    <col min="8196" max="8196" width="21.140625" style="6" customWidth="1"/>
    <col min="8197" max="8197" width="7.28515625" style="6" customWidth="1"/>
    <col min="8198" max="8198" width="9.5703125" style="6" customWidth="1"/>
    <col min="8199" max="8200" width="9.28515625" style="6" customWidth="1"/>
    <col min="8201" max="8202" width="8.140625" style="6" customWidth="1"/>
    <col min="8203" max="8203" width="8.28515625" style="6" customWidth="1"/>
    <col min="8204" max="8204" width="10" style="6" customWidth="1"/>
    <col min="8205" max="8205" width="11" style="6" customWidth="1"/>
    <col min="8206" max="8206" width="2.7109375" style="6" customWidth="1"/>
    <col min="8207" max="8210" width="15.7109375" style="6" customWidth="1"/>
    <col min="8211" max="8212" width="13.42578125" style="6" customWidth="1"/>
    <col min="8213" max="8450" width="9.140625" style="6"/>
    <col min="8451" max="8451" width="5.85546875" style="6" customWidth="1"/>
    <col min="8452" max="8452" width="21.140625" style="6" customWidth="1"/>
    <col min="8453" max="8453" width="7.28515625" style="6" customWidth="1"/>
    <col min="8454" max="8454" width="9.5703125" style="6" customWidth="1"/>
    <col min="8455" max="8456" width="9.28515625" style="6" customWidth="1"/>
    <col min="8457" max="8458" width="8.140625" style="6" customWidth="1"/>
    <col min="8459" max="8459" width="8.28515625" style="6" customWidth="1"/>
    <col min="8460" max="8460" width="10" style="6" customWidth="1"/>
    <col min="8461" max="8461" width="11" style="6" customWidth="1"/>
    <col min="8462" max="8462" width="2.7109375" style="6" customWidth="1"/>
    <col min="8463" max="8466" width="15.7109375" style="6" customWidth="1"/>
    <col min="8467" max="8468" width="13.42578125" style="6" customWidth="1"/>
    <col min="8469" max="8706" width="9.140625" style="6"/>
    <col min="8707" max="8707" width="5.85546875" style="6" customWidth="1"/>
    <col min="8708" max="8708" width="21.140625" style="6" customWidth="1"/>
    <col min="8709" max="8709" width="7.28515625" style="6" customWidth="1"/>
    <col min="8710" max="8710" width="9.5703125" style="6" customWidth="1"/>
    <col min="8711" max="8712" width="9.28515625" style="6" customWidth="1"/>
    <col min="8713" max="8714" width="8.140625" style="6" customWidth="1"/>
    <col min="8715" max="8715" width="8.28515625" style="6" customWidth="1"/>
    <col min="8716" max="8716" width="10" style="6" customWidth="1"/>
    <col min="8717" max="8717" width="11" style="6" customWidth="1"/>
    <col min="8718" max="8718" width="2.7109375" style="6" customWidth="1"/>
    <col min="8719" max="8722" width="15.7109375" style="6" customWidth="1"/>
    <col min="8723" max="8724" width="13.42578125" style="6" customWidth="1"/>
    <col min="8725" max="8962" width="9.140625" style="6"/>
    <col min="8963" max="8963" width="5.85546875" style="6" customWidth="1"/>
    <col min="8964" max="8964" width="21.140625" style="6" customWidth="1"/>
    <col min="8965" max="8965" width="7.28515625" style="6" customWidth="1"/>
    <col min="8966" max="8966" width="9.5703125" style="6" customWidth="1"/>
    <col min="8967" max="8968" width="9.28515625" style="6" customWidth="1"/>
    <col min="8969" max="8970" width="8.140625" style="6" customWidth="1"/>
    <col min="8971" max="8971" width="8.28515625" style="6" customWidth="1"/>
    <col min="8972" max="8972" width="10" style="6" customWidth="1"/>
    <col min="8973" max="8973" width="11" style="6" customWidth="1"/>
    <col min="8974" max="8974" width="2.7109375" style="6" customWidth="1"/>
    <col min="8975" max="8978" width="15.7109375" style="6" customWidth="1"/>
    <col min="8979" max="8980" width="13.42578125" style="6" customWidth="1"/>
    <col min="8981" max="9218" width="9.140625" style="6"/>
    <col min="9219" max="9219" width="5.85546875" style="6" customWidth="1"/>
    <col min="9220" max="9220" width="21.140625" style="6" customWidth="1"/>
    <col min="9221" max="9221" width="7.28515625" style="6" customWidth="1"/>
    <col min="9222" max="9222" width="9.5703125" style="6" customWidth="1"/>
    <col min="9223" max="9224" width="9.28515625" style="6" customWidth="1"/>
    <col min="9225" max="9226" width="8.140625" style="6" customWidth="1"/>
    <col min="9227" max="9227" width="8.28515625" style="6" customWidth="1"/>
    <col min="9228" max="9228" width="10" style="6" customWidth="1"/>
    <col min="9229" max="9229" width="11" style="6" customWidth="1"/>
    <col min="9230" max="9230" width="2.7109375" style="6" customWidth="1"/>
    <col min="9231" max="9234" width="15.7109375" style="6" customWidth="1"/>
    <col min="9235" max="9236" width="13.42578125" style="6" customWidth="1"/>
    <col min="9237" max="9474" width="9.140625" style="6"/>
    <col min="9475" max="9475" width="5.85546875" style="6" customWidth="1"/>
    <col min="9476" max="9476" width="21.140625" style="6" customWidth="1"/>
    <col min="9477" max="9477" width="7.28515625" style="6" customWidth="1"/>
    <col min="9478" max="9478" width="9.5703125" style="6" customWidth="1"/>
    <col min="9479" max="9480" width="9.28515625" style="6" customWidth="1"/>
    <col min="9481" max="9482" width="8.140625" style="6" customWidth="1"/>
    <col min="9483" max="9483" width="8.28515625" style="6" customWidth="1"/>
    <col min="9484" max="9484" width="10" style="6" customWidth="1"/>
    <col min="9485" max="9485" width="11" style="6" customWidth="1"/>
    <col min="9486" max="9486" width="2.7109375" style="6" customWidth="1"/>
    <col min="9487" max="9490" width="15.7109375" style="6" customWidth="1"/>
    <col min="9491" max="9492" width="13.42578125" style="6" customWidth="1"/>
    <col min="9493" max="9730" width="9.140625" style="6"/>
    <col min="9731" max="9731" width="5.85546875" style="6" customWidth="1"/>
    <col min="9732" max="9732" width="21.140625" style="6" customWidth="1"/>
    <col min="9733" max="9733" width="7.28515625" style="6" customWidth="1"/>
    <col min="9734" max="9734" width="9.5703125" style="6" customWidth="1"/>
    <col min="9735" max="9736" width="9.28515625" style="6" customWidth="1"/>
    <col min="9737" max="9738" width="8.140625" style="6" customWidth="1"/>
    <col min="9739" max="9739" width="8.28515625" style="6" customWidth="1"/>
    <col min="9740" max="9740" width="10" style="6" customWidth="1"/>
    <col min="9741" max="9741" width="11" style="6" customWidth="1"/>
    <col min="9742" max="9742" width="2.7109375" style="6" customWidth="1"/>
    <col min="9743" max="9746" width="15.7109375" style="6" customWidth="1"/>
    <col min="9747" max="9748" width="13.42578125" style="6" customWidth="1"/>
    <col min="9749" max="9986" width="9.140625" style="6"/>
    <col min="9987" max="9987" width="5.85546875" style="6" customWidth="1"/>
    <col min="9988" max="9988" width="21.140625" style="6" customWidth="1"/>
    <col min="9989" max="9989" width="7.28515625" style="6" customWidth="1"/>
    <col min="9990" max="9990" width="9.5703125" style="6" customWidth="1"/>
    <col min="9991" max="9992" width="9.28515625" style="6" customWidth="1"/>
    <col min="9993" max="9994" width="8.140625" style="6" customWidth="1"/>
    <col min="9995" max="9995" width="8.28515625" style="6" customWidth="1"/>
    <col min="9996" max="9996" width="10" style="6" customWidth="1"/>
    <col min="9997" max="9997" width="11" style="6" customWidth="1"/>
    <col min="9998" max="9998" width="2.7109375" style="6" customWidth="1"/>
    <col min="9999" max="10002" width="15.7109375" style="6" customWidth="1"/>
    <col min="10003" max="10004" width="13.42578125" style="6" customWidth="1"/>
    <col min="10005" max="10242" width="9.140625" style="6"/>
    <col min="10243" max="10243" width="5.85546875" style="6" customWidth="1"/>
    <col min="10244" max="10244" width="21.140625" style="6" customWidth="1"/>
    <col min="10245" max="10245" width="7.28515625" style="6" customWidth="1"/>
    <col min="10246" max="10246" width="9.5703125" style="6" customWidth="1"/>
    <col min="10247" max="10248" width="9.28515625" style="6" customWidth="1"/>
    <col min="10249" max="10250" width="8.140625" style="6" customWidth="1"/>
    <col min="10251" max="10251" width="8.28515625" style="6" customWidth="1"/>
    <col min="10252" max="10252" width="10" style="6" customWidth="1"/>
    <col min="10253" max="10253" width="11" style="6" customWidth="1"/>
    <col min="10254" max="10254" width="2.7109375" style="6" customWidth="1"/>
    <col min="10255" max="10258" width="15.7109375" style="6" customWidth="1"/>
    <col min="10259" max="10260" width="13.42578125" style="6" customWidth="1"/>
    <col min="10261" max="10498" width="9.140625" style="6"/>
    <col min="10499" max="10499" width="5.85546875" style="6" customWidth="1"/>
    <col min="10500" max="10500" width="21.140625" style="6" customWidth="1"/>
    <col min="10501" max="10501" width="7.28515625" style="6" customWidth="1"/>
    <col min="10502" max="10502" width="9.5703125" style="6" customWidth="1"/>
    <col min="10503" max="10504" width="9.28515625" style="6" customWidth="1"/>
    <col min="10505" max="10506" width="8.140625" style="6" customWidth="1"/>
    <col min="10507" max="10507" width="8.28515625" style="6" customWidth="1"/>
    <col min="10508" max="10508" width="10" style="6" customWidth="1"/>
    <col min="10509" max="10509" width="11" style="6" customWidth="1"/>
    <col min="10510" max="10510" width="2.7109375" style="6" customWidth="1"/>
    <col min="10511" max="10514" width="15.7109375" style="6" customWidth="1"/>
    <col min="10515" max="10516" width="13.42578125" style="6" customWidth="1"/>
    <col min="10517" max="10754" width="9.140625" style="6"/>
    <col min="10755" max="10755" width="5.85546875" style="6" customWidth="1"/>
    <col min="10756" max="10756" width="21.140625" style="6" customWidth="1"/>
    <col min="10757" max="10757" width="7.28515625" style="6" customWidth="1"/>
    <col min="10758" max="10758" width="9.5703125" style="6" customWidth="1"/>
    <col min="10759" max="10760" width="9.28515625" style="6" customWidth="1"/>
    <col min="10761" max="10762" width="8.140625" style="6" customWidth="1"/>
    <col min="10763" max="10763" width="8.28515625" style="6" customWidth="1"/>
    <col min="10764" max="10764" width="10" style="6" customWidth="1"/>
    <col min="10765" max="10765" width="11" style="6" customWidth="1"/>
    <col min="10766" max="10766" width="2.7109375" style="6" customWidth="1"/>
    <col min="10767" max="10770" width="15.7109375" style="6" customWidth="1"/>
    <col min="10771" max="10772" width="13.42578125" style="6" customWidth="1"/>
    <col min="10773" max="11010" width="9.140625" style="6"/>
    <col min="11011" max="11011" width="5.85546875" style="6" customWidth="1"/>
    <col min="11012" max="11012" width="21.140625" style="6" customWidth="1"/>
    <col min="11013" max="11013" width="7.28515625" style="6" customWidth="1"/>
    <col min="11014" max="11014" width="9.5703125" style="6" customWidth="1"/>
    <col min="11015" max="11016" width="9.28515625" style="6" customWidth="1"/>
    <col min="11017" max="11018" width="8.140625" style="6" customWidth="1"/>
    <col min="11019" max="11019" width="8.28515625" style="6" customWidth="1"/>
    <col min="11020" max="11020" width="10" style="6" customWidth="1"/>
    <col min="11021" max="11021" width="11" style="6" customWidth="1"/>
    <col min="11022" max="11022" width="2.7109375" style="6" customWidth="1"/>
    <col min="11023" max="11026" width="15.7109375" style="6" customWidth="1"/>
    <col min="11027" max="11028" width="13.42578125" style="6" customWidth="1"/>
    <col min="11029" max="11266" width="9.140625" style="6"/>
    <col min="11267" max="11267" width="5.85546875" style="6" customWidth="1"/>
    <col min="11268" max="11268" width="21.140625" style="6" customWidth="1"/>
    <col min="11269" max="11269" width="7.28515625" style="6" customWidth="1"/>
    <col min="11270" max="11270" width="9.5703125" style="6" customWidth="1"/>
    <col min="11271" max="11272" width="9.28515625" style="6" customWidth="1"/>
    <col min="11273" max="11274" width="8.140625" style="6" customWidth="1"/>
    <col min="11275" max="11275" width="8.28515625" style="6" customWidth="1"/>
    <col min="11276" max="11276" width="10" style="6" customWidth="1"/>
    <col min="11277" max="11277" width="11" style="6" customWidth="1"/>
    <col min="11278" max="11278" width="2.7109375" style="6" customWidth="1"/>
    <col min="11279" max="11282" width="15.7109375" style="6" customWidth="1"/>
    <col min="11283" max="11284" width="13.42578125" style="6" customWidth="1"/>
    <col min="11285" max="11522" width="9.140625" style="6"/>
    <col min="11523" max="11523" width="5.85546875" style="6" customWidth="1"/>
    <col min="11524" max="11524" width="21.140625" style="6" customWidth="1"/>
    <col min="11525" max="11525" width="7.28515625" style="6" customWidth="1"/>
    <col min="11526" max="11526" width="9.5703125" style="6" customWidth="1"/>
    <col min="11527" max="11528" width="9.28515625" style="6" customWidth="1"/>
    <col min="11529" max="11530" width="8.140625" style="6" customWidth="1"/>
    <col min="11531" max="11531" width="8.28515625" style="6" customWidth="1"/>
    <col min="11532" max="11532" width="10" style="6" customWidth="1"/>
    <col min="11533" max="11533" width="11" style="6" customWidth="1"/>
    <col min="11534" max="11534" width="2.7109375" style="6" customWidth="1"/>
    <col min="11535" max="11538" width="15.7109375" style="6" customWidth="1"/>
    <col min="11539" max="11540" width="13.42578125" style="6" customWidth="1"/>
    <col min="11541" max="11778" width="9.140625" style="6"/>
    <col min="11779" max="11779" width="5.85546875" style="6" customWidth="1"/>
    <col min="11780" max="11780" width="21.140625" style="6" customWidth="1"/>
    <col min="11781" max="11781" width="7.28515625" style="6" customWidth="1"/>
    <col min="11782" max="11782" width="9.5703125" style="6" customWidth="1"/>
    <col min="11783" max="11784" width="9.28515625" style="6" customWidth="1"/>
    <col min="11785" max="11786" width="8.140625" style="6" customWidth="1"/>
    <col min="11787" max="11787" width="8.28515625" style="6" customWidth="1"/>
    <col min="11788" max="11788" width="10" style="6" customWidth="1"/>
    <col min="11789" max="11789" width="11" style="6" customWidth="1"/>
    <col min="11790" max="11790" width="2.7109375" style="6" customWidth="1"/>
    <col min="11791" max="11794" width="15.7109375" style="6" customWidth="1"/>
    <col min="11795" max="11796" width="13.42578125" style="6" customWidth="1"/>
    <col min="11797" max="12034" width="9.140625" style="6"/>
    <col min="12035" max="12035" width="5.85546875" style="6" customWidth="1"/>
    <col min="12036" max="12036" width="21.140625" style="6" customWidth="1"/>
    <col min="12037" max="12037" width="7.28515625" style="6" customWidth="1"/>
    <col min="12038" max="12038" width="9.5703125" style="6" customWidth="1"/>
    <col min="12039" max="12040" width="9.28515625" style="6" customWidth="1"/>
    <col min="12041" max="12042" width="8.140625" style="6" customWidth="1"/>
    <col min="12043" max="12043" width="8.28515625" style="6" customWidth="1"/>
    <col min="12044" max="12044" width="10" style="6" customWidth="1"/>
    <col min="12045" max="12045" width="11" style="6" customWidth="1"/>
    <col min="12046" max="12046" width="2.7109375" style="6" customWidth="1"/>
    <col min="12047" max="12050" width="15.7109375" style="6" customWidth="1"/>
    <col min="12051" max="12052" width="13.42578125" style="6" customWidth="1"/>
    <col min="12053" max="12290" width="9.140625" style="6"/>
    <col min="12291" max="12291" width="5.85546875" style="6" customWidth="1"/>
    <col min="12292" max="12292" width="21.140625" style="6" customWidth="1"/>
    <col min="12293" max="12293" width="7.28515625" style="6" customWidth="1"/>
    <col min="12294" max="12294" width="9.5703125" style="6" customWidth="1"/>
    <col min="12295" max="12296" width="9.28515625" style="6" customWidth="1"/>
    <col min="12297" max="12298" width="8.140625" style="6" customWidth="1"/>
    <col min="12299" max="12299" width="8.28515625" style="6" customWidth="1"/>
    <col min="12300" max="12300" width="10" style="6" customWidth="1"/>
    <col min="12301" max="12301" width="11" style="6" customWidth="1"/>
    <col min="12302" max="12302" width="2.7109375" style="6" customWidth="1"/>
    <col min="12303" max="12306" width="15.7109375" style="6" customWidth="1"/>
    <col min="12307" max="12308" width="13.42578125" style="6" customWidth="1"/>
    <col min="12309" max="12546" width="9.140625" style="6"/>
    <col min="12547" max="12547" width="5.85546875" style="6" customWidth="1"/>
    <col min="12548" max="12548" width="21.140625" style="6" customWidth="1"/>
    <col min="12549" max="12549" width="7.28515625" style="6" customWidth="1"/>
    <col min="12550" max="12550" width="9.5703125" style="6" customWidth="1"/>
    <col min="12551" max="12552" width="9.28515625" style="6" customWidth="1"/>
    <col min="12553" max="12554" width="8.140625" style="6" customWidth="1"/>
    <col min="12555" max="12555" width="8.28515625" style="6" customWidth="1"/>
    <col min="12556" max="12556" width="10" style="6" customWidth="1"/>
    <col min="12557" max="12557" width="11" style="6" customWidth="1"/>
    <col min="12558" max="12558" width="2.7109375" style="6" customWidth="1"/>
    <col min="12559" max="12562" width="15.7109375" style="6" customWidth="1"/>
    <col min="12563" max="12564" width="13.42578125" style="6" customWidth="1"/>
    <col min="12565" max="12802" width="9.140625" style="6"/>
    <col min="12803" max="12803" width="5.85546875" style="6" customWidth="1"/>
    <col min="12804" max="12804" width="21.140625" style="6" customWidth="1"/>
    <col min="12805" max="12805" width="7.28515625" style="6" customWidth="1"/>
    <col min="12806" max="12806" width="9.5703125" style="6" customWidth="1"/>
    <col min="12807" max="12808" width="9.28515625" style="6" customWidth="1"/>
    <col min="12809" max="12810" width="8.140625" style="6" customWidth="1"/>
    <col min="12811" max="12811" width="8.28515625" style="6" customWidth="1"/>
    <col min="12812" max="12812" width="10" style="6" customWidth="1"/>
    <col min="12813" max="12813" width="11" style="6" customWidth="1"/>
    <col min="12814" max="12814" width="2.7109375" style="6" customWidth="1"/>
    <col min="12815" max="12818" width="15.7109375" style="6" customWidth="1"/>
    <col min="12819" max="12820" width="13.42578125" style="6" customWidth="1"/>
    <col min="12821" max="13058" width="9.140625" style="6"/>
    <col min="13059" max="13059" width="5.85546875" style="6" customWidth="1"/>
    <col min="13060" max="13060" width="21.140625" style="6" customWidth="1"/>
    <col min="13061" max="13061" width="7.28515625" style="6" customWidth="1"/>
    <col min="13062" max="13062" width="9.5703125" style="6" customWidth="1"/>
    <col min="13063" max="13064" width="9.28515625" style="6" customWidth="1"/>
    <col min="13065" max="13066" width="8.140625" style="6" customWidth="1"/>
    <col min="13067" max="13067" width="8.28515625" style="6" customWidth="1"/>
    <col min="13068" max="13068" width="10" style="6" customWidth="1"/>
    <col min="13069" max="13069" width="11" style="6" customWidth="1"/>
    <col min="13070" max="13070" width="2.7109375" style="6" customWidth="1"/>
    <col min="13071" max="13074" width="15.7109375" style="6" customWidth="1"/>
    <col min="13075" max="13076" width="13.42578125" style="6" customWidth="1"/>
    <col min="13077" max="13314" width="9.140625" style="6"/>
    <col min="13315" max="13315" width="5.85546875" style="6" customWidth="1"/>
    <col min="13316" max="13316" width="21.140625" style="6" customWidth="1"/>
    <col min="13317" max="13317" width="7.28515625" style="6" customWidth="1"/>
    <col min="13318" max="13318" width="9.5703125" style="6" customWidth="1"/>
    <col min="13319" max="13320" width="9.28515625" style="6" customWidth="1"/>
    <col min="13321" max="13322" width="8.140625" style="6" customWidth="1"/>
    <col min="13323" max="13323" width="8.28515625" style="6" customWidth="1"/>
    <col min="13324" max="13324" width="10" style="6" customWidth="1"/>
    <col min="13325" max="13325" width="11" style="6" customWidth="1"/>
    <col min="13326" max="13326" width="2.7109375" style="6" customWidth="1"/>
    <col min="13327" max="13330" width="15.7109375" style="6" customWidth="1"/>
    <col min="13331" max="13332" width="13.42578125" style="6" customWidth="1"/>
    <col min="13333" max="13570" width="9.140625" style="6"/>
    <col min="13571" max="13571" width="5.85546875" style="6" customWidth="1"/>
    <col min="13572" max="13572" width="21.140625" style="6" customWidth="1"/>
    <col min="13573" max="13573" width="7.28515625" style="6" customWidth="1"/>
    <col min="13574" max="13574" width="9.5703125" style="6" customWidth="1"/>
    <col min="13575" max="13576" width="9.28515625" style="6" customWidth="1"/>
    <col min="13577" max="13578" width="8.140625" style="6" customWidth="1"/>
    <col min="13579" max="13579" width="8.28515625" style="6" customWidth="1"/>
    <col min="13580" max="13580" width="10" style="6" customWidth="1"/>
    <col min="13581" max="13581" width="11" style="6" customWidth="1"/>
    <col min="13582" max="13582" width="2.7109375" style="6" customWidth="1"/>
    <col min="13583" max="13586" width="15.7109375" style="6" customWidth="1"/>
    <col min="13587" max="13588" width="13.42578125" style="6" customWidth="1"/>
    <col min="13589" max="13826" width="9.140625" style="6"/>
    <col min="13827" max="13827" width="5.85546875" style="6" customWidth="1"/>
    <col min="13828" max="13828" width="21.140625" style="6" customWidth="1"/>
    <col min="13829" max="13829" width="7.28515625" style="6" customWidth="1"/>
    <col min="13830" max="13830" width="9.5703125" style="6" customWidth="1"/>
    <col min="13831" max="13832" width="9.28515625" style="6" customWidth="1"/>
    <col min="13833" max="13834" width="8.140625" style="6" customWidth="1"/>
    <col min="13835" max="13835" width="8.28515625" style="6" customWidth="1"/>
    <col min="13836" max="13836" width="10" style="6" customWidth="1"/>
    <col min="13837" max="13837" width="11" style="6" customWidth="1"/>
    <col min="13838" max="13838" width="2.7109375" style="6" customWidth="1"/>
    <col min="13839" max="13842" width="15.7109375" style="6" customWidth="1"/>
    <col min="13843" max="13844" width="13.42578125" style="6" customWidth="1"/>
    <col min="13845" max="14082" width="9.140625" style="6"/>
    <col min="14083" max="14083" width="5.85546875" style="6" customWidth="1"/>
    <col min="14084" max="14084" width="21.140625" style="6" customWidth="1"/>
    <col min="14085" max="14085" width="7.28515625" style="6" customWidth="1"/>
    <col min="14086" max="14086" width="9.5703125" style="6" customWidth="1"/>
    <col min="14087" max="14088" width="9.28515625" style="6" customWidth="1"/>
    <col min="14089" max="14090" width="8.140625" style="6" customWidth="1"/>
    <col min="14091" max="14091" width="8.28515625" style="6" customWidth="1"/>
    <col min="14092" max="14092" width="10" style="6" customWidth="1"/>
    <col min="14093" max="14093" width="11" style="6" customWidth="1"/>
    <col min="14094" max="14094" width="2.7109375" style="6" customWidth="1"/>
    <col min="14095" max="14098" width="15.7109375" style="6" customWidth="1"/>
    <col min="14099" max="14100" width="13.42578125" style="6" customWidth="1"/>
    <col min="14101" max="14338" width="9.140625" style="6"/>
    <col min="14339" max="14339" width="5.85546875" style="6" customWidth="1"/>
    <col min="14340" max="14340" width="21.140625" style="6" customWidth="1"/>
    <col min="14341" max="14341" width="7.28515625" style="6" customWidth="1"/>
    <col min="14342" max="14342" width="9.5703125" style="6" customWidth="1"/>
    <col min="14343" max="14344" width="9.28515625" style="6" customWidth="1"/>
    <col min="14345" max="14346" width="8.140625" style="6" customWidth="1"/>
    <col min="14347" max="14347" width="8.28515625" style="6" customWidth="1"/>
    <col min="14348" max="14348" width="10" style="6" customWidth="1"/>
    <col min="14349" max="14349" width="11" style="6" customWidth="1"/>
    <col min="14350" max="14350" width="2.7109375" style="6" customWidth="1"/>
    <col min="14351" max="14354" width="15.7109375" style="6" customWidth="1"/>
    <col min="14355" max="14356" width="13.42578125" style="6" customWidth="1"/>
    <col min="14357" max="14594" width="9.140625" style="6"/>
    <col min="14595" max="14595" width="5.85546875" style="6" customWidth="1"/>
    <col min="14596" max="14596" width="21.140625" style="6" customWidth="1"/>
    <col min="14597" max="14597" width="7.28515625" style="6" customWidth="1"/>
    <col min="14598" max="14598" width="9.5703125" style="6" customWidth="1"/>
    <col min="14599" max="14600" width="9.28515625" style="6" customWidth="1"/>
    <col min="14601" max="14602" width="8.140625" style="6" customWidth="1"/>
    <col min="14603" max="14603" width="8.28515625" style="6" customWidth="1"/>
    <col min="14604" max="14604" width="10" style="6" customWidth="1"/>
    <col min="14605" max="14605" width="11" style="6" customWidth="1"/>
    <col min="14606" max="14606" width="2.7109375" style="6" customWidth="1"/>
    <col min="14607" max="14610" width="15.7109375" style="6" customWidth="1"/>
    <col min="14611" max="14612" width="13.42578125" style="6" customWidth="1"/>
    <col min="14613" max="14850" width="9.140625" style="6"/>
    <col min="14851" max="14851" width="5.85546875" style="6" customWidth="1"/>
    <col min="14852" max="14852" width="21.140625" style="6" customWidth="1"/>
    <col min="14853" max="14853" width="7.28515625" style="6" customWidth="1"/>
    <col min="14854" max="14854" width="9.5703125" style="6" customWidth="1"/>
    <col min="14855" max="14856" width="9.28515625" style="6" customWidth="1"/>
    <col min="14857" max="14858" width="8.140625" style="6" customWidth="1"/>
    <col min="14859" max="14859" width="8.28515625" style="6" customWidth="1"/>
    <col min="14860" max="14860" width="10" style="6" customWidth="1"/>
    <col min="14861" max="14861" width="11" style="6" customWidth="1"/>
    <col min="14862" max="14862" width="2.7109375" style="6" customWidth="1"/>
    <col min="14863" max="14866" width="15.7109375" style="6" customWidth="1"/>
    <col min="14867" max="14868" width="13.42578125" style="6" customWidth="1"/>
    <col min="14869" max="15106" width="9.140625" style="6"/>
    <col min="15107" max="15107" width="5.85546875" style="6" customWidth="1"/>
    <col min="15108" max="15108" width="21.140625" style="6" customWidth="1"/>
    <col min="15109" max="15109" width="7.28515625" style="6" customWidth="1"/>
    <col min="15110" max="15110" width="9.5703125" style="6" customWidth="1"/>
    <col min="15111" max="15112" width="9.28515625" style="6" customWidth="1"/>
    <col min="15113" max="15114" width="8.140625" style="6" customWidth="1"/>
    <col min="15115" max="15115" width="8.28515625" style="6" customWidth="1"/>
    <col min="15116" max="15116" width="10" style="6" customWidth="1"/>
    <col min="15117" max="15117" width="11" style="6" customWidth="1"/>
    <col min="15118" max="15118" width="2.7109375" style="6" customWidth="1"/>
    <col min="15119" max="15122" width="15.7109375" style="6" customWidth="1"/>
    <col min="15123" max="15124" width="13.42578125" style="6" customWidth="1"/>
    <col min="15125" max="15362" width="9.140625" style="6"/>
    <col min="15363" max="15363" width="5.85546875" style="6" customWidth="1"/>
    <col min="15364" max="15364" width="21.140625" style="6" customWidth="1"/>
    <col min="15365" max="15365" width="7.28515625" style="6" customWidth="1"/>
    <col min="15366" max="15366" width="9.5703125" style="6" customWidth="1"/>
    <col min="15367" max="15368" width="9.28515625" style="6" customWidth="1"/>
    <col min="15369" max="15370" width="8.140625" style="6" customWidth="1"/>
    <col min="15371" max="15371" width="8.28515625" style="6" customWidth="1"/>
    <col min="15372" max="15372" width="10" style="6" customWidth="1"/>
    <col min="15373" max="15373" width="11" style="6" customWidth="1"/>
    <col min="15374" max="15374" width="2.7109375" style="6" customWidth="1"/>
    <col min="15375" max="15378" width="15.7109375" style="6" customWidth="1"/>
    <col min="15379" max="15380" width="13.42578125" style="6" customWidth="1"/>
    <col min="15381" max="15618" width="9.140625" style="6"/>
    <col min="15619" max="15619" width="5.85546875" style="6" customWidth="1"/>
    <col min="15620" max="15620" width="21.140625" style="6" customWidth="1"/>
    <col min="15621" max="15621" width="7.28515625" style="6" customWidth="1"/>
    <col min="15622" max="15622" width="9.5703125" style="6" customWidth="1"/>
    <col min="15623" max="15624" width="9.28515625" style="6" customWidth="1"/>
    <col min="15625" max="15626" width="8.140625" style="6" customWidth="1"/>
    <col min="15627" max="15627" width="8.28515625" style="6" customWidth="1"/>
    <col min="15628" max="15628" width="10" style="6" customWidth="1"/>
    <col min="15629" max="15629" width="11" style="6" customWidth="1"/>
    <col min="15630" max="15630" width="2.7109375" style="6" customWidth="1"/>
    <col min="15631" max="15634" width="15.7109375" style="6" customWidth="1"/>
    <col min="15635" max="15636" width="13.42578125" style="6" customWidth="1"/>
    <col min="15637" max="15874" width="9.140625" style="6"/>
    <col min="15875" max="15875" width="5.85546875" style="6" customWidth="1"/>
    <col min="15876" max="15876" width="21.140625" style="6" customWidth="1"/>
    <col min="15877" max="15877" width="7.28515625" style="6" customWidth="1"/>
    <col min="15878" max="15878" width="9.5703125" style="6" customWidth="1"/>
    <col min="15879" max="15880" width="9.28515625" style="6" customWidth="1"/>
    <col min="15881" max="15882" width="8.140625" style="6" customWidth="1"/>
    <col min="15883" max="15883" width="8.28515625" style="6" customWidth="1"/>
    <col min="15884" max="15884" width="10" style="6" customWidth="1"/>
    <col min="15885" max="15885" width="11" style="6" customWidth="1"/>
    <col min="15886" max="15886" width="2.7109375" style="6" customWidth="1"/>
    <col min="15887" max="15890" width="15.7109375" style="6" customWidth="1"/>
    <col min="15891" max="15892" width="13.42578125" style="6" customWidth="1"/>
    <col min="15893" max="16130" width="9.140625" style="6"/>
    <col min="16131" max="16131" width="5.85546875" style="6" customWidth="1"/>
    <col min="16132" max="16132" width="21.140625" style="6" customWidth="1"/>
    <col min="16133" max="16133" width="7.28515625" style="6" customWidth="1"/>
    <col min="16134" max="16134" width="9.5703125" style="6" customWidth="1"/>
    <col min="16135" max="16136" width="9.28515625" style="6" customWidth="1"/>
    <col min="16137" max="16138" width="8.140625" style="6" customWidth="1"/>
    <col min="16139" max="16139" width="8.28515625" style="6" customWidth="1"/>
    <col min="16140" max="16140" width="10" style="6" customWidth="1"/>
    <col min="16141" max="16141" width="11" style="6" customWidth="1"/>
    <col min="16142" max="16142" width="2.7109375" style="6" customWidth="1"/>
    <col min="16143" max="16146" width="15.7109375" style="6" customWidth="1"/>
    <col min="16147" max="16148" width="13.42578125" style="6" customWidth="1"/>
    <col min="16149" max="16384" width="9.140625" style="6"/>
  </cols>
  <sheetData>
    <row r="2" spans="1:249" x14ac:dyDescent="0.2">
      <c r="A2" s="4"/>
      <c r="B2" s="4"/>
      <c r="C2" s="4"/>
      <c r="D2" s="4"/>
    </row>
    <row r="5" spans="1:249" x14ac:dyDescent="0.2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8"/>
      <c r="M5" s="8"/>
      <c r="N5" s="8"/>
      <c r="O5" s="8"/>
      <c r="P5" s="8"/>
      <c r="Q5" s="8"/>
      <c r="R5" s="8"/>
      <c r="S5" s="8"/>
      <c r="T5" s="8"/>
    </row>
    <row r="9" spans="1:249" s="10" customFormat="1" ht="24.75" customHeight="1" x14ac:dyDescent="0.25">
      <c r="A9" s="192" t="s">
        <v>437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190"/>
      <c r="P9" s="190"/>
      <c r="Q9" s="190"/>
      <c r="R9" s="190"/>
      <c r="S9" s="190"/>
      <c r="T9" s="203"/>
    </row>
    <row r="10" spans="1:249" s="10" customFormat="1" x14ac:dyDescent="0.2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57" t="s">
        <v>7</v>
      </c>
      <c r="K10" s="12" t="s">
        <v>8</v>
      </c>
      <c r="L10" s="13"/>
      <c r="M10" s="98">
        <v>43639</v>
      </c>
      <c r="N10" s="98">
        <v>43632</v>
      </c>
      <c r="O10" s="98">
        <v>43610</v>
      </c>
      <c r="P10" s="98">
        <v>43603</v>
      </c>
      <c r="Q10" s="98">
        <v>43597</v>
      </c>
      <c r="R10" s="98">
        <v>43590</v>
      </c>
      <c r="S10" s="98">
        <v>43569</v>
      </c>
      <c r="T10" s="160">
        <v>43561</v>
      </c>
      <c r="V10" s="83"/>
    </row>
    <row r="11" spans="1:249" s="10" customFormat="1" x14ac:dyDescent="0.2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1">
        <v>3</v>
      </c>
      <c r="J11" s="11" t="s">
        <v>9</v>
      </c>
      <c r="K11" s="15" t="s">
        <v>10</v>
      </c>
      <c r="L11" s="13"/>
      <c r="M11" s="17" t="s">
        <v>580</v>
      </c>
      <c r="N11" s="17" t="s">
        <v>14</v>
      </c>
      <c r="O11" s="17" t="s">
        <v>15</v>
      </c>
      <c r="P11" s="17" t="s">
        <v>567</v>
      </c>
      <c r="Q11" s="17" t="s">
        <v>16</v>
      </c>
      <c r="R11" s="17" t="s">
        <v>16</v>
      </c>
      <c r="S11" s="17" t="s">
        <v>11</v>
      </c>
      <c r="T11" s="153" t="s">
        <v>12</v>
      </c>
      <c r="V11" s="85"/>
    </row>
    <row r="12" spans="1:249" s="10" customFormat="1" x14ac:dyDescent="0.2">
      <c r="A12" s="193"/>
      <c r="B12" s="193"/>
      <c r="C12" s="193"/>
      <c r="D12" s="193"/>
      <c r="E12" s="198"/>
      <c r="F12" s="199"/>
      <c r="G12" s="201"/>
      <c r="H12" s="201"/>
      <c r="I12" s="201"/>
      <c r="J12" s="18" t="s">
        <v>10</v>
      </c>
      <c r="K12" s="19" t="s">
        <v>17</v>
      </c>
      <c r="L12" s="20"/>
      <c r="M12" s="21" t="s">
        <v>581</v>
      </c>
      <c r="N12" s="21" t="s">
        <v>28</v>
      </c>
      <c r="O12" s="21" t="s">
        <v>48</v>
      </c>
      <c r="P12" s="21" t="s">
        <v>541</v>
      </c>
      <c r="Q12" s="21" t="s">
        <v>33</v>
      </c>
      <c r="R12" s="21" t="s">
        <v>30</v>
      </c>
      <c r="S12" s="21" t="s">
        <v>533</v>
      </c>
      <c r="T12" s="180" t="s">
        <v>27</v>
      </c>
      <c r="V12" s="88"/>
    </row>
    <row r="13" spans="1:249" s="4" customFormat="1" x14ac:dyDescent="0.2">
      <c r="A13" s="3"/>
      <c r="B13" s="2"/>
      <c r="C13" s="2"/>
      <c r="D13" s="2"/>
      <c r="L13" s="5"/>
      <c r="M13" s="99"/>
      <c r="N13" s="99"/>
      <c r="O13" s="99"/>
      <c r="P13" s="99"/>
      <c r="Q13" s="99"/>
      <c r="R13" s="99"/>
      <c r="S13" s="99"/>
      <c r="T13" s="99"/>
      <c r="V13" s="3"/>
      <c r="IN13" s="6"/>
      <c r="IO13" s="6"/>
    </row>
    <row r="14" spans="1:249" ht="14.1" customHeight="1" x14ac:dyDescent="0.25">
      <c r="A14" s="24">
        <f t="shared" ref="A14:A43" si="0">A13+1</f>
        <v>1</v>
      </c>
      <c r="B14" s="134" t="s">
        <v>180</v>
      </c>
      <c r="C14" s="135">
        <v>362</v>
      </c>
      <c r="D14" s="136" t="s">
        <v>71</v>
      </c>
      <c r="E14" s="137">
        <f>MAX(M14:N14)</f>
        <v>504</v>
      </c>
      <c r="F14" s="137" t="str">
        <f>VLOOKUP(E14,Tab!$I$2:$J$255,2,TRUE)</f>
        <v>Não</v>
      </c>
      <c r="G14" s="138">
        <f>LARGE(M14:T14,1)</f>
        <v>551</v>
      </c>
      <c r="H14" s="138">
        <f>LARGE(M14:T14,2)</f>
        <v>549</v>
      </c>
      <c r="I14" s="138">
        <f>LARGE(M14:T14,3)</f>
        <v>539</v>
      </c>
      <c r="J14" s="30">
        <f>SUM(G14:I14)</f>
        <v>1639</v>
      </c>
      <c r="K14" s="139">
        <f>J14/3</f>
        <v>546.33333333333337</v>
      </c>
      <c r="L14" s="32"/>
      <c r="M14" s="100">
        <v>0</v>
      </c>
      <c r="N14" s="100">
        <v>504</v>
      </c>
      <c r="O14" s="100">
        <v>551</v>
      </c>
      <c r="P14" s="100">
        <v>549</v>
      </c>
      <c r="Q14" s="100">
        <v>0</v>
      </c>
      <c r="R14" s="100">
        <v>539</v>
      </c>
      <c r="S14" s="100">
        <v>0</v>
      </c>
      <c r="T14" s="181">
        <v>522</v>
      </c>
      <c r="V14" s="91"/>
    </row>
    <row r="15" spans="1:249" ht="14.1" customHeight="1" x14ac:dyDescent="0.25">
      <c r="A15" s="24">
        <f t="shared" si="0"/>
        <v>2</v>
      </c>
      <c r="B15" s="35" t="s">
        <v>146</v>
      </c>
      <c r="C15" s="36">
        <v>787</v>
      </c>
      <c r="D15" s="37" t="s">
        <v>69</v>
      </c>
      <c r="E15" s="137">
        <f>MAX(M15:N15)</f>
        <v>545</v>
      </c>
      <c r="F15" s="137" t="str">
        <f>VLOOKUP(E15,Tab!$I$2:$J$255,2,TRUE)</f>
        <v>Não</v>
      </c>
      <c r="G15" s="138">
        <f>LARGE(M15:T15,1)</f>
        <v>545</v>
      </c>
      <c r="H15" s="138">
        <f>LARGE(M15:T15,2)</f>
        <v>525</v>
      </c>
      <c r="I15" s="138">
        <f>LARGE(M15:T15,3)</f>
        <v>495</v>
      </c>
      <c r="J15" s="30">
        <f>SUM(G15:I15)</f>
        <v>1565</v>
      </c>
      <c r="K15" s="139">
        <f>J15/3</f>
        <v>521.66666666666663</v>
      </c>
      <c r="L15" s="32"/>
      <c r="M15" s="100">
        <v>0</v>
      </c>
      <c r="N15" s="100">
        <v>545</v>
      </c>
      <c r="O15" s="100">
        <v>0</v>
      </c>
      <c r="P15" s="100">
        <v>495</v>
      </c>
      <c r="Q15" s="100">
        <v>0</v>
      </c>
      <c r="R15" s="100">
        <v>0</v>
      </c>
      <c r="S15" s="100">
        <v>0</v>
      </c>
      <c r="T15" s="181">
        <v>525</v>
      </c>
      <c r="V15" s="91"/>
    </row>
    <row r="16" spans="1:249" ht="14.1" customHeight="1" x14ac:dyDescent="0.25">
      <c r="A16" s="24">
        <f t="shared" si="0"/>
        <v>3</v>
      </c>
      <c r="B16" s="35" t="s">
        <v>86</v>
      </c>
      <c r="C16" s="36">
        <v>10</v>
      </c>
      <c r="D16" s="37" t="s">
        <v>48</v>
      </c>
      <c r="E16" s="137">
        <f>MAX(M16:N16)</f>
        <v>526</v>
      </c>
      <c r="F16" s="137" t="str">
        <f>VLOOKUP(E16,Tab!$I$2:$J$255,2,TRUE)</f>
        <v>Não</v>
      </c>
      <c r="G16" s="138">
        <f>LARGE(M16:T16,1)</f>
        <v>526</v>
      </c>
      <c r="H16" s="138">
        <f>LARGE(M16:T16,2)</f>
        <v>518</v>
      </c>
      <c r="I16" s="138">
        <f>LARGE(M16:T16,3)</f>
        <v>510</v>
      </c>
      <c r="J16" s="30">
        <f>SUM(G16:I16)</f>
        <v>1554</v>
      </c>
      <c r="K16" s="139">
        <f>J16/3</f>
        <v>518</v>
      </c>
      <c r="L16" s="32"/>
      <c r="M16" s="100">
        <v>0</v>
      </c>
      <c r="N16" s="100">
        <v>526</v>
      </c>
      <c r="O16" s="100">
        <v>510</v>
      </c>
      <c r="P16" s="100">
        <v>518</v>
      </c>
      <c r="Q16" s="100">
        <v>0</v>
      </c>
      <c r="R16" s="100">
        <v>500</v>
      </c>
      <c r="S16" s="100">
        <v>0</v>
      </c>
      <c r="T16" s="181">
        <v>509</v>
      </c>
      <c r="V16" s="91"/>
    </row>
    <row r="17" spans="1:22" ht="14.1" customHeight="1" x14ac:dyDescent="0.25">
      <c r="A17" s="24">
        <f t="shared" si="0"/>
        <v>4</v>
      </c>
      <c r="B17" s="134" t="s">
        <v>131</v>
      </c>
      <c r="C17" s="135">
        <v>2483</v>
      </c>
      <c r="D17" s="136" t="s">
        <v>103</v>
      </c>
      <c r="E17" s="137">
        <f>MAX(M17:N17)</f>
        <v>508</v>
      </c>
      <c r="F17" s="137" t="str">
        <f>VLOOKUP(E17,Tab!$I$2:$J$255,2,TRUE)</f>
        <v>Não</v>
      </c>
      <c r="G17" s="138">
        <f>LARGE(M17:T17,1)</f>
        <v>532</v>
      </c>
      <c r="H17" s="138">
        <f>LARGE(M17:T17,2)</f>
        <v>508</v>
      </c>
      <c r="I17" s="138">
        <f>LARGE(M17:T17,3)</f>
        <v>506</v>
      </c>
      <c r="J17" s="30">
        <f>SUM(G17:I17)</f>
        <v>1546</v>
      </c>
      <c r="K17" s="139">
        <f>J17/3</f>
        <v>515.33333333333337</v>
      </c>
      <c r="L17" s="32"/>
      <c r="M17" s="100">
        <v>508</v>
      </c>
      <c r="N17" s="100">
        <v>506</v>
      </c>
      <c r="O17" s="100">
        <v>0</v>
      </c>
      <c r="P17" s="100">
        <v>0</v>
      </c>
      <c r="Q17" s="100">
        <v>502</v>
      </c>
      <c r="R17" s="100">
        <v>0</v>
      </c>
      <c r="S17" s="100">
        <v>532</v>
      </c>
      <c r="T17" s="181">
        <v>0</v>
      </c>
      <c r="V17" s="91"/>
    </row>
    <row r="18" spans="1:22" ht="14.1" customHeight="1" x14ac:dyDescent="0.25">
      <c r="A18" s="24">
        <f t="shared" si="0"/>
        <v>5</v>
      </c>
      <c r="B18" s="134" t="s">
        <v>192</v>
      </c>
      <c r="C18" s="135">
        <v>10362</v>
      </c>
      <c r="D18" s="136" t="s">
        <v>103</v>
      </c>
      <c r="E18" s="137">
        <f>MAX(M18:N18)</f>
        <v>511</v>
      </c>
      <c r="F18" s="137" t="str">
        <f>VLOOKUP(E18,Tab!$I$2:$J$255,2,TRUE)</f>
        <v>Não</v>
      </c>
      <c r="G18" s="138">
        <f>LARGE(M18:T18,1)</f>
        <v>512</v>
      </c>
      <c r="H18" s="138">
        <f>LARGE(M18:T18,2)</f>
        <v>511</v>
      </c>
      <c r="I18" s="138">
        <f>LARGE(M18:T18,3)</f>
        <v>506</v>
      </c>
      <c r="J18" s="30">
        <f>SUM(G18:I18)</f>
        <v>1529</v>
      </c>
      <c r="K18" s="139">
        <f>J18/3</f>
        <v>509.66666666666669</v>
      </c>
      <c r="L18" s="32"/>
      <c r="M18" s="100">
        <v>511</v>
      </c>
      <c r="N18" s="100">
        <v>506</v>
      </c>
      <c r="O18" s="100">
        <v>0</v>
      </c>
      <c r="P18" s="100">
        <v>0</v>
      </c>
      <c r="Q18" s="100">
        <v>512</v>
      </c>
      <c r="R18" s="100">
        <v>0</v>
      </c>
      <c r="S18" s="100">
        <v>496</v>
      </c>
      <c r="T18" s="181">
        <v>0</v>
      </c>
      <c r="V18" s="91"/>
    </row>
    <row r="19" spans="1:22" ht="14.1" customHeight="1" x14ac:dyDescent="0.25">
      <c r="A19" s="24">
        <f t="shared" si="0"/>
        <v>6</v>
      </c>
      <c r="B19" s="35" t="s">
        <v>291</v>
      </c>
      <c r="C19" s="36">
        <v>1873</v>
      </c>
      <c r="D19" s="37" t="s">
        <v>69</v>
      </c>
      <c r="E19" s="137">
        <f>MAX(M19:N19)</f>
        <v>494</v>
      </c>
      <c r="F19" s="137" t="e">
        <f>VLOOKUP(E19,Tab!$I$2:$J$255,2,TRUE)</f>
        <v>#N/A</v>
      </c>
      <c r="G19" s="138">
        <f>LARGE(M19:T19,1)</f>
        <v>522</v>
      </c>
      <c r="H19" s="138">
        <f>LARGE(M19:T19,2)</f>
        <v>510</v>
      </c>
      <c r="I19" s="138">
        <f>LARGE(M19:T19,3)</f>
        <v>494</v>
      </c>
      <c r="J19" s="30">
        <f>SUM(G19:I19)</f>
        <v>1526</v>
      </c>
      <c r="K19" s="139">
        <f>J19/3</f>
        <v>508.66666666666669</v>
      </c>
      <c r="L19" s="32"/>
      <c r="M19" s="100">
        <v>0</v>
      </c>
      <c r="N19" s="100">
        <v>494</v>
      </c>
      <c r="O19" s="100">
        <v>0</v>
      </c>
      <c r="P19" s="100">
        <v>510</v>
      </c>
      <c r="Q19" s="100">
        <v>0</v>
      </c>
      <c r="R19" s="100">
        <v>522</v>
      </c>
      <c r="S19" s="100">
        <v>0</v>
      </c>
      <c r="T19" s="181">
        <v>0</v>
      </c>
      <c r="V19" s="91"/>
    </row>
    <row r="20" spans="1:22" ht="14.1" customHeight="1" x14ac:dyDescent="0.25">
      <c r="A20" s="24">
        <f t="shared" si="0"/>
        <v>7</v>
      </c>
      <c r="B20" s="35" t="s">
        <v>76</v>
      </c>
      <c r="C20" s="36">
        <v>12263</v>
      </c>
      <c r="D20" s="37" t="s">
        <v>48</v>
      </c>
      <c r="E20" s="137">
        <f>MAX(M20:N20)</f>
        <v>500</v>
      </c>
      <c r="F20" s="137" t="str">
        <f>VLOOKUP(E20,Tab!$I$2:$J$255,2,TRUE)</f>
        <v>Não</v>
      </c>
      <c r="G20" s="138">
        <f>LARGE(M20:T20,1)</f>
        <v>511</v>
      </c>
      <c r="H20" s="138">
        <f>LARGE(M20:T20,2)</f>
        <v>510</v>
      </c>
      <c r="I20" s="138">
        <f>LARGE(M20:T20,3)</f>
        <v>500</v>
      </c>
      <c r="J20" s="30">
        <f>SUM(G20:I20)</f>
        <v>1521</v>
      </c>
      <c r="K20" s="139">
        <f>J20/3</f>
        <v>507</v>
      </c>
      <c r="L20" s="32"/>
      <c r="M20" s="100">
        <v>0</v>
      </c>
      <c r="N20" s="100">
        <v>500</v>
      </c>
      <c r="O20" s="100">
        <v>498</v>
      </c>
      <c r="P20" s="100">
        <v>510</v>
      </c>
      <c r="Q20" s="100">
        <v>0</v>
      </c>
      <c r="R20" s="100">
        <v>511</v>
      </c>
      <c r="S20" s="100">
        <v>0</v>
      </c>
      <c r="T20" s="181">
        <v>495</v>
      </c>
      <c r="V20" s="91"/>
    </row>
    <row r="21" spans="1:22" ht="14.1" customHeight="1" x14ac:dyDescent="0.25">
      <c r="A21" s="24">
        <f t="shared" si="0"/>
        <v>8</v>
      </c>
      <c r="B21" s="35" t="s">
        <v>155</v>
      </c>
      <c r="C21" s="36">
        <v>6463</v>
      </c>
      <c r="D21" s="37" t="s">
        <v>156</v>
      </c>
      <c r="E21" s="137">
        <f>MAX(M21:N21)</f>
        <v>0</v>
      </c>
      <c r="F21" s="137" t="e">
        <f>VLOOKUP(E21,Tab!$I$2:$J$255,2,TRUE)</f>
        <v>#N/A</v>
      </c>
      <c r="G21" s="138">
        <f>LARGE(M21:T21,1)</f>
        <v>513</v>
      </c>
      <c r="H21" s="138">
        <f>LARGE(M21:T21,2)</f>
        <v>507</v>
      </c>
      <c r="I21" s="138">
        <f>LARGE(M21:T21,3)</f>
        <v>501</v>
      </c>
      <c r="J21" s="30">
        <f>SUM(G21:I21)</f>
        <v>1521</v>
      </c>
      <c r="K21" s="139">
        <f>J21/3</f>
        <v>507</v>
      </c>
      <c r="L21" s="32"/>
      <c r="M21" s="100">
        <v>0</v>
      </c>
      <c r="N21" s="100">
        <v>0</v>
      </c>
      <c r="O21" s="100">
        <v>501</v>
      </c>
      <c r="P21" s="100">
        <v>507</v>
      </c>
      <c r="Q21" s="100">
        <v>0</v>
      </c>
      <c r="R21" s="100">
        <v>513</v>
      </c>
      <c r="S21" s="100">
        <v>0</v>
      </c>
      <c r="T21" s="181">
        <v>461</v>
      </c>
      <c r="V21" s="91"/>
    </row>
    <row r="22" spans="1:22" ht="14.1" customHeight="1" x14ac:dyDescent="0.25">
      <c r="A22" s="24">
        <f t="shared" si="0"/>
        <v>9</v>
      </c>
      <c r="B22" s="134" t="s">
        <v>79</v>
      </c>
      <c r="C22" s="135">
        <v>10928</v>
      </c>
      <c r="D22" s="136" t="s">
        <v>71</v>
      </c>
      <c r="E22" s="137">
        <f>MAX(M22:N22)</f>
        <v>489</v>
      </c>
      <c r="F22" s="137" t="e">
        <f>VLOOKUP(E22,Tab!$I$2:$J$255,2,TRUE)</f>
        <v>#N/A</v>
      </c>
      <c r="G22" s="138">
        <f>LARGE(M22:T22,1)</f>
        <v>520</v>
      </c>
      <c r="H22" s="138">
        <f>LARGE(M22:T22,2)</f>
        <v>503</v>
      </c>
      <c r="I22" s="138">
        <f>LARGE(M22:T22,3)</f>
        <v>491</v>
      </c>
      <c r="J22" s="30">
        <f>SUM(G22:I22)</f>
        <v>1514</v>
      </c>
      <c r="K22" s="139">
        <f>J22/3</f>
        <v>504.66666666666669</v>
      </c>
      <c r="L22" s="32"/>
      <c r="M22" s="100">
        <v>0</v>
      </c>
      <c r="N22" s="100">
        <v>489</v>
      </c>
      <c r="O22" s="100">
        <v>520</v>
      </c>
      <c r="P22" s="100">
        <v>503</v>
      </c>
      <c r="Q22" s="100">
        <v>0</v>
      </c>
      <c r="R22" s="100">
        <v>0</v>
      </c>
      <c r="S22" s="100">
        <v>0</v>
      </c>
      <c r="T22" s="181">
        <v>491</v>
      </c>
      <c r="V22" s="91"/>
    </row>
    <row r="23" spans="1:22" ht="14.1" customHeight="1" x14ac:dyDescent="0.25">
      <c r="A23" s="24">
        <f t="shared" si="0"/>
        <v>10</v>
      </c>
      <c r="B23" s="35" t="s">
        <v>316</v>
      </c>
      <c r="C23" s="36">
        <v>3268</v>
      </c>
      <c r="D23" s="37" t="s">
        <v>48</v>
      </c>
      <c r="E23" s="137">
        <f>MAX(M23:N23)</f>
        <v>515</v>
      </c>
      <c r="F23" s="137" t="str">
        <f>VLOOKUP(E23,Tab!$I$2:$J$255,2,TRUE)</f>
        <v>Não</v>
      </c>
      <c r="G23" s="138">
        <f>LARGE(M23:T23,1)</f>
        <v>515</v>
      </c>
      <c r="H23" s="138">
        <f>LARGE(M23:T23,2)</f>
        <v>504</v>
      </c>
      <c r="I23" s="138">
        <f>LARGE(M23:T23,3)</f>
        <v>490</v>
      </c>
      <c r="J23" s="30">
        <f>SUM(G23:I23)</f>
        <v>1509</v>
      </c>
      <c r="K23" s="139">
        <f>J23/3</f>
        <v>503</v>
      </c>
      <c r="L23" s="32"/>
      <c r="M23" s="100">
        <v>0</v>
      </c>
      <c r="N23" s="100">
        <v>515</v>
      </c>
      <c r="O23" s="100">
        <v>504</v>
      </c>
      <c r="P23" s="100">
        <v>0</v>
      </c>
      <c r="Q23" s="100">
        <v>0</v>
      </c>
      <c r="R23" s="100">
        <v>490</v>
      </c>
      <c r="S23" s="100">
        <v>0</v>
      </c>
      <c r="T23" s="181">
        <v>477</v>
      </c>
      <c r="V23" s="91"/>
    </row>
    <row r="24" spans="1:22" ht="14.1" customHeight="1" x14ac:dyDescent="0.25">
      <c r="A24" s="24">
        <f t="shared" si="0"/>
        <v>11</v>
      </c>
      <c r="B24" s="35" t="s">
        <v>268</v>
      </c>
      <c r="C24" s="36">
        <v>7536</v>
      </c>
      <c r="D24" s="37" t="s">
        <v>103</v>
      </c>
      <c r="E24" s="137">
        <f>MAX(M24:N24)</f>
        <v>399</v>
      </c>
      <c r="F24" s="137" t="e">
        <f>VLOOKUP(E24,Tab!$I$2:$J$255,2,TRUE)</f>
        <v>#N/A</v>
      </c>
      <c r="G24" s="138">
        <f>LARGE(M24:T24,1)</f>
        <v>458</v>
      </c>
      <c r="H24" s="138">
        <f>LARGE(M24:T24,2)</f>
        <v>415</v>
      </c>
      <c r="I24" s="138">
        <f>LARGE(M24:T24,3)</f>
        <v>399</v>
      </c>
      <c r="J24" s="30">
        <f>SUM(G24:I24)</f>
        <v>1272</v>
      </c>
      <c r="K24" s="139">
        <f>J24/3</f>
        <v>424</v>
      </c>
      <c r="L24" s="32"/>
      <c r="M24" s="100">
        <v>399</v>
      </c>
      <c r="N24" s="100">
        <v>0</v>
      </c>
      <c r="O24" s="100">
        <v>0</v>
      </c>
      <c r="P24" s="100">
        <v>0</v>
      </c>
      <c r="Q24" s="100">
        <v>415</v>
      </c>
      <c r="R24" s="100">
        <v>0</v>
      </c>
      <c r="S24" s="100">
        <v>458</v>
      </c>
      <c r="T24" s="181">
        <v>0</v>
      </c>
      <c r="V24" s="91"/>
    </row>
    <row r="25" spans="1:22" ht="14.1" customHeight="1" x14ac:dyDescent="0.25">
      <c r="A25" s="24">
        <f t="shared" si="0"/>
        <v>12</v>
      </c>
      <c r="B25" s="35" t="s">
        <v>535</v>
      </c>
      <c r="C25" s="36">
        <v>14554</v>
      </c>
      <c r="D25" s="37" t="s">
        <v>48</v>
      </c>
      <c r="E25" s="137">
        <f>MAX(M25:N25)</f>
        <v>0</v>
      </c>
      <c r="F25" s="137" t="e">
        <f>VLOOKUP(E25,Tab!$I$2:$J$255,2,TRUE)</f>
        <v>#N/A</v>
      </c>
      <c r="G25" s="138">
        <f>LARGE(M25:T25,1)</f>
        <v>437</v>
      </c>
      <c r="H25" s="138">
        <f>LARGE(M25:T25,2)</f>
        <v>407</v>
      </c>
      <c r="I25" s="138">
        <f>LARGE(M25:T25,3)</f>
        <v>407</v>
      </c>
      <c r="J25" s="30">
        <f>SUM(G25:I25)</f>
        <v>1251</v>
      </c>
      <c r="K25" s="139">
        <f>J25/3</f>
        <v>417</v>
      </c>
      <c r="L25" s="32"/>
      <c r="M25" s="100">
        <v>0</v>
      </c>
      <c r="N25" s="100">
        <v>0</v>
      </c>
      <c r="O25" s="100">
        <v>437</v>
      </c>
      <c r="P25" s="100">
        <v>407</v>
      </c>
      <c r="Q25" s="100">
        <v>0</v>
      </c>
      <c r="R25" s="100">
        <v>0</v>
      </c>
      <c r="S25" s="100">
        <v>0</v>
      </c>
      <c r="T25" s="181">
        <v>407</v>
      </c>
      <c r="V25" s="91"/>
    </row>
    <row r="26" spans="1:22" ht="14.1" customHeight="1" x14ac:dyDescent="0.25">
      <c r="A26" s="24">
        <f t="shared" si="0"/>
        <v>13</v>
      </c>
      <c r="B26" s="134" t="s">
        <v>315</v>
      </c>
      <c r="C26" s="135">
        <v>154</v>
      </c>
      <c r="D26" s="136" t="s">
        <v>71</v>
      </c>
      <c r="E26" s="137">
        <f>MAX(M26:N26)</f>
        <v>529</v>
      </c>
      <c r="F26" s="137" t="str">
        <f>VLOOKUP(E26,Tab!$I$2:$J$255,2,TRUE)</f>
        <v>Não</v>
      </c>
      <c r="G26" s="138">
        <f>LARGE(M26:T26,1)</f>
        <v>529</v>
      </c>
      <c r="H26" s="138">
        <f>LARGE(M26:T26,2)</f>
        <v>529</v>
      </c>
      <c r="I26" s="138">
        <f>LARGE(M26:T26,3)</f>
        <v>0</v>
      </c>
      <c r="J26" s="30">
        <f>SUM(G26:I26)</f>
        <v>1058</v>
      </c>
      <c r="K26" s="139">
        <f>J26/3</f>
        <v>352.66666666666669</v>
      </c>
      <c r="L26" s="32"/>
      <c r="M26" s="100">
        <v>0</v>
      </c>
      <c r="N26" s="100">
        <v>529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81">
        <v>529</v>
      </c>
      <c r="V26" s="91"/>
    </row>
    <row r="27" spans="1:22" ht="14.1" customHeight="1" x14ac:dyDescent="0.25">
      <c r="A27" s="24">
        <f t="shared" si="0"/>
        <v>14</v>
      </c>
      <c r="B27" s="35" t="s">
        <v>41</v>
      </c>
      <c r="C27" s="36">
        <v>10436</v>
      </c>
      <c r="D27" s="37" t="s">
        <v>42</v>
      </c>
      <c r="E27" s="137">
        <f>MAX(M27:N27)</f>
        <v>518</v>
      </c>
      <c r="F27" s="137" t="str">
        <f>VLOOKUP(E27,Tab!$I$2:$J$255,2,TRUE)</f>
        <v>Não</v>
      </c>
      <c r="G27" s="138">
        <f>LARGE(M27:T27,1)</f>
        <v>530</v>
      </c>
      <c r="H27" s="138">
        <f>LARGE(M27:T27,2)</f>
        <v>518</v>
      </c>
      <c r="I27" s="138">
        <f>LARGE(M27:T27,3)</f>
        <v>0</v>
      </c>
      <c r="J27" s="30">
        <f>SUM(G27:I27)</f>
        <v>1048</v>
      </c>
      <c r="K27" s="139">
        <f>J27/3</f>
        <v>349.33333333333331</v>
      </c>
      <c r="L27" s="32"/>
      <c r="M27" s="100">
        <v>0</v>
      </c>
      <c r="N27" s="100">
        <v>518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81">
        <v>530</v>
      </c>
      <c r="V27" s="91"/>
    </row>
    <row r="28" spans="1:22" ht="14.1" customHeight="1" x14ac:dyDescent="0.25">
      <c r="A28" s="24">
        <f t="shared" si="0"/>
        <v>15</v>
      </c>
      <c r="B28" s="134" t="s">
        <v>70</v>
      </c>
      <c r="C28" s="135">
        <v>2090</v>
      </c>
      <c r="D28" s="136" t="s">
        <v>71</v>
      </c>
      <c r="E28" s="137">
        <f>MAX(M28:N28)</f>
        <v>515</v>
      </c>
      <c r="F28" s="137" t="str">
        <f>VLOOKUP(E28,Tab!$I$2:$J$255,2,TRUE)</f>
        <v>Não</v>
      </c>
      <c r="G28" s="138">
        <f>LARGE(M28:T28,1)</f>
        <v>520</v>
      </c>
      <c r="H28" s="138">
        <f>LARGE(M28:T28,2)</f>
        <v>515</v>
      </c>
      <c r="I28" s="138">
        <f>LARGE(M28:T28,3)</f>
        <v>0</v>
      </c>
      <c r="J28" s="30">
        <f>SUM(G28:I28)</f>
        <v>1035</v>
      </c>
      <c r="K28" s="139">
        <f>J28/3</f>
        <v>345</v>
      </c>
      <c r="L28" s="32"/>
      <c r="M28" s="100">
        <v>0</v>
      </c>
      <c r="N28" s="100">
        <v>515</v>
      </c>
      <c r="O28" s="100">
        <v>0</v>
      </c>
      <c r="P28" s="100">
        <v>0</v>
      </c>
      <c r="Q28" s="100">
        <v>0</v>
      </c>
      <c r="R28" s="100">
        <v>520</v>
      </c>
      <c r="S28" s="100">
        <v>0</v>
      </c>
      <c r="T28" s="181">
        <v>0</v>
      </c>
      <c r="V28" s="91"/>
    </row>
    <row r="29" spans="1:22" ht="14.1" customHeight="1" x14ac:dyDescent="0.25">
      <c r="A29" s="24">
        <f t="shared" si="0"/>
        <v>16</v>
      </c>
      <c r="B29" s="35" t="s">
        <v>317</v>
      </c>
      <c r="C29" s="36">
        <v>12</v>
      </c>
      <c r="D29" s="37" t="s">
        <v>48</v>
      </c>
      <c r="E29" s="137">
        <f>MAX(M29:N29)</f>
        <v>424</v>
      </c>
      <c r="F29" s="137" t="e">
        <f>VLOOKUP(E29,Tab!$I$2:$J$255,2,TRUE)</f>
        <v>#N/A</v>
      </c>
      <c r="G29" s="138">
        <f>LARGE(M29:T29,1)</f>
        <v>424</v>
      </c>
      <c r="H29" s="138">
        <f>LARGE(M29:T29,2)</f>
        <v>388</v>
      </c>
      <c r="I29" s="138">
        <f>LARGE(M29:T29,3)</f>
        <v>0</v>
      </c>
      <c r="J29" s="30">
        <f>SUM(G29:I29)</f>
        <v>812</v>
      </c>
      <c r="K29" s="139">
        <f>J29/3</f>
        <v>270.66666666666669</v>
      </c>
      <c r="L29" s="32"/>
      <c r="M29" s="100">
        <v>0</v>
      </c>
      <c r="N29" s="100">
        <v>424</v>
      </c>
      <c r="O29" s="100">
        <v>0</v>
      </c>
      <c r="P29" s="100">
        <v>388</v>
      </c>
      <c r="Q29" s="100">
        <v>0</v>
      </c>
      <c r="R29" s="100">
        <v>0</v>
      </c>
      <c r="S29" s="100">
        <v>0</v>
      </c>
      <c r="T29" s="181">
        <v>0</v>
      </c>
      <c r="V29" s="91"/>
    </row>
    <row r="30" spans="1:22" ht="14.1" customHeight="1" x14ac:dyDescent="0.25">
      <c r="A30" s="24">
        <f t="shared" si="0"/>
        <v>17</v>
      </c>
      <c r="B30" s="38" t="s">
        <v>534</v>
      </c>
      <c r="C30" s="26">
        <v>14367</v>
      </c>
      <c r="D30" s="27" t="s">
        <v>103</v>
      </c>
      <c r="E30" s="137">
        <f>MAX(M30:N30)</f>
        <v>373</v>
      </c>
      <c r="F30" s="137" t="e">
        <f>VLOOKUP(E30,Tab!$I$2:$J$255,2,TRUE)</f>
        <v>#N/A</v>
      </c>
      <c r="G30" s="138">
        <f>LARGE(M30:T30,1)</f>
        <v>373</v>
      </c>
      <c r="H30" s="138">
        <f>LARGE(M30:T30,2)</f>
        <v>317</v>
      </c>
      <c r="I30" s="138">
        <f>LARGE(M30:T30,3)</f>
        <v>0</v>
      </c>
      <c r="J30" s="30">
        <f>SUM(G30:I30)</f>
        <v>690</v>
      </c>
      <c r="K30" s="139">
        <f>J30/3</f>
        <v>230</v>
      </c>
      <c r="L30" s="32"/>
      <c r="M30" s="100">
        <v>373</v>
      </c>
      <c r="N30" s="100">
        <v>0</v>
      </c>
      <c r="O30" s="100">
        <v>0</v>
      </c>
      <c r="P30" s="100">
        <v>0</v>
      </c>
      <c r="Q30" s="100">
        <v>317</v>
      </c>
      <c r="R30" s="100">
        <v>0</v>
      </c>
      <c r="S30" s="100">
        <v>0</v>
      </c>
      <c r="T30" s="181">
        <v>0</v>
      </c>
      <c r="V30" s="91"/>
    </row>
    <row r="31" spans="1:22" ht="14.1" customHeight="1" x14ac:dyDescent="0.25">
      <c r="A31" s="24">
        <f t="shared" si="0"/>
        <v>18</v>
      </c>
      <c r="B31" s="38" t="s">
        <v>147</v>
      </c>
      <c r="C31" s="26">
        <v>11120</v>
      </c>
      <c r="D31" s="27" t="s">
        <v>69</v>
      </c>
      <c r="E31" s="137">
        <f>MAX(M31:N31)</f>
        <v>534</v>
      </c>
      <c r="F31" s="137" t="str">
        <f>VLOOKUP(E31,Tab!$I$2:$J$255,2,TRUE)</f>
        <v>Não</v>
      </c>
      <c r="G31" s="138">
        <f>LARGE(M31:T31,1)</f>
        <v>534</v>
      </c>
      <c r="H31" s="138">
        <f>LARGE(M31:T31,2)</f>
        <v>0</v>
      </c>
      <c r="I31" s="138">
        <f>LARGE(M31:T31,3)</f>
        <v>0</v>
      </c>
      <c r="J31" s="30">
        <f>SUM(G31:I31)</f>
        <v>534</v>
      </c>
      <c r="K31" s="139">
        <f>J31/3</f>
        <v>178</v>
      </c>
      <c r="L31" s="32"/>
      <c r="M31" s="100">
        <v>0</v>
      </c>
      <c r="N31" s="100">
        <v>534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81">
        <v>0</v>
      </c>
      <c r="V31" s="91"/>
    </row>
    <row r="32" spans="1:22" ht="14.1" customHeight="1" x14ac:dyDescent="0.25">
      <c r="A32" s="24">
        <f t="shared" si="0"/>
        <v>19</v>
      </c>
      <c r="B32" s="35" t="s">
        <v>362</v>
      </c>
      <c r="C32" s="36">
        <v>602</v>
      </c>
      <c r="D32" s="37" t="s">
        <v>69</v>
      </c>
      <c r="E32" s="137">
        <f>MAX(M32:N32)</f>
        <v>491</v>
      </c>
      <c r="F32" s="137" t="e">
        <f>VLOOKUP(E32,Tab!$I$2:$J$255,2,TRUE)</f>
        <v>#N/A</v>
      </c>
      <c r="G32" s="138">
        <f>LARGE(M32:T32,1)</f>
        <v>491</v>
      </c>
      <c r="H32" s="138">
        <f>LARGE(M32:T32,2)</f>
        <v>0</v>
      </c>
      <c r="I32" s="138">
        <f>LARGE(M32:T32,3)</f>
        <v>0</v>
      </c>
      <c r="J32" s="30">
        <f>SUM(G32:I32)</f>
        <v>491</v>
      </c>
      <c r="K32" s="139">
        <f>J32/3</f>
        <v>163.66666666666666</v>
      </c>
      <c r="L32" s="32"/>
      <c r="M32" s="100">
        <v>0</v>
      </c>
      <c r="N32" s="100">
        <v>491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81">
        <v>0</v>
      </c>
      <c r="V32" s="91"/>
    </row>
    <row r="33" spans="1:22" ht="14.1" customHeight="1" x14ac:dyDescent="0.25">
      <c r="A33" s="24">
        <f t="shared" si="0"/>
        <v>20</v>
      </c>
      <c r="B33" s="35" t="s">
        <v>181</v>
      </c>
      <c r="C33" s="36">
        <v>634</v>
      </c>
      <c r="D33" s="37" t="s">
        <v>29</v>
      </c>
      <c r="E33" s="137">
        <f>MAX(M33:N33)</f>
        <v>491</v>
      </c>
      <c r="F33" s="137" t="e">
        <f>VLOOKUP(E33,Tab!$I$2:$J$255,2,TRUE)</f>
        <v>#N/A</v>
      </c>
      <c r="G33" s="138">
        <f>LARGE(M33:T33,1)</f>
        <v>491</v>
      </c>
      <c r="H33" s="138">
        <f>LARGE(M33:T33,2)</f>
        <v>0</v>
      </c>
      <c r="I33" s="138">
        <f>LARGE(M33:T33,3)</f>
        <v>0</v>
      </c>
      <c r="J33" s="30">
        <f>SUM(G33:I33)</f>
        <v>491</v>
      </c>
      <c r="K33" s="139">
        <f>J33/3</f>
        <v>163.66666666666666</v>
      </c>
      <c r="L33" s="32"/>
      <c r="M33" s="100">
        <v>0</v>
      </c>
      <c r="N33" s="100">
        <v>491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81">
        <v>0</v>
      </c>
      <c r="V33" s="91"/>
    </row>
    <row r="34" spans="1:22" ht="14.1" customHeight="1" x14ac:dyDescent="0.25">
      <c r="A34" s="24">
        <f t="shared" si="0"/>
        <v>21</v>
      </c>
      <c r="B34" s="35" t="s">
        <v>572</v>
      </c>
      <c r="C34" s="36">
        <v>38</v>
      </c>
      <c r="D34" s="37" t="s">
        <v>29</v>
      </c>
      <c r="E34" s="137">
        <f>MAX(M34:N34)</f>
        <v>457</v>
      </c>
      <c r="F34" s="137" t="e">
        <f>VLOOKUP(E34,Tab!$I$2:$J$255,2,TRUE)</f>
        <v>#N/A</v>
      </c>
      <c r="G34" s="138">
        <f>LARGE(M34:T34,1)</f>
        <v>457</v>
      </c>
      <c r="H34" s="138">
        <f>LARGE(M34:T34,2)</f>
        <v>0</v>
      </c>
      <c r="I34" s="138">
        <f>LARGE(M34:T34,3)</f>
        <v>0</v>
      </c>
      <c r="J34" s="30">
        <f>SUM(G34:I34)</f>
        <v>457</v>
      </c>
      <c r="K34" s="139">
        <f>J34/3</f>
        <v>152.33333333333334</v>
      </c>
      <c r="L34" s="32"/>
      <c r="M34" s="100">
        <v>0</v>
      </c>
      <c r="N34" s="100">
        <v>457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81">
        <v>0</v>
      </c>
      <c r="V34" s="91"/>
    </row>
    <row r="35" spans="1:22" ht="14.1" customHeight="1" x14ac:dyDescent="0.25">
      <c r="A35" s="24">
        <f t="shared" si="0"/>
        <v>22</v>
      </c>
      <c r="B35" s="35" t="s">
        <v>96</v>
      </c>
      <c r="C35" s="36">
        <v>1805</v>
      </c>
      <c r="D35" s="37" t="s">
        <v>29</v>
      </c>
      <c r="E35" s="137">
        <f>MAX(M35:N35)</f>
        <v>438</v>
      </c>
      <c r="F35" s="137" t="e">
        <f>VLOOKUP(E35,Tab!$I$2:$J$255,2,TRUE)</f>
        <v>#N/A</v>
      </c>
      <c r="G35" s="138">
        <f>LARGE(M35:T35,1)</f>
        <v>438</v>
      </c>
      <c r="H35" s="138">
        <f>LARGE(M35:T35,2)</f>
        <v>0</v>
      </c>
      <c r="I35" s="138">
        <f>LARGE(M35:T35,3)</f>
        <v>0</v>
      </c>
      <c r="J35" s="30">
        <f>SUM(G35:I35)</f>
        <v>438</v>
      </c>
      <c r="K35" s="139">
        <f>J35/3</f>
        <v>146</v>
      </c>
      <c r="L35" s="32"/>
      <c r="M35" s="100">
        <v>0</v>
      </c>
      <c r="N35" s="100">
        <v>438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81">
        <v>0</v>
      </c>
      <c r="V35" s="91"/>
    </row>
    <row r="36" spans="1:22" ht="14.1" customHeight="1" x14ac:dyDescent="0.25">
      <c r="A36" s="24">
        <f t="shared" si="0"/>
        <v>23</v>
      </c>
      <c r="B36" s="134" t="s">
        <v>138</v>
      </c>
      <c r="C36" s="101">
        <v>6582</v>
      </c>
      <c r="D36" s="136" t="s">
        <v>103</v>
      </c>
      <c r="E36" s="137">
        <f>MAX(M36:N36)</f>
        <v>0</v>
      </c>
      <c r="F36" s="137" t="e">
        <f>VLOOKUP(E36,Tab!$I$2:$J$255,2,TRUE)</f>
        <v>#N/A</v>
      </c>
      <c r="G36" s="138">
        <f>LARGE(M36:T36,1)</f>
        <v>422</v>
      </c>
      <c r="H36" s="138">
        <f>LARGE(M36:T36,2)</f>
        <v>0</v>
      </c>
      <c r="I36" s="138">
        <f>LARGE(M36:T36,3)</f>
        <v>0</v>
      </c>
      <c r="J36" s="30">
        <f>SUM(G36:I36)</f>
        <v>422</v>
      </c>
      <c r="K36" s="139">
        <f>J36/3</f>
        <v>140.66666666666666</v>
      </c>
      <c r="L36" s="32"/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422</v>
      </c>
      <c r="T36" s="181">
        <v>0</v>
      </c>
      <c r="V36" s="91"/>
    </row>
    <row r="37" spans="1:22" ht="14.1" customHeight="1" x14ac:dyDescent="0.25">
      <c r="A37" s="24">
        <f t="shared" si="0"/>
        <v>24</v>
      </c>
      <c r="B37" s="38" t="s">
        <v>450</v>
      </c>
      <c r="C37" s="26">
        <v>7910</v>
      </c>
      <c r="D37" s="27" t="s">
        <v>64</v>
      </c>
      <c r="E37" s="137">
        <f>MAX(M37:N37)</f>
        <v>0</v>
      </c>
      <c r="F37" s="137" t="e">
        <f>VLOOKUP(E37,Tab!$I$2:$J$255,2,TRUE)</f>
        <v>#N/A</v>
      </c>
      <c r="G37" s="138">
        <f>LARGE(M37:T37,1)</f>
        <v>211</v>
      </c>
      <c r="H37" s="138">
        <f>LARGE(M37:T37,2)</f>
        <v>0</v>
      </c>
      <c r="I37" s="138">
        <f>LARGE(M37:T37,3)</f>
        <v>0</v>
      </c>
      <c r="J37" s="30">
        <f>SUM(G37:I37)</f>
        <v>211</v>
      </c>
      <c r="K37" s="139">
        <f>J37/3</f>
        <v>70.333333333333329</v>
      </c>
      <c r="L37" s="32"/>
      <c r="M37" s="100">
        <v>0</v>
      </c>
      <c r="N37" s="100">
        <v>0</v>
      </c>
      <c r="O37" s="100">
        <v>0</v>
      </c>
      <c r="P37" s="100">
        <v>211</v>
      </c>
      <c r="Q37" s="100">
        <v>0</v>
      </c>
      <c r="R37" s="100">
        <v>0</v>
      </c>
      <c r="S37" s="100">
        <v>0</v>
      </c>
      <c r="T37" s="181">
        <v>0</v>
      </c>
      <c r="V37" s="91"/>
    </row>
    <row r="38" spans="1:22" ht="14.1" customHeight="1" x14ac:dyDescent="0.25">
      <c r="A38" s="24">
        <f t="shared" si="0"/>
        <v>25</v>
      </c>
      <c r="B38" s="35" t="s">
        <v>385</v>
      </c>
      <c r="C38" s="36">
        <v>14412</v>
      </c>
      <c r="D38" s="37" t="s">
        <v>87</v>
      </c>
      <c r="E38" s="137">
        <f>MAX(M38:N38)</f>
        <v>0</v>
      </c>
      <c r="F38" s="137" t="e">
        <f>VLOOKUP(E38,Tab!$I$2:$J$255,2,TRUE)</f>
        <v>#N/A</v>
      </c>
      <c r="G38" s="138">
        <f>LARGE(M38:T38,1)</f>
        <v>144</v>
      </c>
      <c r="H38" s="138">
        <f>LARGE(M38:T38,2)</f>
        <v>0</v>
      </c>
      <c r="I38" s="138">
        <f>LARGE(M38:T38,3)</f>
        <v>0</v>
      </c>
      <c r="J38" s="30">
        <f>SUM(G38:I38)</f>
        <v>144</v>
      </c>
      <c r="K38" s="139">
        <f>J38/3</f>
        <v>48</v>
      </c>
      <c r="L38" s="32"/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81">
        <v>144</v>
      </c>
      <c r="V38" s="91"/>
    </row>
    <row r="39" spans="1:22" x14ac:dyDescent="0.25">
      <c r="A39" s="24">
        <f t="shared" si="0"/>
        <v>26</v>
      </c>
      <c r="B39" s="38" t="s">
        <v>570</v>
      </c>
      <c r="C39" s="26">
        <v>14091</v>
      </c>
      <c r="D39" s="27" t="s">
        <v>103</v>
      </c>
      <c r="E39" s="137">
        <f>MAX(M39:N39)</f>
        <v>0</v>
      </c>
      <c r="F39" s="137" t="e">
        <f>VLOOKUP(E39,Tab!$I$2:$J$255,2,TRUE)</f>
        <v>#N/A</v>
      </c>
      <c r="G39" s="138">
        <f>LARGE(M39:T39,1)</f>
        <v>105</v>
      </c>
      <c r="H39" s="138">
        <f>LARGE(M39:T39,2)</f>
        <v>0</v>
      </c>
      <c r="I39" s="138">
        <f>LARGE(M39:T39,3)</f>
        <v>0</v>
      </c>
      <c r="J39" s="30">
        <f>SUM(G39:I39)</f>
        <v>105</v>
      </c>
      <c r="K39" s="139">
        <f>J39/3</f>
        <v>35</v>
      </c>
      <c r="L39" s="32"/>
      <c r="M39" s="100">
        <v>0</v>
      </c>
      <c r="N39" s="100">
        <v>0</v>
      </c>
      <c r="O39" s="100">
        <v>0</v>
      </c>
      <c r="P39" s="100">
        <v>0</v>
      </c>
      <c r="Q39" s="100">
        <v>105</v>
      </c>
      <c r="R39" s="100">
        <v>0</v>
      </c>
      <c r="S39" s="100">
        <v>0</v>
      </c>
      <c r="T39" s="181">
        <v>0</v>
      </c>
    </row>
    <row r="40" spans="1:22" x14ac:dyDescent="0.25">
      <c r="A40" s="24">
        <f t="shared" si="0"/>
        <v>27</v>
      </c>
      <c r="B40" s="35"/>
      <c r="C40" s="36"/>
      <c r="D40" s="37"/>
      <c r="E40" s="137">
        <f>MAX(M40:N40)</f>
        <v>0</v>
      </c>
      <c r="F40" s="137" t="e">
        <f>VLOOKUP(E40,Tab!$I$2:$J$255,2,TRUE)</f>
        <v>#N/A</v>
      </c>
      <c r="G40" s="138">
        <f>LARGE(M40:T40,1)</f>
        <v>0</v>
      </c>
      <c r="H40" s="138">
        <f>LARGE(M40:T40,2)</f>
        <v>0</v>
      </c>
      <c r="I40" s="138">
        <f>LARGE(M40:T40,3)</f>
        <v>0</v>
      </c>
      <c r="J40" s="30">
        <f>SUM(G40:I40)</f>
        <v>0</v>
      </c>
      <c r="K40" s="139">
        <f>J40/3</f>
        <v>0</v>
      </c>
      <c r="L40" s="32"/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81">
        <v>0</v>
      </c>
    </row>
    <row r="41" spans="1:22" x14ac:dyDescent="0.25">
      <c r="A41" s="24">
        <f t="shared" si="0"/>
        <v>28</v>
      </c>
      <c r="B41" s="35"/>
      <c r="C41" s="36"/>
      <c r="D41" s="37"/>
      <c r="E41" s="137">
        <f>MAX(M41:N41)</f>
        <v>0</v>
      </c>
      <c r="F41" s="137" t="e">
        <f>VLOOKUP(E41,Tab!$I$2:$J$255,2,TRUE)</f>
        <v>#N/A</v>
      </c>
      <c r="G41" s="138">
        <f>LARGE(M41:T41,1)</f>
        <v>0</v>
      </c>
      <c r="H41" s="138">
        <f>LARGE(M41:T41,2)</f>
        <v>0</v>
      </c>
      <c r="I41" s="138">
        <f>LARGE(M41:T41,3)</f>
        <v>0</v>
      </c>
      <c r="J41" s="30">
        <f>SUM(G41:I41)</f>
        <v>0</v>
      </c>
      <c r="K41" s="139">
        <f>J41/3</f>
        <v>0</v>
      </c>
      <c r="L41" s="32"/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81">
        <v>0</v>
      </c>
    </row>
    <row r="42" spans="1:22" x14ac:dyDescent="0.25">
      <c r="A42" s="24">
        <f t="shared" si="0"/>
        <v>29</v>
      </c>
      <c r="B42" s="35"/>
      <c r="C42" s="36"/>
      <c r="D42" s="37"/>
      <c r="E42" s="137">
        <f>MAX(M42:N42)</f>
        <v>0</v>
      </c>
      <c r="F42" s="137" t="e">
        <f>VLOOKUP(E42,Tab!$I$2:$J$255,2,TRUE)</f>
        <v>#N/A</v>
      </c>
      <c r="G42" s="138">
        <f>LARGE(M42:T42,1)</f>
        <v>0</v>
      </c>
      <c r="H42" s="138">
        <f>LARGE(M42:T42,2)</f>
        <v>0</v>
      </c>
      <c r="I42" s="138">
        <f>LARGE(M42:T42,3)</f>
        <v>0</v>
      </c>
      <c r="J42" s="30">
        <f>SUM(G42:I42)</f>
        <v>0</v>
      </c>
      <c r="K42" s="139">
        <f>J42/3</f>
        <v>0</v>
      </c>
      <c r="L42" s="32"/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81">
        <v>0</v>
      </c>
    </row>
    <row r="43" spans="1:22" x14ac:dyDescent="0.25">
      <c r="A43" s="24">
        <f t="shared" si="0"/>
        <v>30</v>
      </c>
      <c r="B43" s="35"/>
      <c r="C43" s="36"/>
      <c r="D43" s="37"/>
      <c r="E43" s="137">
        <f>MAX(M43:N43)</f>
        <v>0</v>
      </c>
      <c r="F43" s="137" t="e">
        <f>VLOOKUP(E43,Tab!$I$2:$J$255,2,TRUE)</f>
        <v>#N/A</v>
      </c>
      <c r="G43" s="138">
        <f>LARGE(M43:T43,1)</f>
        <v>0</v>
      </c>
      <c r="H43" s="138">
        <f>LARGE(M43:T43,2)</f>
        <v>0</v>
      </c>
      <c r="I43" s="138">
        <f>LARGE(M43:T43,3)</f>
        <v>0</v>
      </c>
      <c r="J43" s="30">
        <f>SUM(G43:I43)</f>
        <v>0</v>
      </c>
      <c r="K43" s="139">
        <f>J43/3</f>
        <v>0</v>
      </c>
      <c r="L43" s="32"/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81">
        <v>0</v>
      </c>
    </row>
  </sheetData>
  <sortState ref="B14:T43">
    <sortCondition descending="1" ref="J14:J43"/>
    <sortCondition descending="1" ref="E14:E43"/>
  </sortState>
  <mergeCells count="12">
    <mergeCell ref="M9:T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53" priority="1" stopIfTrue="1" operator="between">
      <formula>563</formula>
      <formula>569</formula>
    </cfRule>
    <cfRule type="cellIs" dxfId="52" priority="2" stopIfTrue="1" operator="between">
      <formula>570</formula>
      <formula>571</formula>
    </cfRule>
    <cfRule type="cellIs" dxfId="51" priority="3" stopIfTrue="1" operator="between">
      <formula>572</formula>
      <formula>600</formula>
    </cfRule>
  </conditionalFormatting>
  <conditionalFormatting sqref="E14:E43">
    <cfRule type="cellIs" dxfId="50" priority="4" stopIfTrue="1" operator="between">
      <formula>563</formula>
      <formula>600</formula>
    </cfRule>
  </conditionalFormatting>
  <conditionalFormatting sqref="F14:F43">
    <cfRule type="cellIs" dxfId="49" priority="5" stopIfTrue="1" operator="equal">
      <formula>"A"</formula>
    </cfRule>
    <cfRule type="cellIs" dxfId="48" priority="6" stopIfTrue="1" operator="equal">
      <formula>"B"</formula>
    </cfRule>
    <cfRule type="cellIs" dxfId="4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7"/>
    </row>
    <row r="9" spans="1:21" s="10" customFormat="1" ht="24.75" customHeight="1" x14ac:dyDescent="0.25">
      <c r="A9" s="192" t="s">
        <v>438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203"/>
    </row>
    <row r="10" spans="1:21" s="10" customFormat="1" ht="12.75" customHeight="1" x14ac:dyDescent="0.2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11" t="s">
        <v>7</v>
      </c>
      <c r="K10" s="12" t="s">
        <v>8</v>
      </c>
      <c r="L10" s="13"/>
      <c r="M10" s="106"/>
      <c r="N10" s="147"/>
      <c r="O10" s="98">
        <v>43603</v>
      </c>
      <c r="P10" s="83"/>
      <c r="Q10" s="83"/>
      <c r="R10" s="83"/>
      <c r="S10" s="83"/>
      <c r="T10" s="83"/>
      <c r="U10" s="83"/>
    </row>
    <row r="11" spans="1:21" s="10" customFormat="1" x14ac:dyDescent="0.2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4">
        <v>3</v>
      </c>
      <c r="J11" s="11" t="s">
        <v>9</v>
      </c>
      <c r="K11" s="15" t="s">
        <v>10</v>
      </c>
      <c r="L11" s="13"/>
      <c r="M11" s="105"/>
      <c r="N11" s="148"/>
      <c r="O11" s="17" t="s">
        <v>567</v>
      </c>
      <c r="P11" s="85"/>
      <c r="Q11" s="85"/>
      <c r="R11" s="85"/>
      <c r="S11" s="85"/>
      <c r="T11" s="85"/>
      <c r="U11" s="86"/>
    </row>
    <row r="12" spans="1:21" s="10" customFormat="1" x14ac:dyDescent="0.2">
      <c r="A12" s="193"/>
      <c r="B12" s="193"/>
      <c r="C12" s="193"/>
      <c r="D12" s="193"/>
      <c r="E12" s="198"/>
      <c r="F12" s="199"/>
      <c r="G12" s="201"/>
      <c r="H12" s="201"/>
      <c r="I12" s="204"/>
      <c r="J12" s="18" t="s">
        <v>10</v>
      </c>
      <c r="K12" s="19" t="s">
        <v>17</v>
      </c>
      <c r="L12" s="20"/>
      <c r="M12" s="104"/>
      <c r="N12" s="149"/>
      <c r="O12" s="21" t="s">
        <v>541</v>
      </c>
      <c r="P12" s="88"/>
      <c r="Q12" s="88"/>
      <c r="R12" s="88"/>
      <c r="S12" s="88"/>
      <c r="T12" s="88"/>
      <c r="U12" s="86"/>
    </row>
    <row r="13" spans="1:21" x14ac:dyDescent="0.25">
      <c r="L13" s="5"/>
      <c r="O13" s="103"/>
      <c r="P13" s="3"/>
      <c r="Q13" s="3"/>
      <c r="R13" s="3"/>
      <c r="S13" s="3"/>
      <c r="T13" s="3"/>
      <c r="U13" s="3"/>
    </row>
    <row r="14" spans="1:21" ht="14.1" customHeight="1" x14ac:dyDescent="0.25">
      <c r="A14" s="24">
        <f t="shared" ref="A14:A23" si="0">A13+1</f>
        <v>1</v>
      </c>
      <c r="B14" s="25" t="s">
        <v>304</v>
      </c>
      <c r="C14" s="38">
        <v>13204</v>
      </c>
      <c r="D14" s="39" t="s">
        <v>42</v>
      </c>
      <c r="E14" s="28">
        <f>MAX(L14)</f>
        <v>0</v>
      </c>
      <c r="F14" s="28" t="e">
        <f>VLOOKUP(E14,Tab!$K$2:$L$255,2,TRUE)</f>
        <v>#N/A</v>
      </c>
      <c r="G14" s="29">
        <f t="shared" ref="G14:G23" si="1">LARGE(M14:O14,1)</f>
        <v>401</v>
      </c>
      <c r="H14" s="29">
        <f t="shared" ref="H14:H23" si="2">LARGE(M14:O14,2)</f>
        <v>0</v>
      </c>
      <c r="I14" s="29">
        <f t="shared" ref="I14:I23" si="3">LARGE(M14:O14,3)</f>
        <v>0</v>
      </c>
      <c r="J14" s="30">
        <f t="shared" ref="J14:J23" si="4">SUM(G14:I14)</f>
        <v>401</v>
      </c>
      <c r="K14" s="31">
        <f t="shared" ref="K14:K23" si="5">J14/3</f>
        <v>133.66666666666666</v>
      </c>
      <c r="L14" s="32"/>
      <c r="M14" s="102">
        <v>0</v>
      </c>
      <c r="N14" s="102">
        <v>0</v>
      </c>
      <c r="O14" s="34">
        <v>401</v>
      </c>
      <c r="P14" s="91"/>
      <c r="Q14" s="91"/>
      <c r="R14" s="91"/>
      <c r="S14" s="91"/>
      <c r="T14" s="91"/>
      <c r="U14" s="91"/>
    </row>
    <row r="15" spans="1:21" ht="14.1" customHeight="1" x14ac:dyDescent="0.25">
      <c r="A15" s="24">
        <f t="shared" si="0"/>
        <v>2</v>
      </c>
      <c r="B15" s="38"/>
      <c r="C15" s="38"/>
      <c r="D15" s="38"/>
      <c r="E15" s="28">
        <f t="shared" ref="E15:E23" si="6">MAX(M15:O15)</f>
        <v>0</v>
      </c>
      <c r="F15" s="28" t="e">
        <f>VLOOKUP(E15,Tab!$K$2:$L$255,2,TRUE)</f>
        <v>#N/A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30">
        <f t="shared" si="4"/>
        <v>0</v>
      </c>
      <c r="K15" s="31">
        <f t="shared" si="5"/>
        <v>0</v>
      </c>
      <c r="L15" s="32"/>
      <c r="M15" s="102">
        <v>0</v>
      </c>
      <c r="N15" s="102">
        <v>0</v>
      </c>
      <c r="O15" s="34">
        <v>0</v>
      </c>
      <c r="P15" s="91"/>
      <c r="Q15" s="91"/>
      <c r="R15" s="91"/>
      <c r="S15" s="91"/>
      <c r="T15" s="91"/>
      <c r="U15" s="91"/>
    </row>
    <row r="16" spans="1:21" ht="14.1" customHeight="1" x14ac:dyDescent="0.25">
      <c r="A16" s="24">
        <f t="shared" si="0"/>
        <v>3</v>
      </c>
      <c r="B16" s="93"/>
      <c r="C16" s="93"/>
      <c r="D16" s="93"/>
      <c r="E16" s="28">
        <f t="shared" si="6"/>
        <v>0</v>
      </c>
      <c r="F16" s="28" t="e">
        <f>VLOOKUP(E16,Tab!$K$2:$L$255,2,TRUE)</f>
        <v>#N/A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30">
        <f t="shared" si="4"/>
        <v>0</v>
      </c>
      <c r="K16" s="31">
        <f t="shared" si="5"/>
        <v>0</v>
      </c>
      <c r="L16" s="32"/>
      <c r="M16" s="102">
        <v>0</v>
      </c>
      <c r="N16" s="102">
        <v>0</v>
      </c>
      <c r="O16" s="34">
        <v>0</v>
      </c>
      <c r="P16" s="91"/>
      <c r="Q16" s="91"/>
      <c r="R16" s="91"/>
      <c r="S16" s="91"/>
      <c r="T16" s="91"/>
      <c r="U16" s="91"/>
    </row>
    <row r="17" spans="1:21" ht="14.1" customHeight="1" x14ac:dyDescent="0.25">
      <c r="A17" s="24">
        <f t="shared" si="0"/>
        <v>4</v>
      </c>
      <c r="B17" s="95"/>
      <c r="C17" s="95"/>
      <c r="D17" s="95"/>
      <c r="E17" s="28">
        <f t="shared" si="6"/>
        <v>0</v>
      </c>
      <c r="F17" s="28" t="e">
        <f>VLOOKUP(E17,Tab!$K$2:$L$255,2,TRUE)</f>
        <v>#N/A</v>
      </c>
      <c r="G17" s="29">
        <f t="shared" si="1"/>
        <v>0</v>
      </c>
      <c r="H17" s="29">
        <f t="shared" si="2"/>
        <v>0</v>
      </c>
      <c r="I17" s="29">
        <f t="shared" si="3"/>
        <v>0</v>
      </c>
      <c r="J17" s="30">
        <f t="shared" si="4"/>
        <v>0</v>
      </c>
      <c r="K17" s="31">
        <f t="shared" si="5"/>
        <v>0</v>
      </c>
      <c r="L17" s="32"/>
      <c r="M17" s="102">
        <v>0</v>
      </c>
      <c r="N17" s="102">
        <v>0</v>
      </c>
      <c r="O17" s="34">
        <v>0</v>
      </c>
      <c r="P17" s="91"/>
      <c r="Q17" s="91"/>
      <c r="R17" s="91"/>
      <c r="S17" s="91"/>
      <c r="T17" s="91"/>
      <c r="U17" s="91"/>
    </row>
    <row r="18" spans="1:21" ht="14.1" customHeight="1" x14ac:dyDescent="0.25">
      <c r="A18" s="24">
        <f t="shared" si="0"/>
        <v>5</v>
      </c>
      <c r="B18" s="93"/>
      <c r="C18" s="93"/>
      <c r="D18" s="93"/>
      <c r="E18" s="28">
        <f t="shared" si="6"/>
        <v>0</v>
      </c>
      <c r="F18" s="28" t="e">
        <f>VLOOKUP(E18,Tab!$K$2:$L$255,2,TRUE)</f>
        <v>#N/A</v>
      </c>
      <c r="G18" s="29">
        <f t="shared" si="1"/>
        <v>0</v>
      </c>
      <c r="H18" s="29">
        <f t="shared" si="2"/>
        <v>0</v>
      </c>
      <c r="I18" s="29">
        <f t="shared" si="3"/>
        <v>0</v>
      </c>
      <c r="J18" s="30">
        <f t="shared" si="4"/>
        <v>0</v>
      </c>
      <c r="K18" s="31">
        <f t="shared" si="5"/>
        <v>0</v>
      </c>
      <c r="L18" s="32"/>
      <c r="M18" s="102">
        <v>0</v>
      </c>
      <c r="N18" s="102">
        <v>0</v>
      </c>
      <c r="O18" s="34">
        <v>0</v>
      </c>
      <c r="P18" s="91"/>
      <c r="Q18" s="91"/>
      <c r="R18" s="91"/>
      <c r="S18" s="91"/>
      <c r="T18" s="91"/>
      <c r="U18" s="91"/>
    </row>
    <row r="19" spans="1:21" ht="14.1" customHeight="1" x14ac:dyDescent="0.25">
      <c r="A19" s="24">
        <f t="shared" si="0"/>
        <v>6</v>
      </c>
      <c r="B19" s="93"/>
      <c r="C19" s="93"/>
      <c r="D19" s="93"/>
      <c r="E19" s="28">
        <f t="shared" si="6"/>
        <v>0</v>
      </c>
      <c r="F19" s="28" t="e">
        <f>VLOOKUP(E19,Tab!$K$2:$L$255,2,TRUE)</f>
        <v>#N/A</v>
      </c>
      <c r="G19" s="29">
        <f t="shared" si="1"/>
        <v>0</v>
      </c>
      <c r="H19" s="29">
        <f t="shared" si="2"/>
        <v>0</v>
      </c>
      <c r="I19" s="29">
        <f t="shared" si="3"/>
        <v>0</v>
      </c>
      <c r="J19" s="30">
        <f t="shared" si="4"/>
        <v>0</v>
      </c>
      <c r="K19" s="31">
        <f t="shared" si="5"/>
        <v>0</v>
      </c>
      <c r="L19" s="32"/>
      <c r="M19" s="102">
        <v>0</v>
      </c>
      <c r="N19" s="102">
        <v>0</v>
      </c>
      <c r="O19" s="34">
        <v>0</v>
      </c>
      <c r="P19" s="91"/>
      <c r="Q19" s="91"/>
      <c r="R19" s="91"/>
      <c r="S19" s="91"/>
      <c r="T19" s="91"/>
      <c r="U19" s="91"/>
    </row>
    <row r="20" spans="1:21" ht="14.1" customHeight="1" x14ac:dyDescent="0.25">
      <c r="A20" s="24">
        <f t="shared" si="0"/>
        <v>7</v>
      </c>
      <c r="B20" s="95"/>
      <c r="C20" s="95"/>
      <c r="D20" s="95"/>
      <c r="E20" s="28">
        <f t="shared" si="6"/>
        <v>0</v>
      </c>
      <c r="F20" s="28" t="e">
        <f>VLOOKUP(E20,Tab!$K$2:$L$255,2,TRUE)</f>
        <v>#N/A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31">
        <f t="shared" si="5"/>
        <v>0</v>
      </c>
      <c r="L20" s="32"/>
      <c r="M20" s="102">
        <v>0</v>
      </c>
      <c r="N20" s="102">
        <v>0</v>
      </c>
      <c r="O20" s="34">
        <v>0</v>
      </c>
      <c r="P20" s="91"/>
      <c r="Q20" s="91"/>
      <c r="R20" s="91"/>
      <c r="S20" s="91"/>
      <c r="T20" s="91"/>
      <c r="U20" s="91"/>
    </row>
    <row r="21" spans="1:21" ht="14.1" customHeight="1" x14ac:dyDescent="0.25">
      <c r="A21" s="24">
        <f t="shared" si="0"/>
        <v>8</v>
      </c>
      <c r="B21" s="95"/>
      <c r="C21" s="95"/>
      <c r="D21" s="95"/>
      <c r="E21" s="28">
        <f t="shared" si="6"/>
        <v>0</v>
      </c>
      <c r="F21" s="28" t="e">
        <f>VLOOKUP(E21,Tab!$K$2:$L$255,2,TRUE)</f>
        <v>#N/A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31">
        <f t="shared" si="5"/>
        <v>0</v>
      </c>
      <c r="L21" s="32"/>
      <c r="M21" s="102">
        <v>0</v>
      </c>
      <c r="N21" s="102">
        <v>0</v>
      </c>
      <c r="O21" s="34">
        <v>0</v>
      </c>
      <c r="P21" s="91"/>
      <c r="Q21" s="91"/>
      <c r="R21" s="91"/>
      <c r="S21" s="91"/>
      <c r="T21" s="91"/>
      <c r="U21" s="91"/>
    </row>
    <row r="22" spans="1:21" ht="14.1" customHeight="1" x14ac:dyDescent="0.25">
      <c r="A22" s="24">
        <f t="shared" si="0"/>
        <v>9</v>
      </c>
      <c r="B22" s="93"/>
      <c r="C22" s="93"/>
      <c r="D22" s="93"/>
      <c r="E22" s="28">
        <f t="shared" si="6"/>
        <v>0</v>
      </c>
      <c r="F22" s="28" t="e">
        <f>VLOOKUP(E22,Tab!$K$2:$L$255,2,TRUE)</f>
        <v>#N/A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31">
        <f t="shared" si="5"/>
        <v>0</v>
      </c>
      <c r="L22" s="32"/>
      <c r="M22" s="102">
        <v>0</v>
      </c>
      <c r="N22" s="102">
        <v>0</v>
      </c>
      <c r="O22" s="34">
        <v>0</v>
      </c>
      <c r="P22" s="91"/>
      <c r="Q22" s="91"/>
      <c r="R22" s="91"/>
      <c r="S22" s="91"/>
      <c r="T22" s="91"/>
      <c r="U22" s="91"/>
    </row>
    <row r="23" spans="1:21" ht="14.1" customHeight="1" x14ac:dyDescent="0.25">
      <c r="A23" s="24">
        <f t="shared" si="0"/>
        <v>10</v>
      </c>
      <c r="B23" s="93"/>
      <c r="C23" s="93"/>
      <c r="D23" s="93"/>
      <c r="E23" s="28">
        <f t="shared" si="6"/>
        <v>0</v>
      </c>
      <c r="F23" s="28" t="e">
        <f>VLOOKUP(E23,Tab!$K$2:$L$255,2,TRUE)</f>
        <v>#N/A</v>
      </c>
      <c r="G23" s="29">
        <f t="shared" si="1"/>
        <v>0</v>
      </c>
      <c r="H23" s="29">
        <f t="shared" si="2"/>
        <v>0</v>
      </c>
      <c r="I23" s="29">
        <f t="shared" si="3"/>
        <v>0</v>
      </c>
      <c r="J23" s="30">
        <f t="shared" si="4"/>
        <v>0</v>
      </c>
      <c r="K23" s="31">
        <f t="shared" si="5"/>
        <v>0</v>
      </c>
      <c r="L23" s="32"/>
      <c r="M23" s="102">
        <v>0</v>
      </c>
      <c r="N23" s="102">
        <v>0</v>
      </c>
      <c r="O23" s="34">
        <v>0</v>
      </c>
      <c r="P23" s="91"/>
      <c r="Q23" s="91"/>
      <c r="R23" s="91"/>
      <c r="S23" s="91"/>
      <c r="T23" s="91"/>
      <c r="U23" s="91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46" priority="1" stopIfTrue="1" operator="between">
      <formula>563</formula>
      <formula>600</formula>
    </cfRule>
  </conditionalFormatting>
  <conditionalFormatting sqref="F14:F23">
    <cfRule type="cellIs" dxfId="45" priority="2" stopIfTrue="1" operator="equal">
      <formula>"A"</formula>
    </cfRule>
    <cfRule type="cellIs" dxfId="44" priority="3" stopIfTrue="1" operator="equal">
      <formula>"B"</formula>
    </cfRule>
    <cfRule type="cellIs" dxfId="4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33" width="16.85546875" style="5" customWidth="1"/>
    <col min="34" max="264" width="9.140625" style="6"/>
    <col min="265" max="265" width="4" style="6" customWidth="1"/>
    <col min="266" max="266" width="21.140625" style="6" customWidth="1"/>
    <col min="267" max="267" width="7.28515625" style="6" customWidth="1"/>
    <col min="268" max="268" width="10" style="6" customWidth="1"/>
    <col min="269" max="270" width="9.28515625" style="6" customWidth="1"/>
    <col min="271" max="272" width="8.140625" style="6" customWidth="1"/>
    <col min="273" max="273" width="8.28515625" style="6" customWidth="1"/>
    <col min="274" max="274" width="10" style="6" customWidth="1"/>
    <col min="275" max="275" width="11" style="6" customWidth="1"/>
    <col min="276" max="276" width="1.5703125" style="6" customWidth="1"/>
    <col min="277" max="281" width="16.85546875" style="6" customWidth="1"/>
    <col min="282" max="282" width="17.28515625" style="6" bestFit="1" customWidth="1"/>
    <col min="283" max="288" width="16.85546875" style="6" customWidth="1"/>
    <col min="289" max="289" width="14.7109375" style="6" customWidth="1"/>
    <col min="290" max="520" width="9.140625" style="6"/>
    <col min="521" max="521" width="4" style="6" customWidth="1"/>
    <col min="522" max="522" width="21.140625" style="6" customWidth="1"/>
    <col min="523" max="523" width="7.28515625" style="6" customWidth="1"/>
    <col min="524" max="524" width="10" style="6" customWidth="1"/>
    <col min="525" max="526" width="9.28515625" style="6" customWidth="1"/>
    <col min="527" max="528" width="8.140625" style="6" customWidth="1"/>
    <col min="529" max="529" width="8.28515625" style="6" customWidth="1"/>
    <col min="530" max="530" width="10" style="6" customWidth="1"/>
    <col min="531" max="531" width="11" style="6" customWidth="1"/>
    <col min="532" max="532" width="1.5703125" style="6" customWidth="1"/>
    <col min="533" max="537" width="16.85546875" style="6" customWidth="1"/>
    <col min="538" max="538" width="17.28515625" style="6" bestFit="1" customWidth="1"/>
    <col min="539" max="544" width="16.85546875" style="6" customWidth="1"/>
    <col min="545" max="545" width="14.7109375" style="6" customWidth="1"/>
    <col min="546" max="776" width="9.140625" style="6"/>
    <col min="777" max="777" width="4" style="6" customWidth="1"/>
    <col min="778" max="778" width="21.140625" style="6" customWidth="1"/>
    <col min="779" max="779" width="7.28515625" style="6" customWidth="1"/>
    <col min="780" max="780" width="10" style="6" customWidth="1"/>
    <col min="781" max="782" width="9.28515625" style="6" customWidth="1"/>
    <col min="783" max="784" width="8.140625" style="6" customWidth="1"/>
    <col min="785" max="785" width="8.28515625" style="6" customWidth="1"/>
    <col min="786" max="786" width="10" style="6" customWidth="1"/>
    <col min="787" max="787" width="11" style="6" customWidth="1"/>
    <col min="788" max="788" width="1.5703125" style="6" customWidth="1"/>
    <col min="789" max="793" width="16.85546875" style="6" customWidth="1"/>
    <col min="794" max="794" width="17.28515625" style="6" bestFit="1" customWidth="1"/>
    <col min="795" max="800" width="16.85546875" style="6" customWidth="1"/>
    <col min="801" max="801" width="14.7109375" style="6" customWidth="1"/>
    <col min="802" max="1032" width="9.140625" style="6"/>
    <col min="1033" max="1033" width="4" style="6" customWidth="1"/>
    <col min="1034" max="1034" width="21.140625" style="6" customWidth="1"/>
    <col min="1035" max="1035" width="7.28515625" style="6" customWidth="1"/>
    <col min="1036" max="1036" width="10" style="6" customWidth="1"/>
    <col min="1037" max="1038" width="9.28515625" style="6" customWidth="1"/>
    <col min="1039" max="1040" width="8.140625" style="6" customWidth="1"/>
    <col min="1041" max="1041" width="8.28515625" style="6" customWidth="1"/>
    <col min="1042" max="1042" width="10" style="6" customWidth="1"/>
    <col min="1043" max="1043" width="11" style="6" customWidth="1"/>
    <col min="1044" max="1044" width="1.5703125" style="6" customWidth="1"/>
    <col min="1045" max="1049" width="16.85546875" style="6" customWidth="1"/>
    <col min="1050" max="1050" width="17.28515625" style="6" bestFit="1" customWidth="1"/>
    <col min="1051" max="1056" width="16.85546875" style="6" customWidth="1"/>
    <col min="1057" max="1057" width="14.7109375" style="6" customWidth="1"/>
    <col min="1058" max="1288" width="9.140625" style="6"/>
    <col min="1289" max="1289" width="4" style="6" customWidth="1"/>
    <col min="1290" max="1290" width="21.140625" style="6" customWidth="1"/>
    <col min="1291" max="1291" width="7.28515625" style="6" customWidth="1"/>
    <col min="1292" max="1292" width="10" style="6" customWidth="1"/>
    <col min="1293" max="1294" width="9.28515625" style="6" customWidth="1"/>
    <col min="1295" max="1296" width="8.140625" style="6" customWidth="1"/>
    <col min="1297" max="1297" width="8.28515625" style="6" customWidth="1"/>
    <col min="1298" max="1298" width="10" style="6" customWidth="1"/>
    <col min="1299" max="1299" width="11" style="6" customWidth="1"/>
    <col min="1300" max="1300" width="1.5703125" style="6" customWidth="1"/>
    <col min="1301" max="1305" width="16.85546875" style="6" customWidth="1"/>
    <col min="1306" max="1306" width="17.28515625" style="6" bestFit="1" customWidth="1"/>
    <col min="1307" max="1312" width="16.85546875" style="6" customWidth="1"/>
    <col min="1313" max="1313" width="14.7109375" style="6" customWidth="1"/>
    <col min="1314" max="1544" width="9.140625" style="6"/>
    <col min="1545" max="1545" width="4" style="6" customWidth="1"/>
    <col min="1546" max="1546" width="21.140625" style="6" customWidth="1"/>
    <col min="1547" max="1547" width="7.28515625" style="6" customWidth="1"/>
    <col min="1548" max="1548" width="10" style="6" customWidth="1"/>
    <col min="1549" max="1550" width="9.28515625" style="6" customWidth="1"/>
    <col min="1551" max="1552" width="8.140625" style="6" customWidth="1"/>
    <col min="1553" max="1553" width="8.28515625" style="6" customWidth="1"/>
    <col min="1554" max="1554" width="10" style="6" customWidth="1"/>
    <col min="1555" max="1555" width="11" style="6" customWidth="1"/>
    <col min="1556" max="1556" width="1.5703125" style="6" customWidth="1"/>
    <col min="1557" max="1561" width="16.85546875" style="6" customWidth="1"/>
    <col min="1562" max="1562" width="17.28515625" style="6" bestFit="1" customWidth="1"/>
    <col min="1563" max="1568" width="16.85546875" style="6" customWidth="1"/>
    <col min="1569" max="1569" width="14.7109375" style="6" customWidth="1"/>
    <col min="1570" max="1800" width="9.140625" style="6"/>
    <col min="1801" max="1801" width="4" style="6" customWidth="1"/>
    <col min="1802" max="1802" width="21.140625" style="6" customWidth="1"/>
    <col min="1803" max="1803" width="7.28515625" style="6" customWidth="1"/>
    <col min="1804" max="1804" width="10" style="6" customWidth="1"/>
    <col min="1805" max="1806" width="9.28515625" style="6" customWidth="1"/>
    <col min="1807" max="1808" width="8.140625" style="6" customWidth="1"/>
    <col min="1809" max="1809" width="8.28515625" style="6" customWidth="1"/>
    <col min="1810" max="1810" width="10" style="6" customWidth="1"/>
    <col min="1811" max="1811" width="11" style="6" customWidth="1"/>
    <col min="1812" max="1812" width="1.5703125" style="6" customWidth="1"/>
    <col min="1813" max="1817" width="16.85546875" style="6" customWidth="1"/>
    <col min="1818" max="1818" width="17.28515625" style="6" bestFit="1" customWidth="1"/>
    <col min="1819" max="1824" width="16.85546875" style="6" customWidth="1"/>
    <col min="1825" max="1825" width="14.7109375" style="6" customWidth="1"/>
    <col min="1826" max="2056" width="9.140625" style="6"/>
    <col min="2057" max="2057" width="4" style="6" customWidth="1"/>
    <col min="2058" max="2058" width="21.140625" style="6" customWidth="1"/>
    <col min="2059" max="2059" width="7.28515625" style="6" customWidth="1"/>
    <col min="2060" max="2060" width="10" style="6" customWidth="1"/>
    <col min="2061" max="2062" width="9.28515625" style="6" customWidth="1"/>
    <col min="2063" max="2064" width="8.140625" style="6" customWidth="1"/>
    <col min="2065" max="2065" width="8.28515625" style="6" customWidth="1"/>
    <col min="2066" max="2066" width="10" style="6" customWidth="1"/>
    <col min="2067" max="2067" width="11" style="6" customWidth="1"/>
    <col min="2068" max="2068" width="1.5703125" style="6" customWidth="1"/>
    <col min="2069" max="2073" width="16.85546875" style="6" customWidth="1"/>
    <col min="2074" max="2074" width="17.28515625" style="6" bestFit="1" customWidth="1"/>
    <col min="2075" max="2080" width="16.85546875" style="6" customWidth="1"/>
    <col min="2081" max="2081" width="14.7109375" style="6" customWidth="1"/>
    <col min="2082" max="2312" width="9.140625" style="6"/>
    <col min="2313" max="2313" width="4" style="6" customWidth="1"/>
    <col min="2314" max="2314" width="21.140625" style="6" customWidth="1"/>
    <col min="2315" max="2315" width="7.28515625" style="6" customWidth="1"/>
    <col min="2316" max="2316" width="10" style="6" customWidth="1"/>
    <col min="2317" max="2318" width="9.28515625" style="6" customWidth="1"/>
    <col min="2319" max="2320" width="8.140625" style="6" customWidth="1"/>
    <col min="2321" max="2321" width="8.28515625" style="6" customWidth="1"/>
    <col min="2322" max="2322" width="10" style="6" customWidth="1"/>
    <col min="2323" max="2323" width="11" style="6" customWidth="1"/>
    <col min="2324" max="2324" width="1.5703125" style="6" customWidth="1"/>
    <col min="2325" max="2329" width="16.85546875" style="6" customWidth="1"/>
    <col min="2330" max="2330" width="17.28515625" style="6" bestFit="1" customWidth="1"/>
    <col min="2331" max="2336" width="16.85546875" style="6" customWidth="1"/>
    <col min="2337" max="2337" width="14.7109375" style="6" customWidth="1"/>
    <col min="2338" max="2568" width="9.140625" style="6"/>
    <col min="2569" max="2569" width="4" style="6" customWidth="1"/>
    <col min="2570" max="2570" width="21.140625" style="6" customWidth="1"/>
    <col min="2571" max="2571" width="7.28515625" style="6" customWidth="1"/>
    <col min="2572" max="2572" width="10" style="6" customWidth="1"/>
    <col min="2573" max="2574" width="9.28515625" style="6" customWidth="1"/>
    <col min="2575" max="2576" width="8.140625" style="6" customWidth="1"/>
    <col min="2577" max="2577" width="8.28515625" style="6" customWidth="1"/>
    <col min="2578" max="2578" width="10" style="6" customWidth="1"/>
    <col min="2579" max="2579" width="11" style="6" customWidth="1"/>
    <col min="2580" max="2580" width="1.5703125" style="6" customWidth="1"/>
    <col min="2581" max="2585" width="16.85546875" style="6" customWidth="1"/>
    <col min="2586" max="2586" width="17.28515625" style="6" bestFit="1" customWidth="1"/>
    <col min="2587" max="2592" width="16.85546875" style="6" customWidth="1"/>
    <col min="2593" max="2593" width="14.7109375" style="6" customWidth="1"/>
    <col min="2594" max="2824" width="9.140625" style="6"/>
    <col min="2825" max="2825" width="4" style="6" customWidth="1"/>
    <col min="2826" max="2826" width="21.140625" style="6" customWidth="1"/>
    <col min="2827" max="2827" width="7.28515625" style="6" customWidth="1"/>
    <col min="2828" max="2828" width="10" style="6" customWidth="1"/>
    <col min="2829" max="2830" width="9.28515625" style="6" customWidth="1"/>
    <col min="2831" max="2832" width="8.140625" style="6" customWidth="1"/>
    <col min="2833" max="2833" width="8.28515625" style="6" customWidth="1"/>
    <col min="2834" max="2834" width="10" style="6" customWidth="1"/>
    <col min="2835" max="2835" width="11" style="6" customWidth="1"/>
    <col min="2836" max="2836" width="1.5703125" style="6" customWidth="1"/>
    <col min="2837" max="2841" width="16.85546875" style="6" customWidth="1"/>
    <col min="2842" max="2842" width="17.28515625" style="6" bestFit="1" customWidth="1"/>
    <col min="2843" max="2848" width="16.85546875" style="6" customWidth="1"/>
    <col min="2849" max="2849" width="14.7109375" style="6" customWidth="1"/>
    <col min="2850" max="3080" width="9.140625" style="6"/>
    <col min="3081" max="3081" width="4" style="6" customWidth="1"/>
    <col min="3082" max="3082" width="21.140625" style="6" customWidth="1"/>
    <col min="3083" max="3083" width="7.28515625" style="6" customWidth="1"/>
    <col min="3084" max="3084" width="10" style="6" customWidth="1"/>
    <col min="3085" max="3086" width="9.28515625" style="6" customWidth="1"/>
    <col min="3087" max="3088" width="8.140625" style="6" customWidth="1"/>
    <col min="3089" max="3089" width="8.28515625" style="6" customWidth="1"/>
    <col min="3090" max="3090" width="10" style="6" customWidth="1"/>
    <col min="3091" max="3091" width="11" style="6" customWidth="1"/>
    <col min="3092" max="3092" width="1.5703125" style="6" customWidth="1"/>
    <col min="3093" max="3097" width="16.85546875" style="6" customWidth="1"/>
    <col min="3098" max="3098" width="17.28515625" style="6" bestFit="1" customWidth="1"/>
    <col min="3099" max="3104" width="16.85546875" style="6" customWidth="1"/>
    <col min="3105" max="3105" width="14.7109375" style="6" customWidth="1"/>
    <col min="3106" max="3336" width="9.140625" style="6"/>
    <col min="3337" max="3337" width="4" style="6" customWidth="1"/>
    <col min="3338" max="3338" width="21.140625" style="6" customWidth="1"/>
    <col min="3339" max="3339" width="7.28515625" style="6" customWidth="1"/>
    <col min="3340" max="3340" width="10" style="6" customWidth="1"/>
    <col min="3341" max="3342" width="9.28515625" style="6" customWidth="1"/>
    <col min="3343" max="3344" width="8.140625" style="6" customWidth="1"/>
    <col min="3345" max="3345" width="8.28515625" style="6" customWidth="1"/>
    <col min="3346" max="3346" width="10" style="6" customWidth="1"/>
    <col min="3347" max="3347" width="11" style="6" customWidth="1"/>
    <col min="3348" max="3348" width="1.5703125" style="6" customWidth="1"/>
    <col min="3349" max="3353" width="16.85546875" style="6" customWidth="1"/>
    <col min="3354" max="3354" width="17.28515625" style="6" bestFit="1" customWidth="1"/>
    <col min="3355" max="3360" width="16.85546875" style="6" customWidth="1"/>
    <col min="3361" max="3361" width="14.7109375" style="6" customWidth="1"/>
    <col min="3362" max="3592" width="9.140625" style="6"/>
    <col min="3593" max="3593" width="4" style="6" customWidth="1"/>
    <col min="3594" max="3594" width="21.140625" style="6" customWidth="1"/>
    <col min="3595" max="3595" width="7.28515625" style="6" customWidth="1"/>
    <col min="3596" max="3596" width="10" style="6" customWidth="1"/>
    <col min="3597" max="3598" width="9.28515625" style="6" customWidth="1"/>
    <col min="3599" max="3600" width="8.140625" style="6" customWidth="1"/>
    <col min="3601" max="3601" width="8.28515625" style="6" customWidth="1"/>
    <col min="3602" max="3602" width="10" style="6" customWidth="1"/>
    <col min="3603" max="3603" width="11" style="6" customWidth="1"/>
    <col min="3604" max="3604" width="1.5703125" style="6" customWidth="1"/>
    <col min="3605" max="3609" width="16.85546875" style="6" customWidth="1"/>
    <col min="3610" max="3610" width="17.28515625" style="6" bestFit="1" customWidth="1"/>
    <col min="3611" max="3616" width="16.85546875" style="6" customWidth="1"/>
    <col min="3617" max="3617" width="14.7109375" style="6" customWidth="1"/>
    <col min="3618" max="3848" width="9.140625" style="6"/>
    <col min="3849" max="3849" width="4" style="6" customWidth="1"/>
    <col min="3850" max="3850" width="21.140625" style="6" customWidth="1"/>
    <col min="3851" max="3851" width="7.28515625" style="6" customWidth="1"/>
    <col min="3852" max="3852" width="10" style="6" customWidth="1"/>
    <col min="3853" max="3854" width="9.28515625" style="6" customWidth="1"/>
    <col min="3855" max="3856" width="8.140625" style="6" customWidth="1"/>
    <col min="3857" max="3857" width="8.28515625" style="6" customWidth="1"/>
    <col min="3858" max="3858" width="10" style="6" customWidth="1"/>
    <col min="3859" max="3859" width="11" style="6" customWidth="1"/>
    <col min="3860" max="3860" width="1.5703125" style="6" customWidth="1"/>
    <col min="3861" max="3865" width="16.85546875" style="6" customWidth="1"/>
    <col min="3866" max="3866" width="17.28515625" style="6" bestFit="1" customWidth="1"/>
    <col min="3867" max="3872" width="16.85546875" style="6" customWidth="1"/>
    <col min="3873" max="3873" width="14.7109375" style="6" customWidth="1"/>
    <col min="3874" max="4104" width="9.140625" style="6"/>
    <col min="4105" max="4105" width="4" style="6" customWidth="1"/>
    <col min="4106" max="4106" width="21.140625" style="6" customWidth="1"/>
    <col min="4107" max="4107" width="7.28515625" style="6" customWidth="1"/>
    <col min="4108" max="4108" width="10" style="6" customWidth="1"/>
    <col min="4109" max="4110" width="9.28515625" style="6" customWidth="1"/>
    <col min="4111" max="4112" width="8.140625" style="6" customWidth="1"/>
    <col min="4113" max="4113" width="8.28515625" style="6" customWidth="1"/>
    <col min="4114" max="4114" width="10" style="6" customWidth="1"/>
    <col min="4115" max="4115" width="11" style="6" customWidth="1"/>
    <col min="4116" max="4116" width="1.5703125" style="6" customWidth="1"/>
    <col min="4117" max="4121" width="16.85546875" style="6" customWidth="1"/>
    <col min="4122" max="4122" width="17.28515625" style="6" bestFit="1" customWidth="1"/>
    <col min="4123" max="4128" width="16.85546875" style="6" customWidth="1"/>
    <col min="4129" max="4129" width="14.7109375" style="6" customWidth="1"/>
    <col min="4130" max="4360" width="9.140625" style="6"/>
    <col min="4361" max="4361" width="4" style="6" customWidth="1"/>
    <col min="4362" max="4362" width="21.140625" style="6" customWidth="1"/>
    <col min="4363" max="4363" width="7.28515625" style="6" customWidth="1"/>
    <col min="4364" max="4364" width="10" style="6" customWidth="1"/>
    <col min="4365" max="4366" width="9.28515625" style="6" customWidth="1"/>
    <col min="4367" max="4368" width="8.140625" style="6" customWidth="1"/>
    <col min="4369" max="4369" width="8.28515625" style="6" customWidth="1"/>
    <col min="4370" max="4370" width="10" style="6" customWidth="1"/>
    <col min="4371" max="4371" width="11" style="6" customWidth="1"/>
    <col min="4372" max="4372" width="1.5703125" style="6" customWidth="1"/>
    <col min="4373" max="4377" width="16.85546875" style="6" customWidth="1"/>
    <col min="4378" max="4378" width="17.28515625" style="6" bestFit="1" customWidth="1"/>
    <col min="4379" max="4384" width="16.85546875" style="6" customWidth="1"/>
    <col min="4385" max="4385" width="14.7109375" style="6" customWidth="1"/>
    <col min="4386" max="4616" width="9.140625" style="6"/>
    <col min="4617" max="4617" width="4" style="6" customWidth="1"/>
    <col min="4618" max="4618" width="21.140625" style="6" customWidth="1"/>
    <col min="4619" max="4619" width="7.28515625" style="6" customWidth="1"/>
    <col min="4620" max="4620" width="10" style="6" customWidth="1"/>
    <col min="4621" max="4622" width="9.28515625" style="6" customWidth="1"/>
    <col min="4623" max="4624" width="8.140625" style="6" customWidth="1"/>
    <col min="4625" max="4625" width="8.28515625" style="6" customWidth="1"/>
    <col min="4626" max="4626" width="10" style="6" customWidth="1"/>
    <col min="4627" max="4627" width="11" style="6" customWidth="1"/>
    <col min="4628" max="4628" width="1.5703125" style="6" customWidth="1"/>
    <col min="4629" max="4633" width="16.85546875" style="6" customWidth="1"/>
    <col min="4634" max="4634" width="17.28515625" style="6" bestFit="1" customWidth="1"/>
    <col min="4635" max="4640" width="16.85546875" style="6" customWidth="1"/>
    <col min="4641" max="4641" width="14.7109375" style="6" customWidth="1"/>
    <col min="4642" max="4872" width="9.140625" style="6"/>
    <col min="4873" max="4873" width="4" style="6" customWidth="1"/>
    <col min="4874" max="4874" width="21.140625" style="6" customWidth="1"/>
    <col min="4875" max="4875" width="7.28515625" style="6" customWidth="1"/>
    <col min="4876" max="4876" width="10" style="6" customWidth="1"/>
    <col min="4877" max="4878" width="9.28515625" style="6" customWidth="1"/>
    <col min="4879" max="4880" width="8.140625" style="6" customWidth="1"/>
    <col min="4881" max="4881" width="8.28515625" style="6" customWidth="1"/>
    <col min="4882" max="4882" width="10" style="6" customWidth="1"/>
    <col min="4883" max="4883" width="11" style="6" customWidth="1"/>
    <col min="4884" max="4884" width="1.5703125" style="6" customWidth="1"/>
    <col min="4885" max="4889" width="16.85546875" style="6" customWidth="1"/>
    <col min="4890" max="4890" width="17.28515625" style="6" bestFit="1" customWidth="1"/>
    <col min="4891" max="4896" width="16.85546875" style="6" customWidth="1"/>
    <col min="4897" max="4897" width="14.7109375" style="6" customWidth="1"/>
    <col min="4898" max="5128" width="9.140625" style="6"/>
    <col min="5129" max="5129" width="4" style="6" customWidth="1"/>
    <col min="5130" max="5130" width="21.140625" style="6" customWidth="1"/>
    <col min="5131" max="5131" width="7.28515625" style="6" customWidth="1"/>
    <col min="5132" max="5132" width="10" style="6" customWidth="1"/>
    <col min="5133" max="5134" width="9.28515625" style="6" customWidth="1"/>
    <col min="5135" max="5136" width="8.140625" style="6" customWidth="1"/>
    <col min="5137" max="5137" width="8.28515625" style="6" customWidth="1"/>
    <col min="5138" max="5138" width="10" style="6" customWidth="1"/>
    <col min="5139" max="5139" width="11" style="6" customWidth="1"/>
    <col min="5140" max="5140" width="1.5703125" style="6" customWidth="1"/>
    <col min="5141" max="5145" width="16.85546875" style="6" customWidth="1"/>
    <col min="5146" max="5146" width="17.28515625" style="6" bestFit="1" customWidth="1"/>
    <col min="5147" max="5152" width="16.85546875" style="6" customWidth="1"/>
    <col min="5153" max="5153" width="14.7109375" style="6" customWidth="1"/>
    <col min="5154" max="5384" width="9.140625" style="6"/>
    <col min="5385" max="5385" width="4" style="6" customWidth="1"/>
    <col min="5386" max="5386" width="21.140625" style="6" customWidth="1"/>
    <col min="5387" max="5387" width="7.28515625" style="6" customWidth="1"/>
    <col min="5388" max="5388" width="10" style="6" customWidth="1"/>
    <col min="5389" max="5390" width="9.28515625" style="6" customWidth="1"/>
    <col min="5391" max="5392" width="8.140625" style="6" customWidth="1"/>
    <col min="5393" max="5393" width="8.28515625" style="6" customWidth="1"/>
    <col min="5394" max="5394" width="10" style="6" customWidth="1"/>
    <col min="5395" max="5395" width="11" style="6" customWidth="1"/>
    <col min="5396" max="5396" width="1.5703125" style="6" customWidth="1"/>
    <col min="5397" max="5401" width="16.85546875" style="6" customWidth="1"/>
    <col min="5402" max="5402" width="17.28515625" style="6" bestFit="1" customWidth="1"/>
    <col min="5403" max="5408" width="16.85546875" style="6" customWidth="1"/>
    <col min="5409" max="5409" width="14.7109375" style="6" customWidth="1"/>
    <col min="5410" max="5640" width="9.140625" style="6"/>
    <col min="5641" max="5641" width="4" style="6" customWidth="1"/>
    <col min="5642" max="5642" width="21.140625" style="6" customWidth="1"/>
    <col min="5643" max="5643" width="7.28515625" style="6" customWidth="1"/>
    <col min="5644" max="5644" width="10" style="6" customWidth="1"/>
    <col min="5645" max="5646" width="9.28515625" style="6" customWidth="1"/>
    <col min="5647" max="5648" width="8.140625" style="6" customWidth="1"/>
    <col min="5649" max="5649" width="8.28515625" style="6" customWidth="1"/>
    <col min="5650" max="5650" width="10" style="6" customWidth="1"/>
    <col min="5651" max="5651" width="11" style="6" customWidth="1"/>
    <col min="5652" max="5652" width="1.5703125" style="6" customWidth="1"/>
    <col min="5653" max="5657" width="16.85546875" style="6" customWidth="1"/>
    <col min="5658" max="5658" width="17.28515625" style="6" bestFit="1" customWidth="1"/>
    <col min="5659" max="5664" width="16.85546875" style="6" customWidth="1"/>
    <col min="5665" max="5665" width="14.7109375" style="6" customWidth="1"/>
    <col min="5666" max="5896" width="9.140625" style="6"/>
    <col min="5897" max="5897" width="4" style="6" customWidth="1"/>
    <col min="5898" max="5898" width="21.140625" style="6" customWidth="1"/>
    <col min="5899" max="5899" width="7.28515625" style="6" customWidth="1"/>
    <col min="5900" max="5900" width="10" style="6" customWidth="1"/>
    <col min="5901" max="5902" width="9.28515625" style="6" customWidth="1"/>
    <col min="5903" max="5904" width="8.140625" style="6" customWidth="1"/>
    <col min="5905" max="5905" width="8.28515625" style="6" customWidth="1"/>
    <col min="5906" max="5906" width="10" style="6" customWidth="1"/>
    <col min="5907" max="5907" width="11" style="6" customWidth="1"/>
    <col min="5908" max="5908" width="1.5703125" style="6" customWidth="1"/>
    <col min="5909" max="5913" width="16.85546875" style="6" customWidth="1"/>
    <col min="5914" max="5914" width="17.28515625" style="6" bestFit="1" customWidth="1"/>
    <col min="5915" max="5920" width="16.85546875" style="6" customWidth="1"/>
    <col min="5921" max="5921" width="14.7109375" style="6" customWidth="1"/>
    <col min="5922" max="6152" width="9.140625" style="6"/>
    <col min="6153" max="6153" width="4" style="6" customWidth="1"/>
    <col min="6154" max="6154" width="21.140625" style="6" customWidth="1"/>
    <col min="6155" max="6155" width="7.28515625" style="6" customWidth="1"/>
    <col min="6156" max="6156" width="10" style="6" customWidth="1"/>
    <col min="6157" max="6158" width="9.28515625" style="6" customWidth="1"/>
    <col min="6159" max="6160" width="8.140625" style="6" customWidth="1"/>
    <col min="6161" max="6161" width="8.28515625" style="6" customWidth="1"/>
    <col min="6162" max="6162" width="10" style="6" customWidth="1"/>
    <col min="6163" max="6163" width="11" style="6" customWidth="1"/>
    <col min="6164" max="6164" width="1.5703125" style="6" customWidth="1"/>
    <col min="6165" max="6169" width="16.85546875" style="6" customWidth="1"/>
    <col min="6170" max="6170" width="17.28515625" style="6" bestFit="1" customWidth="1"/>
    <col min="6171" max="6176" width="16.85546875" style="6" customWidth="1"/>
    <col min="6177" max="6177" width="14.7109375" style="6" customWidth="1"/>
    <col min="6178" max="6408" width="9.140625" style="6"/>
    <col min="6409" max="6409" width="4" style="6" customWidth="1"/>
    <col min="6410" max="6410" width="21.140625" style="6" customWidth="1"/>
    <col min="6411" max="6411" width="7.28515625" style="6" customWidth="1"/>
    <col min="6412" max="6412" width="10" style="6" customWidth="1"/>
    <col min="6413" max="6414" width="9.28515625" style="6" customWidth="1"/>
    <col min="6415" max="6416" width="8.140625" style="6" customWidth="1"/>
    <col min="6417" max="6417" width="8.28515625" style="6" customWidth="1"/>
    <col min="6418" max="6418" width="10" style="6" customWidth="1"/>
    <col min="6419" max="6419" width="11" style="6" customWidth="1"/>
    <col min="6420" max="6420" width="1.5703125" style="6" customWidth="1"/>
    <col min="6421" max="6425" width="16.85546875" style="6" customWidth="1"/>
    <col min="6426" max="6426" width="17.28515625" style="6" bestFit="1" customWidth="1"/>
    <col min="6427" max="6432" width="16.85546875" style="6" customWidth="1"/>
    <col min="6433" max="6433" width="14.7109375" style="6" customWidth="1"/>
    <col min="6434" max="6664" width="9.140625" style="6"/>
    <col min="6665" max="6665" width="4" style="6" customWidth="1"/>
    <col min="6666" max="6666" width="21.140625" style="6" customWidth="1"/>
    <col min="6667" max="6667" width="7.28515625" style="6" customWidth="1"/>
    <col min="6668" max="6668" width="10" style="6" customWidth="1"/>
    <col min="6669" max="6670" width="9.28515625" style="6" customWidth="1"/>
    <col min="6671" max="6672" width="8.140625" style="6" customWidth="1"/>
    <col min="6673" max="6673" width="8.28515625" style="6" customWidth="1"/>
    <col min="6674" max="6674" width="10" style="6" customWidth="1"/>
    <col min="6675" max="6675" width="11" style="6" customWidth="1"/>
    <col min="6676" max="6676" width="1.5703125" style="6" customWidth="1"/>
    <col min="6677" max="6681" width="16.85546875" style="6" customWidth="1"/>
    <col min="6682" max="6682" width="17.28515625" style="6" bestFit="1" customWidth="1"/>
    <col min="6683" max="6688" width="16.85546875" style="6" customWidth="1"/>
    <col min="6689" max="6689" width="14.7109375" style="6" customWidth="1"/>
    <col min="6690" max="6920" width="9.140625" style="6"/>
    <col min="6921" max="6921" width="4" style="6" customWidth="1"/>
    <col min="6922" max="6922" width="21.140625" style="6" customWidth="1"/>
    <col min="6923" max="6923" width="7.28515625" style="6" customWidth="1"/>
    <col min="6924" max="6924" width="10" style="6" customWidth="1"/>
    <col min="6925" max="6926" width="9.28515625" style="6" customWidth="1"/>
    <col min="6927" max="6928" width="8.140625" style="6" customWidth="1"/>
    <col min="6929" max="6929" width="8.28515625" style="6" customWidth="1"/>
    <col min="6930" max="6930" width="10" style="6" customWidth="1"/>
    <col min="6931" max="6931" width="11" style="6" customWidth="1"/>
    <col min="6932" max="6932" width="1.5703125" style="6" customWidth="1"/>
    <col min="6933" max="6937" width="16.85546875" style="6" customWidth="1"/>
    <col min="6938" max="6938" width="17.28515625" style="6" bestFit="1" customWidth="1"/>
    <col min="6939" max="6944" width="16.85546875" style="6" customWidth="1"/>
    <col min="6945" max="6945" width="14.7109375" style="6" customWidth="1"/>
    <col min="6946" max="7176" width="9.140625" style="6"/>
    <col min="7177" max="7177" width="4" style="6" customWidth="1"/>
    <col min="7178" max="7178" width="21.140625" style="6" customWidth="1"/>
    <col min="7179" max="7179" width="7.28515625" style="6" customWidth="1"/>
    <col min="7180" max="7180" width="10" style="6" customWidth="1"/>
    <col min="7181" max="7182" width="9.28515625" style="6" customWidth="1"/>
    <col min="7183" max="7184" width="8.140625" style="6" customWidth="1"/>
    <col min="7185" max="7185" width="8.28515625" style="6" customWidth="1"/>
    <col min="7186" max="7186" width="10" style="6" customWidth="1"/>
    <col min="7187" max="7187" width="11" style="6" customWidth="1"/>
    <col min="7188" max="7188" width="1.5703125" style="6" customWidth="1"/>
    <col min="7189" max="7193" width="16.85546875" style="6" customWidth="1"/>
    <col min="7194" max="7194" width="17.28515625" style="6" bestFit="1" customWidth="1"/>
    <col min="7195" max="7200" width="16.85546875" style="6" customWidth="1"/>
    <col min="7201" max="7201" width="14.7109375" style="6" customWidth="1"/>
    <col min="7202" max="7432" width="9.140625" style="6"/>
    <col min="7433" max="7433" width="4" style="6" customWidth="1"/>
    <col min="7434" max="7434" width="21.140625" style="6" customWidth="1"/>
    <col min="7435" max="7435" width="7.28515625" style="6" customWidth="1"/>
    <col min="7436" max="7436" width="10" style="6" customWidth="1"/>
    <col min="7437" max="7438" width="9.28515625" style="6" customWidth="1"/>
    <col min="7439" max="7440" width="8.140625" style="6" customWidth="1"/>
    <col min="7441" max="7441" width="8.28515625" style="6" customWidth="1"/>
    <col min="7442" max="7442" width="10" style="6" customWidth="1"/>
    <col min="7443" max="7443" width="11" style="6" customWidth="1"/>
    <col min="7444" max="7444" width="1.5703125" style="6" customWidth="1"/>
    <col min="7445" max="7449" width="16.85546875" style="6" customWidth="1"/>
    <col min="7450" max="7450" width="17.28515625" style="6" bestFit="1" customWidth="1"/>
    <col min="7451" max="7456" width="16.85546875" style="6" customWidth="1"/>
    <col min="7457" max="7457" width="14.7109375" style="6" customWidth="1"/>
    <col min="7458" max="7688" width="9.140625" style="6"/>
    <col min="7689" max="7689" width="4" style="6" customWidth="1"/>
    <col min="7690" max="7690" width="21.140625" style="6" customWidth="1"/>
    <col min="7691" max="7691" width="7.28515625" style="6" customWidth="1"/>
    <col min="7692" max="7692" width="10" style="6" customWidth="1"/>
    <col min="7693" max="7694" width="9.28515625" style="6" customWidth="1"/>
    <col min="7695" max="7696" width="8.140625" style="6" customWidth="1"/>
    <col min="7697" max="7697" width="8.28515625" style="6" customWidth="1"/>
    <col min="7698" max="7698" width="10" style="6" customWidth="1"/>
    <col min="7699" max="7699" width="11" style="6" customWidth="1"/>
    <col min="7700" max="7700" width="1.5703125" style="6" customWidth="1"/>
    <col min="7701" max="7705" width="16.85546875" style="6" customWidth="1"/>
    <col min="7706" max="7706" width="17.28515625" style="6" bestFit="1" customWidth="1"/>
    <col min="7707" max="7712" width="16.85546875" style="6" customWidth="1"/>
    <col min="7713" max="7713" width="14.7109375" style="6" customWidth="1"/>
    <col min="7714" max="7944" width="9.140625" style="6"/>
    <col min="7945" max="7945" width="4" style="6" customWidth="1"/>
    <col min="7946" max="7946" width="21.140625" style="6" customWidth="1"/>
    <col min="7947" max="7947" width="7.28515625" style="6" customWidth="1"/>
    <col min="7948" max="7948" width="10" style="6" customWidth="1"/>
    <col min="7949" max="7950" width="9.28515625" style="6" customWidth="1"/>
    <col min="7951" max="7952" width="8.140625" style="6" customWidth="1"/>
    <col min="7953" max="7953" width="8.28515625" style="6" customWidth="1"/>
    <col min="7954" max="7954" width="10" style="6" customWidth="1"/>
    <col min="7955" max="7955" width="11" style="6" customWidth="1"/>
    <col min="7956" max="7956" width="1.5703125" style="6" customWidth="1"/>
    <col min="7957" max="7961" width="16.85546875" style="6" customWidth="1"/>
    <col min="7962" max="7962" width="17.28515625" style="6" bestFit="1" customWidth="1"/>
    <col min="7963" max="7968" width="16.85546875" style="6" customWidth="1"/>
    <col min="7969" max="7969" width="14.7109375" style="6" customWidth="1"/>
    <col min="7970" max="8200" width="9.140625" style="6"/>
    <col min="8201" max="8201" width="4" style="6" customWidth="1"/>
    <col min="8202" max="8202" width="21.140625" style="6" customWidth="1"/>
    <col min="8203" max="8203" width="7.28515625" style="6" customWidth="1"/>
    <col min="8204" max="8204" width="10" style="6" customWidth="1"/>
    <col min="8205" max="8206" width="9.28515625" style="6" customWidth="1"/>
    <col min="8207" max="8208" width="8.140625" style="6" customWidth="1"/>
    <col min="8209" max="8209" width="8.28515625" style="6" customWidth="1"/>
    <col min="8210" max="8210" width="10" style="6" customWidth="1"/>
    <col min="8211" max="8211" width="11" style="6" customWidth="1"/>
    <col min="8212" max="8212" width="1.5703125" style="6" customWidth="1"/>
    <col min="8213" max="8217" width="16.85546875" style="6" customWidth="1"/>
    <col min="8218" max="8218" width="17.28515625" style="6" bestFit="1" customWidth="1"/>
    <col min="8219" max="8224" width="16.85546875" style="6" customWidth="1"/>
    <col min="8225" max="8225" width="14.7109375" style="6" customWidth="1"/>
    <col min="8226" max="8456" width="9.140625" style="6"/>
    <col min="8457" max="8457" width="4" style="6" customWidth="1"/>
    <col min="8458" max="8458" width="21.140625" style="6" customWidth="1"/>
    <col min="8459" max="8459" width="7.28515625" style="6" customWidth="1"/>
    <col min="8460" max="8460" width="10" style="6" customWidth="1"/>
    <col min="8461" max="8462" width="9.28515625" style="6" customWidth="1"/>
    <col min="8463" max="8464" width="8.140625" style="6" customWidth="1"/>
    <col min="8465" max="8465" width="8.28515625" style="6" customWidth="1"/>
    <col min="8466" max="8466" width="10" style="6" customWidth="1"/>
    <col min="8467" max="8467" width="11" style="6" customWidth="1"/>
    <col min="8468" max="8468" width="1.5703125" style="6" customWidth="1"/>
    <col min="8469" max="8473" width="16.85546875" style="6" customWidth="1"/>
    <col min="8474" max="8474" width="17.28515625" style="6" bestFit="1" customWidth="1"/>
    <col min="8475" max="8480" width="16.85546875" style="6" customWidth="1"/>
    <col min="8481" max="8481" width="14.7109375" style="6" customWidth="1"/>
    <col min="8482" max="8712" width="9.140625" style="6"/>
    <col min="8713" max="8713" width="4" style="6" customWidth="1"/>
    <col min="8714" max="8714" width="21.140625" style="6" customWidth="1"/>
    <col min="8715" max="8715" width="7.28515625" style="6" customWidth="1"/>
    <col min="8716" max="8716" width="10" style="6" customWidth="1"/>
    <col min="8717" max="8718" width="9.28515625" style="6" customWidth="1"/>
    <col min="8719" max="8720" width="8.140625" style="6" customWidth="1"/>
    <col min="8721" max="8721" width="8.28515625" style="6" customWidth="1"/>
    <col min="8722" max="8722" width="10" style="6" customWidth="1"/>
    <col min="8723" max="8723" width="11" style="6" customWidth="1"/>
    <col min="8724" max="8724" width="1.5703125" style="6" customWidth="1"/>
    <col min="8725" max="8729" width="16.85546875" style="6" customWidth="1"/>
    <col min="8730" max="8730" width="17.28515625" style="6" bestFit="1" customWidth="1"/>
    <col min="8731" max="8736" width="16.85546875" style="6" customWidth="1"/>
    <col min="8737" max="8737" width="14.7109375" style="6" customWidth="1"/>
    <col min="8738" max="8968" width="9.140625" style="6"/>
    <col min="8969" max="8969" width="4" style="6" customWidth="1"/>
    <col min="8970" max="8970" width="21.140625" style="6" customWidth="1"/>
    <col min="8971" max="8971" width="7.28515625" style="6" customWidth="1"/>
    <col min="8972" max="8972" width="10" style="6" customWidth="1"/>
    <col min="8973" max="8974" width="9.28515625" style="6" customWidth="1"/>
    <col min="8975" max="8976" width="8.140625" style="6" customWidth="1"/>
    <col min="8977" max="8977" width="8.28515625" style="6" customWidth="1"/>
    <col min="8978" max="8978" width="10" style="6" customWidth="1"/>
    <col min="8979" max="8979" width="11" style="6" customWidth="1"/>
    <col min="8980" max="8980" width="1.5703125" style="6" customWidth="1"/>
    <col min="8981" max="8985" width="16.85546875" style="6" customWidth="1"/>
    <col min="8986" max="8986" width="17.28515625" style="6" bestFit="1" customWidth="1"/>
    <col min="8987" max="8992" width="16.85546875" style="6" customWidth="1"/>
    <col min="8993" max="8993" width="14.7109375" style="6" customWidth="1"/>
    <col min="8994" max="9224" width="9.140625" style="6"/>
    <col min="9225" max="9225" width="4" style="6" customWidth="1"/>
    <col min="9226" max="9226" width="21.140625" style="6" customWidth="1"/>
    <col min="9227" max="9227" width="7.28515625" style="6" customWidth="1"/>
    <col min="9228" max="9228" width="10" style="6" customWidth="1"/>
    <col min="9229" max="9230" width="9.28515625" style="6" customWidth="1"/>
    <col min="9231" max="9232" width="8.140625" style="6" customWidth="1"/>
    <col min="9233" max="9233" width="8.28515625" style="6" customWidth="1"/>
    <col min="9234" max="9234" width="10" style="6" customWidth="1"/>
    <col min="9235" max="9235" width="11" style="6" customWidth="1"/>
    <col min="9236" max="9236" width="1.5703125" style="6" customWidth="1"/>
    <col min="9237" max="9241" width="16.85546875" style="6" customWidth="1"/>
    <col min="9242" max="9242" width="17.28515625" style="6" bestFit="1" customWidth="1"/>
    <col min="9243" max="9248" width="16.85546875" style="6" customWidth="1"/>
    <col min="9249" max="9249" width="14.7109375" style="6" customWidth="1"/>
    <col min="9250" max="9480" width="9.140625" style="6"/>
    <col min="9481" max="9481" width="4" style="6" customWidth="1"/>
    <col min="9482" max="9482" width="21.140625" style="6" customWidth="1"/>
    <col min="9483" max="9483" width="7.28515625" style="6" customWidth="1"/>
    <col min="9484" max="9484" width="10" style="6" customWidth="1"/>
    <col min="9485" max="9486" width="9.28515625" style="6" customWidth="1"/>
    <col min="9487" max="9488" width="8.140625" style="6" customWidth="1"/>
    <col min="9489" max="9489" width="8.28515625" style="6" customWidth="1"/>
    <col min="9490" max="9490" width="10" style="6" customWidth="1"/>
    <col min="9491" max="9491" width="11" style="6" customWidth="1"/>
    <col min="9492" max="9492" width="1.5703125" style="6" customWidth="1"/>
    <col min="9493" max="9497" width="16.85546875" style="6" customWidth="1"/>
    <col min="9498" max="9498" width="17.28515625" style="6" bestFit="1" customWidth="1"/>
    <col min="9499" max="9504" width="16.85546875" style="6" customWidth="1"/>
    <col min="9505" max="9505" width="14.7109375" style="6" customWidth="1"/>
    <col min="9506" max="9736" width="9.140625" style="6"/>
    <col min="9737" max="9737" width="4" style="6" customWidth="1"/>
    <col min="9738" max="9738" width="21.140625" style="6" customWidth="1"/>
    <col min="9739" max="9739" width="7.28515625" style="6" customWidth="1"/>
    <col min="9740" max="9740" width="10" style="6" customWidth="1"/>
    <col min="9741" max="9742" width="9.28515625" style="6" customWidth="1"/>
    <col min="9743" max="9744" width="8.140625" style="6" customWidth="1"/>
    <col min="9745" max="9745" width="8.28515625" style="6" customWidth="1"/>
    <col min="9746" max="9746" width="10" style="6" customWidth="1"/>
    <col min="9747" max="9747" width="11" style="6" customWidth="1"/>
    <col min="9748" max="9748" width="1.5703125" style="6" customWidth="1"/>
    <col min="9749" max="9753" width="16.85546875" style="6" customWidth="1"/>
    <col min="9754" max="9754" width="17.28515625" style="6" bestFit="1" customWidth="1"/>
    <col min="9755" max="9760" width="16.85546875" style="6" customWidth="1"/>
    <col min="9761" max="9761" width="14.7109375" style="6" customWidth="1"/>
    <col min="9762" max="9992" width="9.140625" style="6"/>
    <col min="9993" max="9993" width="4" style="6" customWidth="1"/>
    <col min="9994" max="9994" width="21.140625" style="6" customWidth="1"/>
    <col min="9995" max="9995" width="7.28515625" style="6" customWidth="1"/>
    <col min="9996" max="9996" width="10" style="6" customWidth="1"/>
    <col min="9997" max="9998" width="9.28515625" style="6" customWidth="1"/>
    <col min="9999" max="10000" width="8.140625" style="6" customWidth="1"/>
    <col min="10001" max="10001" width="8.28515625" style="6" customWidth="1"/>
    <col min="10002" max="10002" width="10" style="6" customWidth="1"/>
    <col min="10003" max="10003" width="11" style="6" customWidth="1"/>
    <col min="10004" max="10004" width="1.5703125" style="6" customWidth="1"/>
    <col min="10005" max="10009" width="16.85546875" style="6" customWidth="1"/>
    <col min="10010" max="10010" width="17.28515625" style="6" bestFit="1" customWidth="1"/>
    <col min="10011" max="10016" width="16.85546875" style="6" customWidth="1"/>
    <col min="10017" max="10017" width="14.7109375" style="6" customWidth="1"/>
    <col min="10018" max="10248" width="9.140625" style="6"/>
    <col min="10249" max="10249" width="4" style="6" customWidth="1"/>
    <col min="10250" max="10250" width="21.140625" style="6" customWidth="1"/>
    <col min="10251" max="10251" width="7.28515625" style="6" customWidth="1"/>
    <col min="10252" max="10252" width="10" style="6" customWidth="1"/>
    <col min="10253" max="10254" width="9.28515625" style="6" customWidth="1"/>
    <col min="10255" max="10256" width="8.140625" style="6" customWidth="1"/>
    <col min="10257" max="10257" width="8.28515625" style="6" customWidth="1"/>
    <col min="10258" max="10258" width="10" style="6" customWidth="1"/>
    <col min="10259" max="10259" width="11" style="6" customWidth="1"/>
    <col min="10260" max="10260" width="1.5703125" style="6" customWidth="1"/>
    <col min="10261" max="10265" width="16.85546875" style="6" customWidth="1"/>
    <col min="10266" max="10266" width="17.28515625" style="6" bestFit="1" customWidth="1"/>
    <col min="10267" max="10272" width="16.85546875" style="6" customWidth="1"/>
    <col min="10273" max="10273" width="14.7109375" style="6" customWidth="1"/>
    <col min="10274" max="10504" width="9.140625" style="6"/>
    <col min="10505" max="10505" width="4" style="6" customWidth="1"/>
    <col min="10506" max="10506" width="21.140625" style="6" customWidth="1"/>
    <col min="10507" max="10507" width="7.28515625" style="6" customWidth="1"/>
    <col min="10508" max="10508" width="10" style="6" customWidth="1"/>
    <col min="10509" max="10510" width="9.28515625" style="6" customWidth="1"/>
    <col min="10511" max="10512" width="8.140625" style="6" customWidth="1"/>
    <col min="10513" max="10513" width="8.28515625" style="6" customWidth="1"/>
    <col min="10514" max="10514" width="10" style="6" customWidth="1"/>
    <col min="10515" max="10515" width="11" style="6" customWidth="1"/>
    <col min="10516" max="10516" width="1.5703125" style="6" customWidth="1"/>
    <col min="10517" max="10521" width="16.85546875" style="6" customWidth="1"/>
    <col min="10522" max="10522" width="17.28515625" style="6" bestFit="1" customWidth="1"/>
    <col min="10523" max="10528" width="16.85546875" style="6" customWidth="1"/>
    <col min="10529" max="10529" width="14.7109375" style="6" customWidth="1"/>
    <col min="10530" max="10760" width="9.140625" style="6"/>
    <col min="10761" max="10761" width="4" style="6" customWidth="1"/>
    <col min="10762" max="10762" width="21.140625" style="6" customWidth="1"/>
    <col min="10763" max="10763" width="7.28515625" style="6" customWidth="1"/>
    <col min="10764" max="10764" width="10" style="6" customWidth="1"/>
    <col min="10765" max="10766" width="9.28515625" style="6" customWidth="1"/>
    <col min="10767" max="10768" width="8.140625" style="6" customWidth="1"/>
    <col min="10769" max="10769" width="8.28515625" style="6" customWidth="1"/>
    <col min="10770" max="10770" width="10" style="6" customWidth="1"/>
    <col min="10771" max="10771" width="11" style="6" customWidth="1"/>
    <col min="10772" max="10772" width="1.5703125" style="6" customWidth="1"/>
    <col min="10773" max="10777" width="16.85546875" style="6" customWidth="1"/>
    <col min="10778" max="10778" width="17.28515625" style="6" bestFit="1" customWidth="1"/>
    <col min="10779" max="10784" width="16.85546875" style="6" customWidth="1"/>
    <col min="10785" max="10785" width="14.7109375" style="6" customWidth="1"/>
    <col min="10786" max="11016" width="9.140625" style="6"/>
    <col min="11017" max="11017" width="4" style="6" customWidth="1"/>
    <col min="11018" max="11018" width="21.140625" style="6" customWidth="1"/>
    <col min="11019" max="11019" width="7.28515625" style="6" customWidth="1"/>
    <col min="11020" max="11020" width="10" style="6" customWidth="1"/>
    <col min="11021" max="11022" width="9.28515625" style="6" customWidth="1"/>
    <col min="11023" max="11024" width="8.140625" style="6" customWidth="1"/>
    <col min="11025" max="11025" width="8.28515625" style="6" customWidth="1"/>
    <col min="11026" max="11026" width="10" style="6" customWidth="1"/>
    <col min="11027" max="11027" width="11" style="6" customWidth="1"/>
    <col min="11028" max="11028" width="1.5703125" style="6" customWidth="1"/>
    <col min="11029" max="11033" width="16.85546875" style="6" customWidth="1"/>
    <col min="11034" max="11034" width="17.28515625" style="6" bestFit="1" customWidth="1"/>
    <col min="11035" max="11040" width="16.85546875" style="6" customWidth="1"/>
    <col min="11041" max="11041" width="14.7109375" style="6" customWidth="1"/>
    <col min="11042" max="11272" width="9.140625" style="6"/>
    <col min="11273" max="11273" width="4" style="6" customWidth="1"/>
    <col min="11274" max="11274" width="21.140625" style="6" customWidth="1"/>
    <col min="11275" max="11275" width="7.28515625" style="6" customWidth="1"/>
    <col min="11276" max="11276" width="10" style="6" customWidth="1"/>
    <col min="11277" max="11278" width="9.28515625" style="6" customWidth="1"/>
    <col min="11279" max="11280" width="8.140625" style="6" customWidth="1"/>
    <col min="11281" max="11281" width="8.28515625" style="6" customWidth="1"/>
    <col min="11282" max="11282" width="10" style="6" customWidth="1"/>
    <col min="11283" max="11283" width="11" style="6" customWidth="1"/>
    <col min="11284" max="11284" width="1.5703125" style="6" customWidth="1"/>
    <col min="11285" max="11289" width="16.85546875" style="6" customWidth="1"/>
    <col min="11290" max="11290" width="17.28515625" style="6" bestFit="1" customWidth="1"/>
    <col min="11291" max="11296" width="16.85546875" style="6" customWidth="1"/>
    <col min="11297" max="11297" width="14.7109375" style="6" customWidth="1"/>
    <col min="11298" max="11528" width="9.140625" style="6"/>
    <col min="11529" max="11529" width="4" style="6" customWidth="1"/>
    <col min="11530" max="11530" width="21.140625" style="6" customWidth="1"/>
    <col min="11531" max="11531" width="7.28515625" style="6" customWidth="1"/>
    <col min="11532" max="11532" width="10" style="6" customWidth="1"/>
    <col min="11533" max="11534" width="9.28515625" style="6" customWidth="1"/>
    <col min="11535" max="11536" width="8.140625" style="6" customWidth="1"/>
    <col min="11537" max="11537" width="8.28515625" style="6" customWidth="1"/>
    <col min="11538" max="11538" width="10" style="6" customWidth="1"/>
    <col min="11539" max="11539" width="11" style="6" customWidth="1"/>
    <col min="11540" max="11540" width="1.5703125" style="6" customWidth="1"/>
    <col min="11541" max="11545" width="16.85546875" style="6" customWidth="1"/>
    <col min="11546" max="11546" width="17.28515625" style="6" bestFit="1" customWidth="1"/>
    <col min="11547" max="11552" width="16.85546875" style="6" customWidth="1"/>
    <col min="11553" max="11553" width="14.7109375" style="6" customWidth="1"/>
    <col min="11554" max="11784" width="9.140625" style="6"/>
    <col min="11785" max="11785" width="4" style="6" customWidth="1"/>
    <col min="11786" max="11786" width="21.140625" style="6" customWidth="1"/>
    <col min="11787" max="11787" width="7.28515625" style="6" customWidth="1"/>
    <col min="11788" max="11788" width="10" style="6" customWidth="1"/>
    <col min="11789" max="11790" width="9.28515625" style="6" customWidth="1"/>
    <col min="11791" max="11792" width="8.140625" style="6" customWidth="1"/>
    <col min="11793" max="11793" width="8.28515625" style="6" customWidth="1"/>
    <col min="11794" max="11794" width="10" style="6" customWidth="1"/>
    <col min="11795" max="11795" width="11" style="6" customWidth="1"/>
    <col min="11796" max="11796" width="1.5703125" style="6" customWidth="1"/>
    <col min="11797" max="11801" width="16.85546875" style="6" customWidth="1"/>
    <col min="11802" max="11802" width="17.28515625" style="6" bestFit="1" customWidth="1"/>
    <col min="11803" max="11808" width="16.85546875" style="6" customWidth="1"/>
    <col min="11809" max="11809" width="14.7109375" style="6" customWidth="1"/>
    <col min="11810" max="12040" width="9.140625" style="6"/>
    <col min="12041" max="12041" width="4" style="6" customWidth="1"/>
    <col min="12042" max="12042" width="21.140625" style="6" customWidth="1"/>
    <col min="12043" max="12043" width="7.28515625" style="6" customWidth="1"/>
    <col min="12044" max="12044" width="10" style="6" customWidth="1"/>
    <col min="12045" max="12046" width="9.28515625" style="6" customWidth="1"/>
    <col min="12047" max="12048" width="8.140625" style="6" customWidth="1"/>
    <col min="12049" max="12049" width="8.28515625" style="6" customWidth="1"/>
    <col min="12050" max="12050" width="10" style="6" customWidth="1"/>
    <col min="12051" max="12051" width="11" style="6" customWidth="1"/>
    <col min="12052" max="12052" width="1.5703125" style="6" customWidth="1"/>
    <col min="12053" max="12057" width="16.85546875" style="6" customWidth="1"/>
    <col min="12058" max="12058" width="17.28515625" style="6" bestFit="1" customWidth="1"/>
    <col min="12059" max="12064" width="16.85546875" style="6" customWidth="1"/>
    <col min="12065" max="12065" width="14.7109375" style="6" customWidth="1"/>
    <col min="12066" max="12296" width="9.140625" style="6"/>
    <col min="12297" max="12297" width="4" style="6" customWidth="1"/>
    <col min="12298" max="12298" width="21.140625" style="6" customWidth="1"/>
    <col min="12299" max="12299" width="7.28515625" style="6" customWidth="1"/>
    <col min="12300" max="12300" width="10" style="6" customWidth="1"/>
    <col min="12301" max="12302" width="9.28515625" style="6" customWidth="1"/>
    <col min="12303" max="12304" width="8.140625" style="6" customWidth="1"/>
    <col min="12305" max="12305" width="8.28515625" style="6" customWidth="1"/>
    <col min="12306" max="12306" width="10" style="6" customWidth="1"/>
    <col min="12307" max="12307" width="11" style="6" customWidth="1"/>
    <col min="12308" max="12308" width="1.5703125" style="6" customWidth="1"/>
    <col min="12309" max="12313" width="16.85546875" style="6" customWidth="1"/>
    <col min="12314" max="12314" width="17.28515625" style="6" bestFit="1" customWidth="1"/>
    <col min="12315" max="12320" width="16.85546875" style="6" customWidth="1"/>
    <col min="12321" max="12321" width="14.7109375" style="6" customWidth="1"/>
    <col min="12322" max="12552" width="9.140625" style="6"/>
    <col min="12553" max="12553" width="4" style="6" customWidth="1"/>
    <col min="12554" max="12554" width="21.140625" style="6" customWidth="1"/>
    <col min="12555" max="12555" width="7.28515625" style="6" customWidth="1"/>
    <col min="12556" max="12556" width="10" style="6" customWidth="1"/>
    <col min="12557" max="12558" width="9.28515625" style="6" customWidth="1"/>
    <col min="12559" max="12560" width="8.140625" style="6" customWidth="1"/>
    <col min="12561" max="12561" width="8.28515625" style="6" customWidth="1"/>
    <col min="12562" max="12562" width="10" style="6" customWidth="1"/>
    <col min="12563" max="12563" width="11" style="6" customWidth="1"/>
    <col min="12564" max="12564" width="1.5703125" style="6" customWidth="1"/>
    <col min="12565" max="12569" width="16.85546875" style="6" customWidth="1"/>
    <col min="12570" max="12570" width="17.28515625" style="6" bestFit="1" customWidth="1"/>
    <col min="12571" max="12576" width="16.85546875" style="6" customWidth="1"/>
    <col min="12577" max="12577" width="14.7109375" style="6" customWidth="1"/>
    <col min="12578" max="12808" width="9.140625" style="6"/>
    <col min="12809" max="12809" width="4" style="6" customWidth="1"/>
    <col min="12810" max="12810" width="21.140625" style="6" customWidth="1"/>
    <col min="12811" max="12811" width="7.28515625" style="6" customWidth="1"/>
    <col min="12812" max="12812" width="10" style="6" customWidth="1"/>
    <col min="12813" max="12814" width="9.28515625" style="6" customWidth="1"/>
    <col min="12815" max="12816" width="8.140625" style="6" customWidth="1"/>
    <col min="12817" max="12817" width="8.28515625" style="6" customWidth="1"/>
    <col min="12818" max="12818" width="10" style="6" customWidth="1"/>
    <col min="12819" max="12819" width="11" style="6" customWidth="1"/>
    <col min="12820" max="12820" width="1.5703125" style="6" customWidth="1"/>
    <col min="12821" max="12825" width="16.85546875" style="6" customWidth="1"/>
    <col min="12826" max="12826" width="17.28515625" style="6" bestFit="1" customWidth="1"/>
    <col min="12827" max="12832" width="16.85546875" style="6" customWidth="1"/>
    <col min="12833" max="12833" width="14.7109375" style="6" customWidth="1"/>
    <col min="12834" max="13064" width="9.140625" style="6"/>
    <col min="13065" max="13065" width="4" style="6" customWidth="1"/>
    <col min="13066" max="13066" width="21.140625" style="6" customWidth="1"/>
    <col min="13067" max="13067" width="7.28515625" style="6" customWidth="1"/>
    <col min="13068" max="13068" width="10" style="6" customWidth="1"/>
    <col min="13069" max="13070" width="9.28515625" style="6" customWidth="1"/>
    <col min="13071" max="13072" width="8.140625" style="6" customWidth="1"/>
    <col min="13073" max="13073" width="8.28515625" style="6" customWidth="1"/>
    <col min="13074" max="13074" width="10" style="6" customWidth="1"/>
    <col min="13075" max="13075" width="11" style="6" customWidth="1"/>
    <col min="13076" max="13076" width="1.5703125" style="6" customWidth="1"/>
    <col min="13077" max="13081" width="16.85546875" style="6" customWidth="1"/>
    <col min="13082" max="13082" width="17.28515625" style="6" bestFit="1" customWidth="1"/>
    <col min="13083" max="13088" width="16.85546875" style="6" customWidth="1"/>
    <col min="13089" max="13089" width="14.7109375" style="6" customWidth="1"/>
    <col min="13090" max="13320" width="9.140625" style="6"/>
    <col min="13321" max="13321" width="4" style="6" customWidth="1"/>
    <col min="13322" max="13322" width="21.140625" style="6" customWidth="1"/>
    <col min="13323" max="13323" width="7.28515625" style="6" customWidth="1"/>
    <col min="13324" max="13324" width="10" style="6" customWidth="1"/>
    <col min="13325" max="13326" width="9.28515625" style="6" customWidth="1"/>
    <col min="13327" max="13328" width="8.140625" style="6" customWidth="1"/>
    <col min="13329" max="13329" width="8.28515625" style="6" customWidth="1"/>
    <col min="13330" max="13330" width="10" style="6" customWidth="1"/>
    <col min="13331" max="13331" width="11" style="6" customWidth="1"/>
    <col min="13332" max="13332" width="1.5703125" style="6" customWidth="1"/>
    <col min="13333" max="13337" width="16.85546875" style="6" customWidth="1"/>
    <col min="13338" max="13338" width="17.28515625" style="6" bestFit="1" customWidth="1"/>
    <col min="13339" max="13344" width="16.85546875" style="6" customWidth="1"/>
    <col min="13345" max="13345" width="14.7109375" style="6" customWidth="1"/>
    <col min="13346" max="13576" width="9.140625" style="6"/>
    <col min="13577" max="13577" width="4" style="6" customWidth="1"/>
    <col min="13578" max="13578" width="21.140625" style="6" customWidth="1"/>
    <col min="13579" max="13579" width="7.28515625" style="6" customWidth="1"/>
    <col min="13580" max="13580" width="10" style="6" customWidth="1"/>
    <col min="13581" max="13582" width="9.28515625" style="6" customWidth="1"/>
    <col min="13583" max="13584" width="8.140625" style="6" customWidth="1"/>
    <col min="13585" max="13585" width="8.28515625" style="6" customWidth="1"/>
    <col min="13586" max="13586" width="10" style="6" customWidth="1"/>
    <col min="13587" max="13587" width="11" style="6" customWidth="1"/>
    <col min="13588" max="13588" width="1.5703125" style="6" customWidth="1"/>
    <col min="13589" max="13593" width="16.85546875" style="6" customWidth="1"/>
    <col min="13594" max="13594" width="17.28515625" style="6" bestFit="1" customWidth="1"/>
    <col min="13595" max="13600" width="16.85546875" style="6" customWidth="1"/>
    <col min="13601" max="13601" width="14.7109375" style="6" customWidth="1"/>
    <col min="13602" max="13832" width="9.140625" style="6"/>
    <col min="13833" max="13833" width="4" style="6" customWidth="1"/>
    <col min="13834" max="13834" width="21.140625" style="6" customWidth="1"/>
    <col min="13835" max="13835" width="7.28515625" style="6" customWidth="1"/>
    <col min="13836" max="13836" width="10" style="6" customWidth="1"/>
    <col min="13837" max="13838" width="9.28515625" style="6" customWidth="1"/>
    <col min="13839" max="13840" width="8.140625" style="6" customWidth="1"/>
    <col min="13841" max="13841" width="8.28515625" style="6" customWidth="1"/>
    <col min="13842" max="13842" width="10" style="6" customWidth="1"/>
    <col min="13843" max="13843" width="11" style="6" customWidth="1"/>
    <col min="13844" max="13844" width="1.5703125" style="6" customWidth="1"/>
    <col min="13845" max="13849" width="16.85546875" style="6" customWidth="1"/>
    <col min="13850" max="13850" width="17.28515625" style="6" bestFit="1" customWidth="1"/>
    <col min="13851" max="13856" width="16.85546875" style="6" customWidth="1"/>
    <col min="13857" max="13857" width="14.7109375" style="6" customWidth="1"/>
    <col min="13858" max="14088" width="9.140625" style="6"/>
    <col min="14089" max="14089" width="4" style="6" customWidth="1"/>
    <col min="14090" max="14090" width="21.140625" style="6" customWidth="1"/>
    <col min="14091" max="14091" width="7.28515625" style="6" customWidth="1"/>
    <col min="14092" max="14092" width="10" style="6" customWidth="1"/>
    <col min="14093" max="14094" width="9.28515625" style="6" customWidth="1"/>
    <col min="14095" max="14096" width="8.140625" style="6" customWidth="1"/>
    <col min="14097" max="14097" width="8.28515625" style="6" customWidth="1"/>
    <col min="14098" max="14098" width="10" style="6" customWidth="1"/>
    <col min="14099" max="14099" width="11" style="6" customWidth="1"/>
    <col min="14100" max="14100" width="1.5703125" style="6" customWidth="1"/>
    <col min="14101" max="14105" width="16.85546875" style="6" customWidth="1"/>
    <col min="14106" max="14106" width="17.28515625" style="6" bestFit="1" customWidth="1"/>
    <col min="14107" max="14112" width="16.85546875" style="6" customWidth="1"/>
    <col min="14113" max="14113" width="14.7109375" style="6" customWidth="1"/>
    <col min="14114" max="14344" width="9.140625" style="6"/>
    <col min="14345" max="14345" width="4" style="6" customWidth="1"/>
    <col min="14346" max="14346" width="21.140625" style="6" customWidth="1"/>
    <col min="14347" max="14347" width="7.28515625" style="6" customWidth="1"/>
    <col min="14348" max="14348" width="10" style="6" customWidth="1"/>
    <col min="14349" max="14350" width="9.28515625" style="6" customWidth="1"/>
    <col min="14351" max="14352" width="8.140625" style="6" customWidth="1"/>
    <col min="14353" max="14353" width="8.28515625" style="6" customWidth="1"/>
    <col min="14354" max="14354" width="10" style="6" customWidth="1"/>
    <col min="14355" max="14355" width="11" style="6" customWidth="1"/>
    <col min="14356" max="14356" width="1.5703125" style="6" customWidth="1"/>
    <col min="14357" max="14361" width="16.85546875" style="6" customWidth="1"/>
    <col min="14362" max="14362" width="17.28515625" style="6" bestFit="1" customWidth="1"/>
    <col min="14363" max="14368" width="16.85546875" style="6" customWidth="1"/>
    <col min="14369" max="14369" width="14.7109375" style="6" customWidth="1"/>
    <col min="14370" max="14600" width="9.140625" style="6"/>
    <col min="14601" max="14601" width="4" style="6" customWidth="1"/>
    <col min="14602" max="14602" width="21.140625" style="6" customWidth="1"/>
    <col min="14603" max="14603" width="7.28515625" style="6" customWidth="1"/>
    <col min="14604" max="14604" width="10" style="6" customWidth="1"/>
    <col min="14605" max="14606" width="9.28515625" style="6" customWidth="1"/>
    <col min="14607" max="14608" width="8.140625" style="6" customWidth="1"/>
    <col min="14609" max="14609" width="8.28515625" style="6" customWidth="1"/>
    <col min="14610" max="14610" width="10" style="6" customWidth="1"/>
    <col min="14611" max="14611" width="11" style="6" customWidth="1"/>
    <col min="14612" max="14612" width="1.5703125" style="6" customWidth="1"/>
    <col min="14613" max="14617" width="16.85546875" style="6" customWidth="1"/>
    <col min="14618" max="14618" width="17.28515625" style="6" bestFit="1" customWidth="1"/>
    <col min="14619" max="14624" width="16.85546875" style="6" customWidth="1"/>
    <col min="14625" max="14625" width="14.7109375" style="6" customWidth="1"/>
    <col min="14626" max="14856" width="9.140625" style="6"/>
    <col min="14857" max="14857" width="4" style="6" customWidth="1"/>
    <col min="14858" max="14858" width="21.140625" style="6" customWidth="1"/>
    <col min="14859" max="14859" width="7.28515625" style="6" customWidth="1"/>
    <col min="14860" max="14860" width="10" style="6" customWidth="1"/>
    <col min="14861" max="14862" width="9.28515625" style="6" customWidth="1"/>
    <col min="14863" max="14864" width="8.140625" style="6" customWidth="1"/>
    <col min="14865" max="14865" width="8.28515625" style="6" customWidth="1"/>
    <col min="14866" max="14866" width="10" style="6" customWidth="1"/>
    <col min="14867" max="14867" width="11" style="6" customWidth="1"/>
    <col min="14868" max="14868" width="1.5703125" style="6" customWidth="1"/>
    <col min="14869" max="14873" width="16.85546875" style="6" customWidth="1"/>
    <col min="14874" max="14874" width="17.28515625" style="6" bestFit="1" customWidth="1"/>
    <col min="14875" max="14880" width="16.85546875" style="6" customWidth="1"/>
    <col min="14881" max="14881" width="14.7109375" style="6" customWidth="1"/>
    <col min="14882" max="15112" width="9.140625" style="6"/>
    <col min="15113" max="15113" width="4" style="6" customWidth="1"/>
    <col min="15114" max="15114" width="21.140625" style="6" customWidth="1"/>
    <col min="15115" max="15115" width="7.28515625" style="6" customWidth="1"/>
    <col min="15116" max="15116" width="10" style="6" customWidth="1"/>
    <col min="15117" max="15118" width="9.28515625" style="6" customWidth="1"/>
    <col min="15119" max="15120" width="8.140625" style="6" customWidth="1"/>
    <col min="15121" max="15121" width="8.28515625" style="6" customWidth="1"/>
    <col min="15122" max="15122" width="10" style="6" customWidth="1"/>
    <col min="15123" max="15123" width="11" style="6" customWidth="1"/>
    <col min="15124" max="15124" width="1.5703125" style="6" customWidth="1"/>
    <col min="15125" max="15129" width="16.85546875" style="6" customWidth="1"/>
    <col min="15130" max="15130" width="17.28515625" style="6" bestFit="1" customWidth="1"/>
    <col min="15131" max="15136" width="16.85546875" style="6" customWidth="1"/>
    <col min="15137" max="15137" width="14.7109375" style="6" customWidth="1"/>
    <col min="15138" max="15368" width="9.140625" style="6"/>
    <col min="15369" max="15369" width="4" style="6" customWidth="1"/>
    <col min="15370" max="15370" width="21.140625" style="6" customWidth="1"/>
    <col min="15371" max="15371" width="7.28515625" style="6" customWidth="1"/>
    <col min="15372" max="15372" width="10" style="6" customWidth="1"/>
    <col min="15373" max="15374" width="9.28515625" style="6" customWidth="1"/>
    <col min="15375" max="15376" width="8.140625" style="6" customWidth="1"/>
    <col min="15377" max="15377" width="8.28515625" style="6" customWidth="1"/>
    <col min="15378" max="15378" width="10" style="6" customWidth="1"/>
    <col min="15379" max="15379" width="11" style="6" customWidth="1"/>
    <col min="15380" max="15380" width="1.5703125" style="6" customWidth="1"/>
    <col min="15381" max="15385" width="16.85546875" style="6" customWidth="1"/>
    <col min="15386" max="15386" width="17.28515625" style="6" bestFit="1" customWidth="1"/>
    <col min="15387" max="15392" width="16.85546875" style="6" customWidth="1"/>
    <col min="15393" max="15393" width="14.7109375" style="6" customWidth="1"/>
    <col min="15394" max="15624" width="9.140625" style="6"/>
    <col min="15625" max="15625" width="4" style="6" customWidth="1"/>
    <col min="15626" max="15626" width="21.140625" style="6" customWidth="1"/>
    <col min="15627" max="15627" width="7.28515625" style="6" customWidth="1"/>
    <col min="15628" max="15628" width="10" style="6" customWidth="1"/>
    <col min="15629" max="15630" width="9.28515625" style="6" customWidth="1"/>
    <col min="15631" max="15632" width="8.140625" style="6" customWidth="1"/>
    <col min="15633" max="15633" width="8.28515625" style="6" customWidth="1"/>
    <col min="15634" max="15634" width="10" style="6" customWidth="1"/>
    <col min="15635" max="15635" width="11" style="6" customWidth="1"/>
    <col min="15636" max="15636" width="1.5703125" style="6" customWidth="1"/>
    <col min="15637" max="15641" width="16.85546875" style="6" customWidth="1"/>
    <col min="15642" max="15642" width="17.28515625" style="6" bestFit="1" customWidth="1"/>
    <col min="15643" max="15648" width="16.85546875" style="6" customWidth="1"/>
    <col min="15649" max="15649" width="14.7109375" style="6" customWidth="1"/>
    <col min="15650" max="15880" width="9.140625" style="6"/>
    <col min="15881" max="15881" width="4" style="6" customWidth="1"/>
    <col min="15882" max="15882" width="21.140625" style="6" customWidth="1"/>
    <col min="15883" max="15883" width="7.28515625" style="6" customWidth="1"/>
    <col min="15884" max="15884" width="10" style="6" customWidth="1"/>
    <col min="15885" max="15886" width="9.28515625" style="6" customWidth="1"/>
    <col min="15887" max="15888" width="8.140625" style="6" customWidth="1"/>
    <col min="15889" max="15889" width="8.28515625" style="6" customWidth="1"/>
    <col min="15890" max="15890" width="10" style="6" customWidth="1"/>
    <col min="15891" max="15891" width="11" style="6" customWidth="1"/>
    <col min="15892" max="15892" width="1.5703125" style="6" customWidth="1"/>
    <col min="15893" max="15897" width="16.85546875" style="6" customWidth="1"/>
    <col min="15898" max="15898" width="17.28515625" style="6" bestFit="1" customWidth="1"/>
    <col min="15899" max="15904" width="16.85546875" style="6" customWidth="1"/>
    <col min="15905" max="15905" width="14.7109375" style="6" customWidth="1"/>
    <col min="15906" max="16136" width="9.140625" style="6"/>
    <col min="16137" max="16137" width="4" style="6" customWidth="1"/>
    <col min="16138" max="16138" width="21.140625" style="6" customWidth="1"/>
    <col min="16139" max="16139" width="7.28515625" style="6" customWidth="1"/>
    <col min="16140" max="16140" width="10" style="6" customWidth="1"/>
    <col min="16141" max="16142" width="9.28515625" style="6" customWidth="1"/>
    <col min="16143" max="16144" width="8.140625" style="6" customWidth="1"/>
    <col min="16145" max="16145" width="8.28515625" style="6" customWidth="1"/>
    <col min="16146" max="16146" width="10" style="6" customWidth="1"/>
    <col min="16147" max="16147" width="11" style="6" customWidth="1"/>
    <col min="16148" max="16148" width="1.5703125" style="6" customWidth="1"/>
    <col min="16149" max="16153" width="16.85546875" style="6" customWidth="1"/>
    <col min="16154" max="16154" width="17.28515625" style="6" bestFit="1" customWidth="1"/>
    <col min="16155" max="16160" width="16.85546875" style="6" customWidth="1"/>
    <col min="16161" max="16161" width="14.7109375" style="6" customWidth="1"/>
    <col min="16162" max="16384" width="9.140625" style="6"/>
  </cols>
  <sheetData>
    <row r="2" spans="1:33" x14ac:dyDescent="0.2">
      <c r="A2" s="4"/>
      <c r="B2" s="4"/>
    </row>
    <row r="5" spans="1:33" ht="12.75" x14ac:dyDescent="0.2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9" spans="1:33" s="10" customFormat="1" ht="24.75" customHeight="1" x14ac:dyDescent="0.25">
      <c r="A9" s="192" t="s">
        <v>439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203"/>
    </row>
    <row r="10" spans="1:33" s="10" customFormat="1" ht="12.75" customHeight="1" x14ac:dyDescent="0.25">
      <c r="A10" s="193" t="s">
        <v>1</v>
      </c>
      <c r="B10" s="193" t="s">
        <v>2</v>
      </c>
      <c r="C10" s="201" t="s">
        <v>3</v>
      </c>
      <c r="D10" s="201" t="s">
        <v>4</v>
      </c>
      <c r="E10" s="194" t="s">
        <v>5</v>
      </c>
      <c r="F10" s="195"/>
      <c r="G10" s="200" t="s">
        <v>6</v>
      </c>
      <c r="H10" s="200"/>
      <c r="I10" s="200"/>
      <c r="J10" s="63" t="s">
        <v>7</v>
      </c>
      <c r="K10" s="82" t="s">
        <v>8</v>
      </c>
      <c r="L10" s="13"/>
      <c r="M10" s="131">
        <v>43806</v>
      </c>
      <c r="N10" s="131">
        <v>43743</v>
      </c>
      <c r="O10" s="131">
        <v>43728</v>
      </c>
      <c r="P10" s="131">
        <v>43666</v>
      </c>
      <c r="Q10" s="131">
        <v>43624</v>
      </c>
      <c r="R10" s="131">
        <v>43618</v>
      </c>
      <c r="S10" s="131">
        <v>43604</v>
      </c>
      <c r="T10" s="131">
        <v>43603</v>
      </c>
      <c r="U10" s="131">
        <v>43597</v>
      </c>
      <c r="V10" s="131">
        <v>43590</v>
      </c>
      <c r="W10" s="14">
        <v>43589</v>
      </c>
      <c r="X10" s="131">
        <v>43583</v>
      </c>
      <c r="Y10" s="14">
        <v>43583</v>
      </c>
      <c r="Z10" s="14">
        <v>43210</v>
      </c>
      <c r="AA10" s="14">
        <v>43569</v>
      </c>
      <c r="AB10" s="14">
        <v>43568</v>
      </c>
      <c r="AC10" s="14">
        <v>43555</v>
      </c>
      <c r="AD10" s="14">
        <v>43548</v>
      </c>
      <c r="AE10" s="14">
        <v>43547</v>
      </c>
      <c r="AF10" s="14">
        <v>43540</v>
      </c>
      <c r="AG10" s="160">
        <v>43540</v>
      </c>
    </row>
    <row r="11" spans="1:33" s="10" customFormat="1" x14ac:dyDescent="0.25">
      <c r="A11" s="193"/>
      <c r="B11" s="193"/>
      <c r="C11" s="201"/>
      <c r="D11" s="201"/>
      <c r="E11" s="196"/>
      <c r="F11" s="197"/>
      <c r="G11" s="201">
        <v>1</v>
      </c>
      <c r="H11" s="201">
        <v>2</v>
      </c>
      <c r="I11" s="204">
        <v>3</v>
      </c>
      <c r="J11" s="64" t="s">
        <v>9</v>
      </c>
      <c r="K11" s="84" t="s">
        <v>10</v>
      </c>
      <c r="L11" s="13"/>
      <c r="M11" s="16" t="s">
        <v>414</v>
      </c>
      <c r="N11" s="16" t="s">
        <v>302</v>
      </c>
      <c r="O11" s="16" t="s">
        <v>14</v>
      </c>
      <c r="P11" s="16" t="s">
        <v>414</v>
      </c>
      <c r="Q11" s="132" t="s">
        <v>14</v>
      </c>
      <c r="R11" s="132" t="s">
        <v>14</v>
      </c>
      <c r="S11" s="132" t="s">
        <v>567</v>
      </c>
      <c r="T11" s="16" t="s">
        <v>414</v>
      </c>
      <c r="U11" s="132" t="s">
        <v>12</v>
      </c>
      <c r="V11" s="132" t="s">
        <v>389</v>
      </c>
      <c r="W11" s="16" t="s">
        <v>302</v>
      </c>
      <c r="X11" s="132" t="s">
        <v>564</v>
      </c>
      <c r="Y11" s="16" t="s">
        <v>16</v>
      </c>
      <c r="Z11" s="16" t="s">
        <v>414</v>
      </c>
      <c r="AA11" s="16" t="s">
        <v>16</v>
      </c>
      <c r="AB11" s="16" t="s">
        <v>384</v>
      </c>
      <c r="AC11" s="16" t="s">
        <v>364</v>
      </c>
      <c r="AD11" s="16" t="s">
        <v>522</v>
      </c>
      <c r="AE11" s="16" t="s">
        <v>11</v>
      </c>
      <c r="AF11" s="16" t="s">
        <v>16</v>
      </c>
      <c r="AG11" s="153" t="s">
        <v>388</v>
      </c>
    </row>
    <row r="12" spans="1:33" s="10" customFormat="1" x14ac:dyDescent="0.25">
      <c r="A12" s="193"/>
      <c r="B12" s="193"/>
      <c r="C12" s="193"/>
      <c r="D12" s="193"/>
      <c r="E12" s="198"/>
      <c r="F12" s="199"/>
      <c r="G12" s="201"/>
      <c r="H12" s="201"/>
      <c r="I12" s="204"/>
      <c r="J12" s="65" t="s">
        <v>10</v>
      </c>
      <c r="K12" s="87" t="s">
        <v>17</v>
      </c>
      <c r="L12" s="20"/>
      <c r="M12" s="22" t="s">
        <v>21</v>
      </c>
      <c r="N12" s="22" t="s">
        <v>23</v>
      </c>
      <c r="O12" s="22" t="s">
        <v>619</v>
      </c>
      <c r="P12" s="22" t="s">
        <v>20</v>
      </c>
      <c r="Q12" s="133" t="s">
        <v>573</v>
      </c>
      <c r="R12" s="133" t="s">
        <v>28</v>
      </c>
      <c r="S12" s="133" t="s">
        <v>541</v>
      </c>
      <c r="T12" s="22" t="s">
        <v>23</v>
      </c>
      <c r="U12" s="133" t="s">
        <v>386</v>
      </c>
      <c r="V12" s="133" t="s">
        <v>387</v>
      </c>
      <c r="W12" s="22" t="s">
        <v>19</v>
      </c>
      <c r="X12" s="133" t="s">
        <v>565</v>
      </c>
      <c r="Y12" s="22" t="s">
        <v>31</v>
      </c>
      <c r="Z12" s="22" t="s">
        <v>19</v>
      </c>
      <c r="AA12" s="22" t="s">
        <v>30</v>
      </c>
      <c r="AB12" s="22" t="s">
        <v>553</v>
      </c>
      <c r="AC12" s="22" t="s">
        <v>541</v>
      </c>
      <c r="AD12" s="22" t="s">
        <v>523</v>
      </c>
      <c r="AE12" s="22" t="s">
        <v>521</v>
      </c>
      <c r="AF12" s="22" t="s">
        <v>32</v>
      </c>
      <c r="AG12" s="154" t="s">
        <v>48</v>
      </c>
    </row>
    <row r="13" spans="1:33" x14ac:dyDescent="0.2"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73"/>
      <c r="AG13" s="162"/>
    </row>
    <row r="14" spans="1:33" ht="14.1" customHeight="1" x14ac:dyDescent="0.25">
      <c r="A14" s="24">
        <f t="shared" ref="A14:A43" si="0">A13+1</f>
        <v>1</v>
      </c>
      <c r="B14" s="55" t="s">
        <v>230</v>
      </c>
      <c r="C14" s="36">
        <v>3609</v>
      </c>
      <c r="D14" s="37" t="s">
        <v>71</v>
      </c>
      <c r="E14" s="28">
        <f>MAX(M14:P14)</f>
        <v>578</v>
      </c>
      <c r="F14" s="28" t="str">
        <f>VLOOKUP(E14,Tab!$M$2:$N$255,2,TRUE)</f>
        <v>A</v>
      </c>
      <c r="G14" s="29">
        <f>LARGE(M14:AG14,1)</f>
        <v>579</v>
      </c>
      <c r="H14" s="29">
        <f>LARGE(M14:AG14,2)</f>
        <v>579</v>
      </c>
      <c r="I14" s="29">
        <f>LARGE(M14:AG14,3)</f>
        <v>578</v>
      </c>
      <c r="J14" s="30">
        <f>SUM(G14:I14)</f>
        <v>1736</v>
      </c>
      <c r="K14" s="31">
        <f>J14/3</f>
        <v>578.66666666666663</v>
      </c>
      <c r="L14" s="32"/>
      <c r="M14" s="90">
        <v>0</v>
      </c>
      <c r="N14" s="90">
        <v>0</v>
      </c>
      <c r="O14" s="90">
        <v>578</v>
      </c>
      <c r="P14" s="90">
        <v>0</v>
      </c>
      <c r="Q14" s="90">
        <v>0</v>
      </c>
      <c r="R14" s="90">
        <v>576</v>
      </c>
      <c r="S14" s="90">
        <v>579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574</v>
      </c>
      <c r="AB14" s="90">
        <v>0</v>
      </c>
      <c r="AC14" s="90">
        <v>579</v>
      </c>
      <c r="AD14" s="90">
        <v>0</v>
      </c>
      <c r="AE14" s="90">
        <v>0</v>
      </c>
      <c r="AF14" s="90">
        <v>0</v>
      </c>
      <c r="AG14" s="152">
        <v>0</v>
      </c>
    </row>
    <row r="15" spans="1:33" ht="14.1" customHeight="1" x14ac:dyDescent="0.25">
      <c r="A15" s="24">
        <f t="shared" si="0"/>
        <v>2</v>
      </c>
      <c r="B15" s="38" t="s">
        <v>245</v>
      </c>
      <c r="C15" s="26">
        <v>721</v>
      </c>
      <c r="D15" s="27" t="s">
        <v>71</v>
      </c>
      <c r="E15" s="28">
        <f>MAX(M15:P15)</f>
        <v>0</v>
      </c>
      <c r="F15" s="28" t="e">
        <f>VLOOKUP(E15,Tab!$M$2:$N$255,2,TRUE)</f>
        <v>#N/A</v>
      </c>
      <c r="G15" s="29">
        <f>LARGE(M15:AG15,1)</f>
        <v>570</v>
      </c>
      <c r="H15" s="29">
        <f>LARGE(M15:AG15,2)</f>
        <v>561</v>
      </c>
      <c r="I15" s="29">
        <f>LARGE(M15:AG15,3)</f>
        <v>559</v>
      </c>
      <c r="J15" s="30">
        <f>SUM(G15:I15)</f>
        <v>1690</v>
      </c>
      <c r="K15" s="31">
        <f>J15/3</f>
        <v>563.33333333333337</v>
      </c>
      <c r="L15" s="32"/>
      <c r="M15" s="90">
        <v>0</v>
      </c>
      <c r="N15" s="90">
        <v>0</v>
      </c>
      <c r="O15" s="90">
        <v>0</v>
      </c>
      <c r="P15" s="90">
        <v>0</v>
      </c>
      <c r="Q15" s="90">
        <v>558</v>
      </c>
      <c r="R15" s="90">
        <v>559</v>
      </c>
      <c r="S15" s="90">
        <v>570</v>
      </c>
      <c r="T15" s="90">
        <v>0</v>
      </c>
      <c r="U15" s="90">
        <v>559</v>
      </c>
      <c r="V15" s="90">
        <v>0</v>
      </c>
      <c r="W15" s="90">
        <v>0</v>
      </c>
      <c r="X15" s="90">
        <v>561</v>
      </c>
      <c r="Y15" s="90">
        <v>0</v>
      </c>
      <c r="Z15" s="90">
        <v>0</v>
      </c>
      <c r="AA15" s="90">
        <v>543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152">
        <v>0</v>
      </c>
    </row>
    <row r="16" spans="1:33" ht="14.1" customHeight="1" x14ac:dyDescent="0.25">
      <c r="A16" s="24">
        <f t="shared" si="0"/>
        <v>3</v>
      </c>
      <c r="B16" s="35" t="s">
        <v>231</v>
      </c>
      <c r="C16" s="36">
        <v>13299</v>
      </c>
      <c r="D16" s="37" t="s">
        <v>39</v>
      </c>
      <c r="E16" s="28">
        <f>MAX(M16:P16)</f>
        <v>0</v>
      </c>
      <c r="F16" s="28" t="e">
        <f>VLOOKUP(E16,Tab!$M$2:$N$255,2,TRUE)</f>
        <v>#N/A</v>
      </c>
      <c r="G16" s="29">
        <f>LARGE(M16:AG16,1)</f>
        <v>569</v>
      </c>
      <c r="H16" s="29">
        <f>LARGE(M16:AG16,2)</f>
        <v>562</v>
      </c>
      <c r="I16" s="29">
        <f>LARGE(M16:AG16,3)</f>
        <v>557</v>
      </c>
      <c r="J16" s="30">
        <f>SUM(G16:I16)</f>
        <v>1688</v>
      </c>
      <c r="K16" s="31">
        <f>J16/3</f>
        <v>562.66666666666663</v>
      </c>
      <c r="L16" s="32"/>
      <c r="M16" s="90">
        <v>0</v>
      </c>
      <c r="N16" s="90">
        <v>0</v>
      </c>
      <c r="O16" s="90">
        <v>0</v>
      </c>
      <c r="P16" s="90">
        <v>0</v>
      </c>
      <c r="Q16" s="90">
        <v>530</v>
      </c>
      <c r="R16" s="90">
        <v>529</v>
      </c>
      <c r="S16" s="90">
        <v>569</v>
      </c>
      <c r="T16" s="90">
        <v>0</v>
      </c>
      <c r="U16" s="90">
        <v>557</v>
      </c>
      <c r="V16" s="90">
        <v>0</v>
      </c>
      <c r="W16" s="90">
        <v>0</v>
      </c>
      <c r="X16" s="90">
        <v>562</v>
      </c>
      <c r="Y16" s="90">
        <v>0</v>
      </c>
      <c r="Z16" s="90">
        <v>0</v>
      </c>
      <c r="AA16" s="90">
        <v>557</v>
      </c>
      <c r="AB16" s="90">
        <v>0</v>
      </c>
      <c r="AC16" s="90">
        <v>546</v>
      </c>
      <c r="AD16" s="90">
        <v>0</v>
      </c>
      <c r="AE16" s="90">
        <v>0</v>
      </c>
      <c r="AF16" s="90">
        <v>0</v>
      </c>
      <c r="AG16" s="152">
        <v>0</v>
      </c>
    </row>
    <row r="17" spans="1:33" ht="14.1" customHeight="1" x14ac:dyDescent="0.25">
      <c r="A17" s="24">
        <f t="shared" si="0"/>
        <v>4</v>
      </c>
      <c r="B17" s="35" t="s">
        <v>235</v>
      </c>
      <c r="C17" s="36">
        <v>13265</v>
      </c>
      <c r="D17" s="37" t="s">
        <v>29</v>
      </c>
      <c r="E17" s="28">
        <f>MAX(M17:P17)</f>
        <v>0</v>
      </c>
      <c r="F17" s="28" t="e">
        <f>VLOOKUP(E17,Tab!$M$2:$N$255,2,TRUE)</f>
        <v>#N/A</v>
      </c>
      <c r="G17" s="29">
        <f>LARGE(M17:AG17,1)</f>
        <v>557</v>
      </c>
      <c r="H17" s="29">
        <f>LARGE(M17:AG17,2)</f>
        <v>554</v>
      </c>
      <c r="I17" s="29">
        <f>LARGE(M17:AG17,3)</f>
        <v>551</v>
      </c>
      <c r="J17" s="30">
        <f>SUM(G17:I17)</f>
        <v>1662</v>
      </c>
      <c r="K17" s="31">
        <f>J17/3</f>
        <v>554</v>
      </c>
      <c r="L17" s="32"/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542</v>
      </c>
      <c r="Y17" s="90">
        <v>0</v>
      </c>
      <c r="Z17" s="90">
        <v>0</v>
      </c>
      <c r="AA17" s="90">
        <v>548</v>
      </c>
      <c r="AB17" s="90">
        <v>557</v>
      </c>
      <c r="AC17" s="90">
        <v>554</v>
      </c>
      <c r="AD17" s="90">
        <v>551</v>
      </c>
      <c r="AE17" s="90">
        <v>0</v>
      </c>
      <c r="AF17" s="90">
        <v>0</v>
      </c>
      <c r="AG17" s="152">
        <v>0</v>
      </c>
    </row>
    <row r="18" spans="1:33" ht="14.1" customHeight="1" x14ac:dyDescent="0.25">
      <c r="A18" s="24">
        <f t="shared" si="0"/>
        <v>5</v>
      </c>
      <c r="B18" s="55" t="s">
        <v>257</v>
      </c>
      <c r="C18" s="36">
        <v>1097</v>
      </c>
      <c r="D18" s="37" t="s">
        <v>71</v>
      </c>
      <c r="E18" s="28">
        <f>MAX(M18:P18)</f>
        <v>0</v>
      </c>
      <c r="F18" s="28" t="e">
        <f>VLOOKUP(E18,Tab!$M$2:$N$255,2,TRUE)</f>
        <v>#N/A</v>
      </c>
      <c r="G18" s="29">
        <f>LARGE(M18:AG18,1)</f>
        <v>557</v>
      </c>
      <c r="H18" s="29">
        <f>LARGE(M18:AG18,2)</f>
        <v>547</v>
      </c>
      <c r="I18" s="29">
        <f>LARGE(M18:AG18,3)</f>
        <v>546</v>
      </c>
      <c r="J18" s="30">
        <f>SUM(G18:I18)</f>
        <v>1650</v>
      </c>
      <c r="K18" s="31">
        <f>J18/3</f>
        <v>550</v>
      </c>
      <c r="L18" s="32"/>
      <c r="M18" s="90">
        <v>0</v>
      </c>
      <c r="N18" s="90">
        <v>0</v>
      </c>
      <c r="O18" s="90">
        <v>0</v>
      </c>
      <c r="P18" s="90">
        <v>0</v>
      </c>
      <c r="Q18" s="90">
        <v>541</v>
      </c>
      <c r="R18" s="90">
        <v>546</v>
      </c>
      <c r="S18" s="90">
        <v>533</v>
      </c>
      <c r="T18" s="90">
        <v>0</v>
      </c>
      <c r="U18" s="90">
        <v>0</v>
      </c>
      <c r="V18" s="90">
        <v>547</v>
      </c>
      <c r="W18" s="90">
        <v>0</v>
      </c>
      <c r="X18" s="90">
        <v>557</v>
      </c>
      <c r="Y18" s="90">
        <v>0</v>
      </c>
      <c r="Z18" s="90">
        <v>0</v>
      </c>
      <c r="AA18" s="90">
        <v>541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152">
        <v>0</v>
      </c>
    </row>
    <row r="19" spans="1:33" ht="14.1" customHeight="1" x14ac:dyDescent="0.25">
      <c r="A19" s="24">
        <f t="shared" si="0"/>
        <v>6</v>
      </c>
      <c r="B19" s="38" t="s">
        <v>568</v>
      </c>
      <c r="C19" s="26">
        <v>10133</v>
      </c>
      <c r="D19" s="27" t="s">
        <v>71</v>
      </c>
      <c r="E19" s="28">
        <f>MAX(M19:P19)</f>
        <v>0</v>
      </c>
      <c r="F19" s="28" t="e">
        <f>VLOOKUP(E19,Tab!$M$2:$N$255,2,TRUE)</f>
        <v>#N/A</v>
      </c>
      <c r="G19" s="29">
        <f>LARGE(M19:AG19,1)</f>
        <v>546</v>
      </c>
      <c r="H19" s="29">
        <f>LARGE(M19:AG19,2)</f>
        <v>542</v>
      </c>
      <c r="I19" s="29">
        <f>LARGE(M19:AG19,3)</f>
        <v>542</v>
      </c>
      <c r="J19" s="30">
        <f>SUM(G19:I19)</f>
        <v>1630</v>
      </c>
      <c r="K19" s="31">
        <f>J19/3</f>
        <v>543.33333333333337</v>
      </c>
      <c r="L19" s="32"/>
      <c r="M19" s="90">
        <v>0</v>
      </c>
      <c r="N19" s="90">
        <v>0</v>
      </c>
      <c r="O19" s="90">
        <v>0</v>
      </c>
      <c r="P19" s="90">
        <v>0</v>
      </c>
      <c r="Q19" s="90">
        <v>546</v>
      </c>
      <c r="R19" s="90">
        <v>542</v>
      </c>
      <c r="S19" s="90">
        <v>542</v>
      </c>
      <c r="T19" s="90">
        <v>0</v>
      </c>
      <c r="U19" s="90">
        <v>533</v>
      </c>
      <c r="V19" s="90">
        <v>0</v>
      </c>
      <c r="W19" s="90">
        <v>0</v>
      </c>
      <c r="X19" s="90">
        <v>0</v>
      </c>
      <c r="Y19" s="90">
        <v>541</v>
      </c>
      <c r="Z19" s="90">
        <v>0</v>
      </c>
      <c r="AA19" s="90">
        <v>521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152">
        <v>0</v>
      </c>
    </row>
    <row r="20" spans="1:33" ht="14.1" customHeight="1" x14ac:dyDescent="0.25">
      <c r="A20" s="24">
        <f t="shared" si="0"/>
        <v>7</v>
      </c>
      <c r="B20" s="35" t="s">
        <v>252</v>
      </c>
      <c r="C20" s="36">
        <v>728</v>
      </c>
      <c r="D20" s="37" t="s">
        <v>26</v>
      </c>
      <c r="E20" s="28">
        <f>MAX(M20:P20)</f>
        <v>0</v>
      </c>
      <c r="F20" s="28" t="e">
        <f>VLOOKUP(E20,Tab!$M$2:$N$255,2,TRUE)</f>
        <v>#N/A</v>
      </c>
      <c r="G20" s="29">
        <f>LARGE(M20:AG20,1)</f>
        <v>534</v>
      </c>
      <c r="H20" s="29">
        <f>LARGE(M20:AG20,2)</f>
        <v>531</v>
      </c>
      <c r="I20" s="29">
        <f>LARGE(M20:AG20,3)</f>
        <v>525</v>
      </c>
      <c r="J20" s="30">
        <f>SUM(G20:I20)</f>
        <v>1590</v>
      </c>
      <c r="K20" s="31">
        <f>J20/3</f>
        <v>530</v>
      </c>
      <c r="L20" s="32"/>
      <c r="M20" s="90">
        <v>0</v>
      </c>
      <c r="N20" s="90">
        <v>0</v>
      </c>
      <c r="O20" s="90">
        <v>0</v>
      </c>
      <c r="P20" s="90">
        <v>0</v>
      </c>
      <c r="Q20" s="90">
        <v>531</v>
      </c>
      <c r="R20" s="90">
        <v>525</v>
      </c>
      <c r="S20" s="90">
        <v>534</v>
      </c>
      <c r="T20" s="90">
        <v>0</v>
      </c>
      <c r="U20" s="90">
        <v>514</v>
      </c>
      <c r="V20" s="90">
        <v>0</v>
      </c>
      <c r="W20" s="90">
        <v>0</v>
      </c>
      <c r="X20" s="90">
        <v>0</v>
      </c>
      <c r="Y20" s="90">
        <v>520</v>
      </c>
      <c r="Z20" s="90">
        <v>0</v>
      </c>
      <c r="AA20" s="90">
        <v>507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152">
        <v>521</v>
      </c>
    </row>
    <row r="21" spans="1:33" ht="14.1" customHeight="1" x14ac:dyDescent="0.25">
      <c r="A21" s="24">
        <f t="shared" si="0"/>
        <v>8</v>
      </c>
      <c r="B21" s="35" t="s">
        <v>239</v>
      </c>
      <c r="C21" s="36">
        <v>11929</v>
      </c>
      <c r="D21" s="37" t="s">
        <v>44</v>
      </c>
      <c r="E21" s="28">
        <f>MAX(M21:P21)</f>
        <v>517</v>
      </c>
      <c r="F21" s="28" t="str">
        <f>VLOOKUP(E21,Tab!$M$2:$N$255,2,TRUE)</f>
        <v>Não</v>
      </c>
      <c r="G21" s="29">
        <f>LARGE(M21:AG21,1)</f>
        <v>538</v>
      </c>
      <c r="H21" s="29">
        <f>LARGE(M21:AG21,2)</f>
        <v>527</v>
      </c>
      <c r="I21" s="29">
        <f>LARGE(M21:AG21,3)</f>
        <v>517</v>
      </c>
      <c r="J21" s="30">
        <f>SUM(G21:I21)</f>
        <v>1582</v>
      </c>
      <c r="K21" s="31">
        <f>J21/3</f>
        <v>527.33333333333337</v>
      </c>
      <c r="L21" s="32"/>
      <c r="M21" s="90">
        <v>511</v>
      </c>
      <c r="N21" s="90">
        <v>517</v>
      </c>
      <c r="O21" s="90">
        <v>0</v>
      </c>
      <c r="P21" s="90">
        <v>0</v>
      </c>
      <c r="Q21" s="90">
        <v>0</v>
      </c>
      <c r="R21" s="90">
        <v>527</v>
      </c>
      <c r="S21" s="90">
        <v>0</v>
      </c>
      <c r="T21" s="90">
        <v>502</v>
      </c>
      <c r="U21" s="90">
        <v>0</v>
      </c>
      <c r="V21" s="90">
        <v>0</v>
      </c>
      <c r="W21" s="90">
        <v>538</v>
      </c>
      <c r="X21" s="90">
        <v>0</v>
      </c>
      <c r="Y21" s="90">
        <v>0</v>
      </c>
      <c r="Z21" s="90">
        <v>503</v>
      </c>
      <c r="AA21" s="90">
        <v>0</v>
      </c>
      <c r="AB21" s="90">
        <v>494</v>
      </c>
      <c r="AC21" s="90">
        <v>0</v>
      </c>
      <c r="AD21" s="90">
        <v>0</v>
      </c>
      <c r="AE21" s="90">
        <v>0</v>
      </c>
      <c r="AF21" s="90">
        <v>510</v>
      </c>
      <c r="AG21" s="152">
        <v>0</v>
      </c>
    </row>
    <row r="22" spans="1:33" ht="14.1" customHeight="1" x14ac:dyDescent="0.25">
      <c r="A22" s="24">
        <f t="shared" si="0"/>
        <v>9</v>
      </c>
      <c r="B22" s="35" t="s">
        <v>546</v>
      </c>
      <c r="C22" s="36">
        <v>3517</v>
      </c>
      <c r="D22" s="37" t="s">
        <v>37</v>
      </c>
      <c r="E22" s="28">
        <f>MAX(M22:P22)</f>
        <v>0</v>
      </c>
      <c r="F22" s="28" t="e">
        <f>VLOOKUP(E22,Tab!$M$2:$N$255,2,TRUE)</f>
        <v>#N/A</v>
      </c>
      <c r="G22" s="29">
        <f>LARGE(M22:AG22,1)</f>
        <v>530</v>
      </c>
      <c r="H22" s="29">
        <f>LARGE(M22:AG22,2)</f>
        <v>526</v>
      </c>
      <c r="I22" s="29">
        <f>LARGE(M22:AG22,3)</f>
        <v>525</v>
      </c>
      <c r="J22" s="30">
        <f>SUM(G22:I22)</f>
        <v>1581</v>
      </c>
      <c r="K22" s="31">
        <f>J22/3</f>
        <v>527</v>
      </c>
      <c r="L22" s="32"/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526</v>
      </c>
      <c r="S22" s="90">
        <v>525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530</v>
      </c>
      <c r="AB22" s="90">
        <v>0</v>
      </c>
      <c r="AC22" s="90">
        <v>520</v>
      </c>
      <c r="AD22" s="90">
        <v>0</v>
      </c>
      <c r="AE22" s="90">
        <v>0</v>
      </c>
      <c r="AF22" s="90">
        <v>0</v>
      </c>
      <c r="AG22" s="152">
        <v>0</v>
      </c>
    </row>
    <row r="23" spans="1:33" ht="14.1" customHeight="1" x14ac:dyDescent="0.25">
      <c r="A23" s="24">
        <f t="shared" si="0"/>
        <v>10</v>
      </c>
      <c r="B23" s="35" t="s">
        <v>460</v>
      </c>
      <c r="C23" s="36">
        <v>11315</v>
      </c>
      <c r="D23" s="37" t="s">
        <v>29</v>
      </c>
      <c r="E23" s="28">
        <f>MAX(M23:P23)</f>
        <v>0</v>
      </c>
      <c r="F23" s="28" t="e">
        <f>VLOOKUP(E23,Tab!$M$2:$N$255,2,TRUE)</f>
        <v>#N/A</v>
      </c>
      <c r="G23" s="29">
        <f>LARGE(M23:AG23,1)</f>
        <v>530</v>
      </c>
      <c r="H23" s="29">
        <f>LARGE(M23:AG23,2)</f>
        <v>522</v>
      </c>
      <c r="I23" s="29">
        <f>LARGE(M23:AG23,3)</f>
        <v>515</v>
      </c>
      <c r="J23" s="30">
        <f>SUM(G23:I23)</f>
        <v>1567</v>
      </c>
      <c r="K23" s="31">
        <f>J23/3</f>
        <v>522.33333333333337</v>
      </c>
      <c r="L23" s="32"/>
      <c r="M23" s="90">
        <v>0</v>
      </c>
      <c r="N23" s="90">
        <v>0</v>
      </c>
      <c r="O23" s="90">
        <v>0</v>
      </c>
      <c r="P23" s="90">
        <v>0</v>
      </c>
      <c r="Q23" s="90">
        <v>513</v>
      </c>
      <c r="R23" s="90">
        <v>501</v>
      </c>
      <c r="S23" s="90">
        <v>515</v>
      </c>
      <c r="T23" s="90">
        <v>0</v>
      </c>
      <c r="U23" s="90">
        <v>503</v>
      </c>
      <c r="V23" s="90">
        <v>0</v>
      </c>
      <c r="W23" s="90">
        <v>0</v>
      </c>
      <c r="X23" s="90">
        <v>0</v>
      </c>
      <c r="Y23" s="90">
        <v>500</v>
      </c>
      <c r="Z23" s="90">
        <v>485</v>
      </c>
      <c r="AA23" s="90">
        <v>530</v>
      </c>
      <c r="AB23" s="90">
        <v>0</v>
      </c>
      <c r="AC23" s="90">
        <v>508</v>
      </c>
      <c r="AD23" s="90">
        <v>503</v>
      </c>
      <c r="AE23" s="90">
        <v>0</v>
      </c>
      <c r="AF23" s="90">
        <v>0</v>
      </c>
      <c r="AG23" s="152">
        <v>522</v>
      </c>
    </row>
    <row r="24" spans="1:33" ht="14.1" customHeight="1" x14ac:dyDescent="0.25">
      <c r="A24" s="24">
        <f t="shared" si="0"/>
        <v>11</v>
      </c>
      <c r="B24" s="38" t="s">
        <v>255</v>
      </c>
      <c r="C24" s="26">
        <v>13579</v>
      </c>
      <c r="D24" s="27" t="s">
        <v>37</v>
      </c>
      <c r="E24" s="28">
        <f>MAX(M24:P24)</f>
        <v>0</v>
      </c>
      <c r="F24" s="28" t="e">
        <f>VLOOKUP(E24,Tab!$M$2:$N$255,2,TRUE)</f>
        <v>#N/A</v>
      </c>
      <c r="G24" s="29">
        <f>LARGE(M24:AG24,1)</f>
        <v>519</v>
      </c>
      <c r="H24" s="29">
        <f>LARGE(M24:AG24,2)</f>
        <v>517</v>
      </c>
      <c r="I24" s="29">
        <f>LARGE(M24:AG24,3)</f>
        <v>511</v>
      </c>
      <c r="J24" s="30">
        <f>SUM(G24:I24)</f>
        <v>1547</v>
      </c>
      <c r="K24" s="31">
        <f>J24/3</f>
        <v>515.66666666666663</v>
      </c>
      <c r="L24" s="32"/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519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511</v>
      </c>
      <c r="AB24" s="90">
        <v>0</v>
      </c>
      <c r="AC24" s="90">
        <v>0</v>
      </c>
      <c r="AD24" s="90">
        <v>0</v>
      </c>
      <c r="AE24" s="90">
        <v>0</v>
      </c>
      <c r="AF24" s="90">
        <v>517</v>
      </c>
      <c r="AG24" s="152">
        <v>0</v>
      </c>
    </row>
    <row r="25" spans="1:33" ht="14.1" customHeight="1" x14ac:dyDescent="0.25">
      <c r="A25" s="24">
        <f t="shared" si="0"/>
        <v>12</v>
      </c>
      <c r="B25" s="69" t="s">
        <v>237</v>
      </c>
      <c r="C25" s="26">
        <v>13908</v>
      </c>
      <c r="D25" s="27" t="s">
        <v>37</v>
      </c>
      <c r="E25" s="28">
        <f>MAX(M25:P25)</f>
        <v>0</v>
      </c>
      <c r="F25" s="28" t="e">
        <f>VLOOKUP(E25,Tab!$M$2:$N$255,2,TRUE)</f>
        <v>#N/A</v>
      </c>
      <c r="G25" s="29">
        <f>LARGE(M25:AG25,1)</f>
        <v>540</v>
      </c>
      <c r="H25" s="29">
        <f>LARGE(M25:AG25,2)</f>
        <v>528</v>
      </c>
      <c r="I25" s="29">
        <f>LARGE(M25:AG25,3)</f>
        <v>458</v>
      </c>
      <c r="J25" s="30">
        <f>SUM(G25:I25)</f>
        <v>1526</v>
      </c>
      <c r="K25" s="31">
        <f>J25/3</f>
        <v>508.66666666666669</v>
      </c>
      <c r="L25" s="32"/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540</v>
      </c>
      <c r="S25" s="90">
        <v>528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458</v>
      </c>
      <c r="AD25" s="90">
        <v>0</v>
      </c>
      <c r="AE25" s="90">
        <v>0</v>
      </c>
      <c r="AF25" s="90">
        <v>0</v>
      </c>
      <c r="AG25" s="152">
        <v>0</v>
      </c>
    </row>
    <row r="26" spans="1:33" ht="14.1" customHeight="1" x14ac:dyDescent="0.25">
      <c r="A26" s="24">
        <f t="shared" si="0"/>
        <v>13</v>
      </c>
      <c r="B26" s="35" t="s">
        <v>241</v>
      </c>
      <c r="C26" s="36">
        <v>12644</v>
      </c>
      <c r="D26" s="37" t="s">
        <v>29</v>
      </c>
      <c r="E26" s="28">
        <f>MAX(M26:P26)</f>
        <v>0</v>
      </c>
      <c r="F26" s="28" t="e">
        <f>VLOOKUP(E26,Tab!$M$2:$N$255,2,TRUE)</f>
        <v>#N/A</v>
      </c>
      <c r="G26" s="29">
        <f>LARGE(M26:AG26,1)</f>
        <v>490</v>
      </c>
      <c r="H26" s="29">
        <f>LARGE(M26:AG26,2)</f>
        <v>472</v>
      </c>
      <c r="I26" s="29">
        <f>LARGE(M26:AG26,3)</f>
        <v>456</v>
      </c>
      <c r="J26" s="30">
        <f>SUM(G26:I26)</f>
        <v>1418</v>
      </c>
      <c r="K26" s="31">
        <f>J26/3</f>
        <v>472.66666666666669</v>
      </c>
      <c r="L26" s="32"/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456</v>
      </c>
      <c r="T26" s="90">
        <v>0</v>
      </c>
      <c r="U26" s="90">
        <v>0</v>
      </c>
      <c r="V26" s="90">
        <v>472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490</v>
      </c>
      <c r="AE26" s="90">
        <v>0</v>
      </c>
      <c r="AF26" s="90">
        <v>0</v>
      </c>
      <c r="AG26" s="152">
        <v>0</v>
      </c>
    </row>
    <row r="27" spans="1:33" ht="14.1" customHeight="1" x14ac:dyDescent="0.25">
      <c r="A27" s="24">
        <f t="shared" si="0"/>
        <v>14</v>
      </c>
      <c r="B27" s="55" t="s">
        <v>247</v>
      </c>
      <c r="C27" s="36">
        <v>6303</v>
      </c>
      <c r="D27" s="37" t="s">
        <v>44</v>
      </c>
      <c r="E27" s="28">
        <f>MAX(M27:P27)</f>
        <v>459</v>
      </c>
      <c r="F27" s="28" t="e">
        <f>VLOOKUP(E27,Tab!$M$2:$N$255,2,TRUE)</f>
        <v>#N/A</v>
      </c>
      <c r="G27" s="29">
        <f>LARGE(M27:AG27,1)</f>
        <v>472</v>
      </c>
      <c r="H27" s="29">
        <f>LARGE(M27:AG27,2)</f>
        <v>460</v>
      </c>
      <c r="I27" s="29">
        <f>LARGE(M27:AG27,3)</f>
        <v>459</v>
      </c>
      <c r="J27" s="30">
        <f>SUM(G27:I27)</f>
        <v>1391</v>
      </c>
      <c r="K27" s="31">
        <f>J27/3</f>
        <v>463.66666666666669</v>
      </c>
      <c r="L27" s="32"/>
      <c r="M27" s="90">
        <v>0</v>
      </c>
      <c r="N27" s="90">
        <v>449</v>
      </c>
      <c r="O27" s="90">
        <v>0</v>
      </c>
      <c r="P27" s="90">
        <v>459</v>
      </c>
      <c r="Q27" s="90">
        <v>0</v>
      </c>
      <c r="R27" s="90">
        <v>431</v>
      </c>
      <c r="S27" s="90">
        <v>0</v>
      </c>
      <c r="T27" s="90">
        <v>472</v>
      </c>
      <c r="U27" s="90">
        <v>0</v>
      </c>
      <c r="V27" s="90">
        <v>0</v>
      </c>
      <c r="W27" s="90">
        <v>451</v>
      </c>
      <c r="X27" s="90">
        <v>0</v>
      </c>
      <c r="Y27" s="90">
        <v>0</v>
      </c>
      <c r="Z27" s="90">
        <v>460</v>
      </c>
      <c r="AA27" s="90">
        <v>0</v>
      </c>
      <c r="AB27" s="90">
        <v>429</v>
      </c>
      <c r="AC27" s="90">
        <v>0</v>
      </c>
      <c r="AD27" s="90">
        <v>0</v>
      </c>
      <c r="AE27" s="90">
        <v>0</v>
      </c>
      <c r="AF27" s="90">
        <v>450</v>
      </c>
      <c r="AG27" s="152">
        <v>0</v>
      </c>
    </row>
    <row r="28" spans="1:33" ht="14.1" customHeight="1" x14ac:dyDescent="0.25">
      <c r="A28" s="24">
        <f t="shared" si="0"/>
        <v>15</v>
      </c>
      <c r="B28" s="35" t="s">
        <v>318</v>
      </c>
      <c r="C28" s="36">
        <v>11486</v>
      </c>
      <c r="D28" s="37" t="s">
        <v>44</v>
      </c>
      <c r="E28" s="28">
        <f>MAX(M28:P28)</f>
        <v>0</v>
      </c>
      <c r="F28" s="28" t="e">
        <f>VLOOKUP(E28,Tab!$M$2:$N$255,2,TRUE)</f>
        <v>#N/A</v>
      </c>
      <c r="G28" s="29">
        <f>LARGE(M28:AG28,1)</f>
        <v>483</v>
      </c>
      <c r="H28" s="29">
        <f>LARGE(M28:AG28,2)</f>
        <v>476</v>
      </c>
      <c r="I28" s="29">
        <f>LARGE(M28:AG28,3)</f>
        <v>426</v>
      </c>
      <c r="J28" s="30">
        <f>SUM(G28:I28)</f>
        <v>1385</v>
      </c>
      <c r="K28" s="31">
        <f>J28/3</f>
        <v>461.66666666666669</v>
      </c>
      <c r="L28" s="32"/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403</v>
      </c>
      <c r="S28" s="90">
        <v>0</v>
      </c>
      <c r="T28" s="90">
        <v>476</v>
      </c>
      <c r="U28" s="90">
        <v>0</v>
      </c>
      <c r="V28" s="90">
        <v>0</v>
      </c>
      <c r="W28" s="90">
        <v>483</v>
      </c>
      <c r="X28" s="90">
        <v>0</v>
      </c>
      <c r="Y28" s="90">
        <v>0</v>
      </c>
      <c r="Z28" s="90">
        <v>426</v>
      </c>
      <c r="AA28" s="90">
        <v>0</v>
      </c>
      <c r="AB28" s="90">
        <v>418</v>
      </c>
      <c r="AC28" s="90">
        <v>0</v>
      </c>
      <c r="AD28" s="90">
        <v>0</v>
      </c>
      <c r="AE28" s="90">
        <v>0</v>
      </c>
      <c r="AF28" s="90">
        <v>340</v>
      </c>
      <c r="AG28" s="152">
        <v>0</v>
      </c>
    </row>
    <row r="29" spans="1:33" ht="14.1" customHeight="1" x14ac:dyDescent="0.25">
      <c r="A29" s="24">
        <f t="shared" si="0"/>
        <v>16</v>
      </c>
      <c r="B29" s="38" t="s">
        <v>347</v>
      </c>
      <c r="C29" s="26">
        <v>14094</v>
      </c>
      <c r="D29" s="27" t="s">
        <v>44</v>
      </c>
      <c r="E29" s="28">
        <f>MAX(M29:P29)</f>
        <v>424</v>
      </c>
      <c r="F29" s="28" t="e">
        <f>VLOOKUP(E29,Tab!$M$2:$N$255,2,TRUE)</f>
        <v>#N/A</v>
      </c>
      <c r="G29" s="29">
        <f>LARGE(M29:AG29,1)</f>
        <v>457</v>
      </c>
      <c r="H29" s="29">
        <f>LARGE(M29:AG29,2)</f>
        <v>454</v>
      </c>
      <c r="I29" s="29">
        <f>LARGE(M29:AG29,3)</f>
        <v>424</v>
      </c>
      <c r="J29" s="30">
        <f>SUM(G29:I29)</f>
        <v>1335</v>
      </c>
      <c r="K29" s="31">
        <f>J29/3</f>
        <v>445</v>
      </c>
      <c r="L29" s="32"/>
      <c r="M29" s="90">
        <v>0</v>
      </c>
      <c r="N29" s="90">
        <v>424</v>
      </c>
      <c r="O29" s="90">
        <v>0</v>
      </c>
      <c r="P29" s="90">
        <v>0</v>
      </c>
      <c r="Q29" s="90">
        <v>0</v>
      </c>
      <c r="R29" s="90">
        <v>457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394</v>
      </c>
      <c r="AC29" s="90">
        <v>0</v>
      </c>
      <c r="AD29" s="90">
        <v>0</v>
      </c>
      <c r="AE29" s="90">
        <v>454</v>
      </c>
      <c r="AF29" s="90">
        <v>342</v>
      </c>
      <c r="AG29" s="152">
        <v>0</v>
      </c>
    </row>
    <row r="30" spans="1:33" ht="14.1" customHeight="1" x14ac:dyDescent="0.25">
      <c r="A30" s="24">
        <f t="shared" si="0"/>
        <v>17</v>
      </c>
      <c r="B30" s="38" t="s">
        <v>524</v>
      </c>
      <c r="C30" s="26">
        <v>13056</v>
      </c>
      <c r="D30" s="27" t="s">
        <v>64</v>
      </c>
      <c r="E30" s="28">
        <f>MAX(M30:P30)</f>
        <v>0</v>
      </c>
      <c r="F30" s="28" t="e">
        <f>VLOOKUP(E30,Tab!$M$2:$N$255,2,TRUE)</f>
        <v>#N/A</v>
      </c>
      <c r="G30" s="29">
        <f>LARGE(M30:AG30,1)</f>
        <v>393</v>
      </c>
      <c r="H30" s="29">
        <f>LARGE(M30:AG30,2)</f>
        <v>293</v>
      </c>
      <c r="I30" s="29">
        <f>LARGE(M30:AG30,3)</f>
        <v>267</v>
      </c>
      <c r="J30" s="30">
        <f>SUM(G30:I30)</f>
        <v>953</v>
      </c>
      <c r="K30" s="31">
        <f>J30/3</f>
        <v>317.66666666666669</v>
      </c>
      <c r="L30" s="32"/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206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293</v>
      </c>
      <c r="Z30" s="90">
        <v>204</v>
      </c>
      <c r="AA30" s="90">
        <v>0</v>
      </c>
      <c r="AB30" s="90">
        <v>267</v>
      </c>
      <c r="AC30" s="90">
        <v>0</v>
      </c>
      <c r="AD30" s="90">
        <v>393</v>
      </c>
      <c r="AE30" s="90">
        <v>0</v>
      </c>
      <c r="AF30" s="90">
        <v>0</v>
      </c>
      <c r="AG30" s="152">
        <v>0</v>
      </c>
    </row>
    <row r="31" spans="1:33" ht="14.1" customHeight="1" x14ac:dyDescent="0.25">
      <c r="A31" s="24">
        <f t="shared" si="0"/>
        <v>18</v>
      </c>
      <c r="B31" s="35" t="s">
        <v>396</v>
      </c>
      <c r="C31" s="36">
        <v>5346</v>
      </c>
      <c r="D31" s="37" t="s">
        <v>71</v>
      </c>
      <c r="E31" s="28">
        <f>MAX(M31:P31)</f>
        <v>0</v>
      </c>
      <c r="F31" s="28" t="e">
        <f>VLOOKUP(E31,Tab!$M$2:$N$255,2,TRUE)</f>
        <v>#N/A</v>
      </c>
      <c r="G31" s="29">
        <f>LARGE(M31:AG31,1)</f>
        <v>530</v>
      </c>
      <c r="H31" s="29">
        <f>LARGE(M31:AG31,2)</f>
        <v>0</v>
      </c>
      <c r="I31" s="29">
        <f>LARGE(M31:AG31,3)</f>
        <v>0</v>
      </c>
      <c r="J31" s="30">
        <f>SUM(G31:I31)</f>
        <v>530</v>
      </c>
      <c r="K31" s="31">
        <f>J31/3</f>
        <v>176.66666666666666</v>
      </c>
      <c r="L31" s="32"/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530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152">
        <v>0</v>
      </c>
    </row>
    <row r="32" spans="1:33" ht="14.1" customHeight="1" x14ac:dyDescent="0.25">
      <c r="A32" s="24">
        <f t="shared" si="0"/>
        <v>19</v>
      </c>
      <c r="B32" s="38" t="s">
        <v>547</v>
      </c>
      <c r="C32" s="26">
        <v>14795</v>
      </c>
      <c r="D32" s="27" t="s">
        <v>69</v>
      </c>
      <c r="E32" s="28">
        <f>MAX(M32:P32)</f>
        <v>0</v>
      </c>
      <c r="F32" s="28" t="e">
        <f>VLOOKUP(E32,Tab!$M$2:$N$255,2,TRUE)</f>
        <v>#N/A</v>
      </c>
      <c r="G32" s="29">
        <f>LARGE(M32:AG32,1)</f>
        <v>417</v>
      </c>
      <c r="H32" s="29">
        <f>LARGE(M32:AG32,2)</f>
        <v>0</v>
      </c>
      <c r="I32" s="29">
        <f>LARGE(M32:AG32,3)</f>
        <v>0</v>
      </c>
      <c r="J32" s="30">
        <f>SUM(G32:I32)</f>
        <v>417</v>
      </c>
      <c r="K32" s="31">
        <f>J32/3</f>
        <v>139</v>
      </c>
      <c r="L32" s="32"/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417</v>
      </c>
      <c r="AD32" s="90">
        <v>0</v>
      </c>
      <c r="AE32" s="90">
        <v>0</v>
      </c>
      <c r="AF32" s="90">
        <v>0</v>
      </c>
      <c r="AG32" s="152">
        <v>0</v>
      </c>
    </row>
    <row r="33" spans="1:33" ht="14.1" customHeight="1" x14ac:dyDescent="0.25">
      <c r="A33" s="24">
        <f t="shared" si="0"/>
        <v>20</v>
      </c>
      <c r="B33" s="38" t="s">
        <v>256</v>
      </c>
      <c r="C33" s="26">
        <v>10171</v>
      </c>
      <c r="D33" s="27" t="s">
        <v>84</v>
      </c>
      <c r="E33" s="28">
        <f>MAX(M33:P33)</f>
        <v>0</v>
      </c>
      <c r="F33" s="28" t="e">
        <f>VLOOKUP(E33,Tab!$M$2:$N$255,2,TRUE)</f>
        <v>#N/A</v>
      </c>
      <c r="G33" s="29">
        <f>LARGE(M33:AG33,1)</f>
        <v>408</v>
      </c>
      <c r="H33" s="29">
        <f>LARGE(M33:AG33,2)</f>
        <v>0</v>
      </c>
      <c r="I33" s="29">
        <f>LARGE(M33:AG33,3)</f>
        <v>0</v>
      </c>
      <c r="J33" s="30">
        <f>SUM(G33:I33)</f>
        <v>408</v>
      </c>
      <c r="K33" s="31">
        <f>J33/3</f>
        <v>136</v>
      </c>
      <c r="L33" s="32"/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408</v>
      </c>
      <c r="AF33" s="90">
        <v>0</v>
      </c>
      <c r="AG33" s="152">
        <v>0</v>
      </c>
    </row>
    <row r="34" spans="1:33" x14ac:dyDescent="0.25">
      <c r="A34" s="24">
        <f t="shared" si="0"/>
        <v>21</v>
      </c>
      <c r="B34" s="69" t="s">
        <v>548</v>
      </c>
      <c r="C34" s="26">
        <v>186</v>
      </c>
      <c r="D34" s="27" t="s">
        <v>44</v>
      </c>
      <c r="E34" s="28">
        <f>MAX(M34:P34)</f>
        <v>0</v>
      </c>
      <c r="F34" s="28" t="e">
        <f>VLOOKUP(E34,Tab!$M$2:$N$255,2,TRUE)</f>
        <v>#N/A</v>
      </c>
      <c r="G34" s="29">
        <f>LARGE(M34:AG34,1)</f>
        <v>404</v>
      </c>
      <c r="H34" s="29">
        <f>LARGE(M34:AG34,2)</f>
        <v>0</v>
      </c>
      <c r="I34" s="29">
        <f>LARGE(M34:AG34,3)</f>
        <v>0</v>
      </c>
      <c r="J34" s="30">
        <f>SUM(G34:I34)</f>
        <v>404</v>
      </c>
      <c r="K34" s="31">
        <f>J34/3</f>
        <v>134.66666666666666</v>
      </c>
      <c r="L34" s="32"/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404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  <c r="AE34" s="90">
        <v>0</v>
      </c>
      <c r="AF34" s="90">
        <v>0</v>
      </c>
      <c r="AG34" s="152">
        <v>0</v>
      </c>
    </row>
    <row r="35" spans="1:33" x14ac:dyDescent="0.25">
      <c r="A35" s="24">
        <f t="shared" si="0"/>
        <v>22</v>
      </c>
      <c r="B35" s="38" t="s">
        <v>258</v>
      </c>
      <c r="C35" s="26">
        <v>11740</v>
      </c>
      <c r="D35" s="27" t="s">
        <v>84</v>
      </c>
      <c r="E35" s="28">
        <f>MAX(M35:P35)</f>
        <v>0</v>
      </c>
      <c r="F35" s="28" t="e">
        <f>VLOOKUP(E35,Tab!$M$2:$N$255,2,TRUE)</f>
        <v>#N/A</v>
      </c>
      <c r="G35" s="29">
        <f>LARGE(M35:AG35,1)</f>
        <v>374</v>
      </c>
      <c r="H35" s="29">
        <f>LARGE(M35:AG35,2)</f>
        <v>0</v>
      </c>
      <c r="I35" s="29">
        <f>LARGE(M35:AG35,3)</f>
        <v>0</v>
      </c>
      <c r="J35" s="30">
        <f>SUM(G35:I35)</f>
        <v>374</v>
      </c>
      <c r="K35" s="31">
        <f>J35/3</f>
        <v>124.66666666666667</v>
      </c>
      <c r="L35" s="32"/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374</v>
      </c>
      <c r="AF35" s="90">
        <v>0</v>
      </c>
      <c r="AG35" s="152">
        <v>0</v>
      </c>
    </row>
    <row r="36" spans="1:33" x14ac:dyDescent="0.25">
      <c r="A36" s="24">
        <f t="shared" si="0"/>
        <v>23</v>
      </c>
      <c r="B36" s="69" t="s">
        <v>478</v>
      </c>
      <c r="C36" s="26">
        <v>14118</v>
      </c>
      <c r="D36" s="27" t="s">
        <v>37</v>
      </c>
      <c r="E36" s="28">
        <f>MAX(M36:P36)</f>
        <v>0</v>
      </c>
      <c r="F36" s="28" t="e">
        <f>VLOOKUP(E36,Tab!$M$2:$N$255,2,TRUE)</f>
        <v>#N/A</v>
      </c>
      <c r="G36" s="29">
        <f>LARGE(M36:AG36,1)</f>
        <v>368</v>
      </c>
      <c r="H36" s="29">
        <f>LARGE(M36:AG36,2)</f>
        <v>0</v>
      </c>
      <c r="I36" s="29">
        <f>LARGE(M36:AG36,3)</f>
        <v>0</v>
      </c>
      <c r="J36" s="30">
        <f>SUM(G36:I36)</f>
        <v>368</v>
      </c>
      <c r="K36" s="31">
        <f>J36/3</f>
        <v>122.66666666666667</v>
      </c>
      <c r="L36" s="32"/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368</v>
      </c>
      <c r="AB36" s="90">
        <v>0</v>
      </c>
      <c r="AC36" s="90">
        <v>0</v>
      </c>
      <c r="AD36" s="90">
        <v>0</v>
      </c>
      <c r="AE36" s="90">
        <v>0</v>
      </c>
      <c r="AF36" s="90">
        <v>0</v>
      </c>
      <c r="AG36" s="152">
        <v>0</v>
      </c>
    </row>
    <row r="37" spans="1:33" x14ac:dyDescent="0.25">
      <c r="A37" s="24">
        <f t="shared" si="0"/>
        <v>24</v>
      </c>
      <c r="B37" s="69" t="s">
        <v>520</v>
      </c>
      <c r="C37" s="26">
        <v>14886</v>
      </c>
      <c r="D37" s="27" t="s">
        <v>42</v>
      </c>
      <c r="E37" s="28">
        <f>MAX(M37:P37)</f>
        <v>0</v>
      </c>
      <c r="F37" s="28" t="e">
        <f>VLOOKUP(E37,Tab!$M$2:$N$255,2,TRUE)</f>
        <v>#N/A</v>
      </c>
      <c r="G37" s="29">
        <f>LARGE(M37:AG37,1)</f>
        <v>346</v>
      </c>
      <c r="H37" s="29">
        <f>LARGE(M37:AG37,2)</f>
        <v>0</v>
      </c>
      <c r="I37" s="29">
        <f>LARGE(M37:AG37,3)</f>
        <v>0</v>
      </c>
      <c r="J37" s="30">
        <f>SUM(G37:I37)</f>
        <v>346</v>
      </c>
      <c r="K37" s="31">
        <f>J37/3</f>
        <v>115.33333333333333</v>
      </c>
      <c r="L37" s="32"/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346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152">
        <v>0</v>
      </c>
    </row>
    <row r="38" spans="1:33" x14ac:dyDescent="0.25">
      <c r="A38" s="24">
        <f t="shared" si="0"/>
        <v>25</v>
      </c>
      <c r="B38" s="38" t="s">
        <v>250</v>
      </c>
      <c r="C38" s="26">
        <v>11457</v>
      </c>
      <c r="D38" s="27" t="s">
        <v>84</v>
      </c>
      <c r="E38" s="28">
        <f>MAX(M38:P38)</f>
        <v>0</v>
      </c>
      <c r="F38" s="28" t="e">
        <f>VLOOKUP(E38,Tab!$M$2:$N$255,2,TRUE)</f>
        <v>#N/A</v>
      </c>
      <c r="G38" s="29">
        <f>LARGE(M38:AG38,1)</f>
        <v>329</v>
      </c>
      <c r="H38" s="29">
        <f>LARGE(M38:AG38,2)</f>
        <v>0</v>
      </c>
      <c r="I38" s="29">
        <f>LARGE(M38:AG38,3)</f>
        <v>0</v>
      </c>
      <c r="J38" s="30">
        <f>SUM(G38:I38)</f>
        <v>329</v>
      </c>
      <c r="K38" s="31">
        <f>J38/3</f>
        <v>109.66666666666667</v>
      </c>
      <c r="L38" s="32"/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329</v>
      </c>
      <c r="AF38" s="90">
        <v>0</v>
      </c>
      <c r="AG38" s="152">
        <v>0</v>
      </c>
    </row>
    <row r="39" spans="1:33" x14ac:dyDescent="0.25">
      <c r="A39" s="24">
        <f t="shared" si="0"/>
        <v>26</v>
      </c>
      <c r="B39" s="69" t="s">
        <v>233</v>
      </c>
      <c r="C39" s="26">
        <v>7457</v>
      </c>
      <c r="D39" s="27" t="s">
        <v>44</v>
      </c>
      <c r="E39" s="28">
        <f>MAX(M39:P39)</f>
        <v>0</v>
      </c>
      <c r="F39" s="28" t="e">
        <f>VLOOKUP(E39,Tab!$M$2:$N$255,2,TRUE)</f>
        <v>#N/A</v>
      </c>
      <c r="G39" s="29">
        <f>LARGE(M39:AG39,1)</f>
        <v>271</v>
      </c>
      <c r="H39" s="29">
        <f>LARGE(M39:AG39,2)</f>
        <v>0</v>
      </c>
      <c r="I39" s="29">
        <f>LARGE(M39:AG39,3)</f>
        <v>0</v>
      </c>
      <c r="J39" s="30">
        <f>SUM(G39:I39)</f>
        <v>271</v>
      </c>
      <c r="K39" s="31">
        <f>J39/3</f>
        <v>90.333333333333329</v>
      </c>
      <c r="L39" s="32"/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271</v>
      </c>
      <c r="AG39" s="152">
        <v>0</v>
      </c>
    </row>
    <row r="40" spans="1:33" x14ac:dyDescent="0.25">
      <c r="A40" s="24">
        <f t="shared" si="0"/>
        <v>27</v>
      </c>
      <c r="B40" s="35"/>
      <c r="C40" s="36"/>
      <c r="D40" s="37"/>
      <c r="E40" s="28">
        <f>MAX(M40:P40)</f>
        <v>0</v>
      </c>
      <c r="F40" s="28" t="e">
        <f>VLOOKUP(E40,Tab!$M$2:$N$255,2,TRUE)</f>
        <v>#N/A</v>
      </c>
      <c r="G40" s="29">
        <f>LARGE(M40:AG40,1)</f>
        <v>0</v>
      </c>
      <c r="H40" s="29">
        <f>LARGE(M40:AG40,2)</f>
        <v>0</v>
      </c>
      <c r="I40" s="29">
        <f>LARGE(M40:AG40,3)</f>
        <v>0</v>
      </c>
      <c r="J40" s="30">
        <f>SUM(G40:I40)</f>
        <v>0</v>
      </c>
      <c r="K40" s="31">
        <f>J40/3</f>
        <v>0</v>
      </c>
      <c r="L40" s="32"/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  <c r="AE40" s="90">
        <v>0</v>
      </c>
      <c r="AF40" s="90">
        <v>0</v>
      </c>
      <c r="AG40" s="152">
        <v>0</v>
      </c>
    </row>
    <row r="41" spans="1:33" x14ac:dyDescent="0.25">
      <c r="A41" s="24">
        <f t="shared" si="0"/>
        <v>28</v>
      </c>
      <c r="B41" s="35"/>
      <c r="C41" s="36"/>
      <c r="D41" s="37"/>
      <c r="E41" s="28">
        <f>MAX(M41:P41)</f>
        <v>0</v>
      </c>
      <c r="F41" s="28" t="e">
        <f>VLOOKUP(E41,Tab!$M$2:$N$255,2,TRUE)</f>
        <v>#N/A</v>
      </c>
      <c r="G41" s="40">
        <f>LARGE(M41:AG41,1)</f>
        <v>0</v>
      </c>
      <c r="H41" s="40">
        <f>LARGE(M41:AG41,2)</f>
        <v>0</v>
      </c>
      <c r="I41" s="40">
        <f>LARGE(M41:AG41,3)</f>
        <v>0</v>
      </c>
      <c r="J41" s="30">
        <f>SUM(G41:I41)</f>
        <v>0</v>
      </c>
      <c r="K41" s="31">
        <f>J41/3</f>
        <v>0</v>
      </c>
      <c r="L41" s="32"/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90">
        <v>0</v>
      </c>
      <c r="AG41" s="152">
        <v>0</v>
      </c>
    </row>
    <row r="42" spans="1:33" x14ac:dyDescent="0.25">
      <c r="A42" s="24">
        <f t="shared" si="0"/>
        <v>29</v>
      </c>
      <c r="B42" s="69"/>
      <c r="C42" s="26"/>
      <c r="D42" s="27"/>
      <c r="E42" s="28">
        <f>MAX(M42:P42)</f>
        <v>0</v>
      </c>
      <c r="F42" s="28" t="e">
        <f>VLOOKUP(E42,Tab!$M$2:$N$255,2,TRUE)</f>
        <v>#N/A</v>
      </c>
      <c r="G42" s="29">
        <f>LARGE(M42:AG42,1)</f>
        <v>0</v>
      </c>
      <c r="H42" s="29">
        <f>LARGE(M42:AG42,2)</f>
        <v>0</v>
      </c>
      <c r="I42" s="29">
        <f>LARGE(M42:AG42,3)</f>
        <v>0</v>
      </c>
      <c r="J42" s="30">
        <f>SUM(G42:I42)</f>
        <v>0</v>
      </c>
      <c r="K42" s="31">
        <f>J42/3</f>
        <v>0</v>
      </c>
      <c r="L42" s="32"/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152">
        <v>0</v>
      </c>
    </row>
    <row r="43" spans="1:33" x14ac:dyDescent="0.25">
      <c r="A43" s="24">
        <f t="shared" si="0"/>
        <v>30</v>
      </c>
      <c r="B43" s="69"/>
      <c r="C43" s="26"/>
      <c r="D43" s="27"/>
      <c r="E43" s="28">
        <f>MAX(M43:P43)</f>
        <v>0</v>
      </c>
      <c r="F43" s="28" t="e">
        <f>VLOOKUP(E43,Tab!$M$2:$N$255,2,TRUE)</f>
        <v>#N/A</v>
      </c>
      <c r="G43" s="29">
        <f>LARGE(M43:AG43,1)</f>
        <v>0</v>
      </c>
      <c r="H43" s="29">
        <f>LARGE(M43:AG43,2)</f>
        <v>0</v>
      </c>
      <c r="I43" s="29">
        <f>LARGE(M43:AG43,3)</f>
        <v>0</v>
      </c>
      <c r="J43" s="30">
        <f>SUM(G43:I43)</f>
        <v>0</v>
      </c>
      <c r="K43" s="31">
        <f>J43/3</f>
        <v>0</v>
      </c>
      <c r="L43" s="32"/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0</v>
      </c>
      <c r="AE43" s="90">
        <v>0</v>
      </c>
      <c r="AF43" s="90">
        <v>0</v>
      </c>
      <c r="AG43" s="152">
        <v>0</v>
      </c>
    </row>
  </sheetData>
  <sortState ref="B14:AG43">
    <sortCondition descending="1" ref="J14:J43"/>
    <sortCondition descending="1" ref="E14:E43"/>
  </sortState>
  <mergeCells count="12">
    <mergeCell ref="M9:AG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43">
    <cfRule type="cellIs" dxfId="42" priority="1" stopIfTrue="1" operator="between">
      <formula>563</formula>
      <formula>600</formula>
    </cfRule>
  </conditionalFormatting>
  <conditionalFormatting sqref="F14:F43">
    <cfRule type="cellIs" dxfId="41" priority="2" stopIfTrue="1" operator="equal">
      <formula>"A"</formula>
    </cfRule>
    <cfRule type="cellIs" dxfId="40" priority="3" stopIfTrue="1" operator="equal">
      <formula>"B"</formula>
    </cfRule>
    <cfRule type="cellIs" dxfId="3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V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9" width="15.7109375" style="3" customWidth="1"/>
    <col min="20" max="230" width="9.140625" style="4"/>
    <col min="231" max="260" width="9.140625" style="6"/>
    <col min="261" max="261" width="3.7109375" style="6" bestFit="1" customWidth="1"/>
    <col min="262" max="262" width="21.140625" style="6" customWidth="1"/>
    <col min="263" max="263" width="7.28515625" style="6" customWidth="1"/>
    <col min="264" max="264" width="9.5703125" style="6" customWidth="1"/>
    <col min="265" max="266" width="9.28515625" style="6" customWidth="1"/>
    <col min="267" max="268" width="8.140625" style="6" customWidth="1"/>
    <col min="269" max="269" width="8.28515625" style="6" customWidth="1"/>
    <col min="270" max="270" width="10" style="6" customWidth="1"/>
    <col min="271" max="271" width="11" style="6" customWidth="1"/>
    <col min="272" max="272" width="2.7109375" style="6" customWidth="1"/>
    <col min="273" max="273" width="15.7109375" style="6" bestFit="1" customWidth="1"/>
    <col min="274" max="274" width="15.7109375" style="6" customWidth="1"/>
    <col min="275" max="275" width="13.85546875" style="6" customWidth="1"/>
    <col min="276" max="516" width="9.140625" style="6"/>
    <col min="517" max="517" width="3.7109375" style="6" bestFit="1" customWidth="1"/>
    <col min="518" max="518" width="21.140625" style="6" customWidth="1"/>
    <col min="519" max="519" width="7.28515625" style="6" customWidth="1"/>
    <col min="520" max="520" width="9.5703125" style="6" customWidth="1"/>
    <col min="521" max="522" width="9.28515625" style="6" customWidth="1"/>
    <col min="523" max="524" width="8.140625" style="6" customWidth="1"/>
    <col min="525" max="525" width="8.28515625" style="6" customWidth="1"/>
    <col min="526" max="526" width="10" style="6" customWidth="1"/>
    <col min="527" max="527" width="11" style="6" customWidth="1"/>
    <col min="528" max="528" width="2.7109375" style="6" customWidth="1"/>
    <col min="529" max="529" width="15.7109375" style="6" bestFit="1" customWidth="1"/>
    <col min="530" max="530" width="15.7109375" style="6" customWidth="1"/>
    <col min="531" max="531" width="13.85546875" style="6" customWidth="1"/>
    <col min="532" max="772" width="9.140625" style="6"/>
    <col min="773" max="773" width="3.7109375" style="6" bestFit="1" customWidth="1"/>
    <col min="774" max="774" width="21.140625" style="6" customWidth="1"/>
    <col min="775" max="775" width="7.28515625" style="6" customWidth="1"/>
    <col min="776" max="776" width="9.5703125" style="6" customWidth="1"/>
    <col min="777" max="778" width="9.28515625" style="6" customWidth="1"/>
    <col min="779" max="780" width="8.140625" style="6" customWidth="1"/>
    <col min="781" max="781" width="8.28515625" style="6" customWidth="1"/>
    <col min="782" max="782" width="10" style="6" customWidth="1"/>
    <col min="783" max="783" width="11" style="6" customWidth="1"/>
    <col min="784" max="784" width="2.7109375" style="6" customWidth="1"/>
    <col min="785" max="785" width="15.7109375" style="6" bestFit="1" customWidth="1"/>
    <col min="786" max="786" width="15.7109375" style="6" customWidth="1"/>
    <col min="787" max="787" width="13.85546875" style="6" customWidth="1"/>
    <col min="788" max="1028" width="9.140625" style="6"/>
    <col min="1029" max="1029" width="3.7109375" style="6" bestFit="1" customWidth="1"/>
    <col min="1030" max="1030" width="21.140625" style="6" customWidth="1"/>
    <col min="1031" max="1031" width="7.28515625" style="6" customWidth="1"/>
    <col min="1032" max="1032" width="9.5703125" style="6" customWidth="1"/>
    <col min="1033" max="1034" width="9.28515625" style="6" customWidth="1"/>
    <col min="1035" max="1036" width="8.140625" style="6" customWidth="1"/>
    <col min="1037" max="1037" width="8.28515625" style="6" customWidth="1"/>
    <col min="1038" max="1038" width="10" style="6" customWidth="1"/>
    <col min="1039" max="1039" width="11" style="6" customWidth="1"/>
    <col min="1040" max="1040" width="2.7109375" style="6" customWidth="1"/>
    <col min="1041" max="1041" width="15.7109375" style="6" bestFit="1" customWidth="1"/>
    <col min="1042" max="1042" width="15.7109375" style="6" customWidth="1"/>
    <col min="1043" max="1043" width="13.85546875" style="6" customWidth="1"/>
    <col min="1044" max="1284" width="9.140625" style="6"/>
    <col min="1285" max="1285" width="3.7109375" style="6" bestFit="1" customWidth="1"/>
    <col min="1286" max="1286" width="21.140625" style="6" customWidth="1"/>
    <col min="1287" max="1287" width="7.28515625" style="6" customWidth="1"/>
    <col min="1288" max="1288" width="9.5703125" style="6" customWidth="1"/>
    <col min="1289" max="1290" width="9.28515625" style="6" customWidth="1"/>
    <col min="1291" max="1292" width="8.140625" style="6" customWidth="1"/>
    <col min="1293" max="1293" width="8.28515625" style="6" customWidth="1"/>
    <col min="1294" max="1294" width="10" style="6" customWidth="1"/>
    <col min="1295" max="1295" width="11" style="6" customWidth="1"/>
    <col min="1296" max="1296" width="2.7109375" style="6" customWidth="1"/>
    <col min="1297" max="1297" width="15.7109375" style="6" bestFit="1" customWidth="1"/>
    <col min="1298" max="1298" width="15.7109375" style="6" customWidth="1"/>
    <col min="1299" max="1299" width="13.85546875" style="6" customWidth="1"/>
    <col min="1300" max="1540" width="9.140625" style="6"/>
    <col min="1541" max="1541" width="3.7109375" style="6" bestFit="1" customWidth="1"/>
    <col min="1542" max="1542" width="21.140625" style="6" customWidth="1"/>
    <col min="1543" max="1543" width="7.28515625" style="6" customWidth="1"/>
    <col min="1544" max="1544" width="9.5703125" style="6" customWidth="1"/>
    <col min="1545" max="1546" width="9.28515625" style="6" customWidth="1"/>
    <col min="1547" max="1548" width="8.140625" style="6" customWidth="1"/>
    <col min="1549" max="1549" width="8.28515625" style="6" customWidth="1"/>
    <col min="1550" max="1550" width="10" style="6" customWidth="1"/>
    <col min="1551" max="1551" width="11" style="6" customWidth="1"/>
    <col min="1552" max="1552" width="2.7109375" style="6" customWidth="1"/>
    <col min="1553" max="1553" width="15.7109375" style="6" bestFit="1" customWidth="1"/>
    <col min="1554" max="1554" width="15.7109375" style="6" customWidth="1"/>
    <col min="1555" max="1555" width="13.85546875" style="6" customWidth="1"/>
    <col min="1556" max="1796" width="9.140625" style="6"/>
    <col min="1797" max="1797" width="3.7109375" style="6" bestFit="1" customWidth="1"/>
    <col min="1798" max="1798" width="21.140625" style="6" customWidth="1"/>
    <col min="1799" max="1799" width="7.28515625" style="6" customWidth="1"/>
    <col min="1800" max="1800" width="9.5703125" style="6" customWidth="1"/>
    <col min="1801" max="1802" width="9.28515625" style="6" customWidth="1"/>
    <col min="1803" max="1804" width="8.140625" style="6" customWidth="1"/>
    <col min="1805" max="1805" width="8.28515625" style="6" customWidth="1"/>
    <col min="1806" max="1806" width="10" style="6" customWidth="1"/>
    <col min="1807" max="1807" width="11" style="6" customWidth="1"/>
    <col min="1808" max="1808" width="2.7109375" style="6" customWidth="1"/>
    <col min="1809" max="1809" width="15.7109375" style="6" bestFit="1" customWidth="1"/>
    <col min="1810" max="1810" width="15.7109375" style="6" customWidth="1"/>
    <col min="1811" max="1811" width="13.85546875" style="6" customWidth="1"/>
    <col min="1812" max="2052" width="9.140625" style="6"/>
    <col min="2053" max="2053" width="3.7109375" style="6" bestFit="1" customWidth="1"/>
    <col min="2054" max="2054" width="21.140625" style="6" customWidth="1"/>
    <col min="2055" max="2055" width="7.28515625" style="6" customWidth="1"/>
    <col min="2056" max="2056" width="9.5703125" style="6" customWidth="1"/>
    <col min="2057" max="2058" width="9.28515625" style="6" customWidth="1"/>
    <col min="2059" max="2060" width="8.140625" style="6" customWidth="1"/>
    <col min="2061" max="2061" width="8.28515625" style="6" customWidth="1"/>
    <col min="2062" max="2062" width="10" style="6" customWidth="1"/>
    <col min="2063" max="2063" width="11" style="6" customWidth="1"/>
    <col min="2064" max="2064" width="2.7109375" style="6" customWidth="1"/>
    <col min="2065" max="2065" width="15.7109375" style="6" bestFit="1" customWidth="1"/>
    <col min="2066" max="2066" width="15.7109375" style="6" customWidth="1"/>
    <col min="2067" max="2067" width="13.85546875" style="6" customWidth="1"/>
    <col min="2068" max="2308" width="9.140625" style="6"/>
    <col min="2309" max="2309" width="3.7109375" style="6" bestFit="1" customWidth="1"/>
    <col min="2310" max="2310" width="21.140625" style="6" customWidth="1"/>
    <col min="2311" max="2311" width="7.28515625" style="6" customWidth="1"/>
    <col min="2312" max="2312" width="9.5703125" style="6" customWidth="1"/>
    <col min="2313" max="2314" width="9.28515625" style="6" customWidth="1"/>
    <col min="2315" max="2316" width="8.140625" style="6" customWidth="1"/>
    <col min="2317" max="2317" width="8.28515625" style="6" customWidth="1"/>
    <col min="2318" max="2318" width="10" style="6" customWidth="1"/>
    <col min="2319" max="2319" width="11" style="6" customWidth="1"/>
    <col min="2320" max="2320" width="2.7109375" style="6" customWidth="1"/>
    <col min="2321" max="2321" width="15.7109375" style="6" bestFit="1" customWidth="1"/>
    <col min="2322" max="2322" width="15.7109375" style="6" customWidth="1"/>
    <col min="2323" max="2323" width="13.85546875" style="6" customWidth="1"/>
    <col min="2324" max="2564" width="9.140625" style="6"/>
    <col min="2565" max="2565" width="3.7109375" style="6" bestFit="1" customWidth="1"/>
    <col min="2566" max="2566" width="21.140625" style="6" customWidth="1"/>
    <col min="2567" max="2567" width="7.28515625" style="6" customWidth="1"/>
    <col min="2568" max="2568" width="9.5703125" style="6" customWidth="1"/>
    <col min="2569" max="2570" width="9.28515625" style="6" customWidth="1"/>
    <col min="2571" max="2572" width="8.140625" style="6" customWidth="1"/>
    <col min="2573" max="2573" width="8.28515625" style="6" customWidth="1"/>
    <col min="2574" max="2574" width="10" style="6" customWidth="1"/>
    <col min="2575" max="2575" width="11" style="6" customWidth="1"/>
    <col min="2576" max="2576" width="2.7109375" style="6" customWidth="1"/>
    <col min="2577" max="2577" width="15.7109375" style="6" bestFit="1" customWidth="1"/>
    <col min="2578" max="2578" width="15.7109375" style="6" customWidth="1"/>
    <col min="2579" max="2579" width="13.85546875" style="6" customWidth="1"/>
    <col min="2580" max="2820" width="9.140625" style="6"/>
    <col min="2821" max="2821" width="3.7109375" style="6" bestFit="1" customWidth="1"/>
    <col min="2822" max="2822" width="21.140625" style="6" customWidth="1"/>
    <col min="2823" max="2823" width="7.28515625" style="6" customWidth="1"/>
    <col min="2824" max="2824" width="9.5703125" style="6" customWidth="1"/>
    <col min="2825" max="2826" width="9.28515625" style="6" customWidth="1"/>
    <col min="2827" max="2828" width="8.140625" style="6" customWidth="1"/>
    <col min="2829" max="2829" width="8.28515625" style="6" customWidth="1"/>
    <col min="2830" max="2830" width="10" style="6" customWidth="1"/>
    <col min="2831" max="2831" width="11" style="6" customWidth="1"/>
    <col min="2832" max="2832" width="2.7109375" style="6" customWidth="1"/>
    <col min="2833" max="2833" width="15.7109375" style="6" bestFit="1" customWidth="1"/>
    <col min="2834" max="2834" width="15.7109375" style="6" customWidth="1"/>
    <col min="2835" max="2835" width="13.85546875" style="6" customWidth="1"/>
    <col min="2836" max="3076" width="9.140625" style="6"/>
    <col min="3077" max="3077" width="3.7109375" style="6" bestFit="1" customWidth="1"/>
    <col min="3078" max="3078" width="21.140625" style="6" customWidth="1"/>
    <col min="3079" max="3079" width="7.28515625" style="6" customWidth="1"/>
    <col min="3080" max="3080" width="9.5703125" style="6" customWidth="1"/>
    <col min="3081" max="3082" width="9.28515625" style="6" customWidth="1"/>
    <col min="3083" max="3084" width="8.140625" style="6" customWidth="1"/>
    <col min="3085" max="3085" width="8.28515625" style="6" customWidth="1"/>
    <col min="3086" max="3086" width="10" style="6" customWidth="1"/>
    <col min="3087" max="3087" width="11" style="6" customWidth="1"/>
    <col min="3088" max="3088" width="2.7109375" style="6" customWidth="1"/>
    <col min="3089" max="3089" width="15.7109375" style="6" bestFit="1" customWidth="1"/>
    <col min="3090" max="3090" width="15.7109375" style="6" customWidth="1"/>
    <col min="3091" max="3091" width="13.85546875" style="6" customWidth="1"/>
    <col min="3092" max="3332" width="9.140625" style="6"/>
    <col min="3333" max="3333" width="3.7109375" style="6" bestFit="1" customWidth="1"/>
    <col min="3334" max="3334" width="21.140625" style="6" customWidth="1"/>
    <col min="3335" max="3335" width="7.28515625" style="6" customWidth="1"/>
    <col min="3336" max="3336" width="9.5703125" style="6" customWidth="1"/>
    <col min="3337" max="3338" width="9.28515625" style="6" customWidth="1"/>
    <col min="3339" max="3340" width="8.140625" style="6" customWidth="1"/>
    <col min="3341" max="3341" width="8.28515625" style="6" customWidth="1"/>
    <col min="3342" max="3342" width="10" style="6" customWidth="1"/>
    <col min="3343" max="3343" width="11" style="6" customWidth="1"/>
    <col min="3344" max="3344" width="2.7109375" style="6" customWidth="1"/>
    <col min="3345" max="3345" width="15.7109375" style="6" bestFit="1" customWidth="1"/>
    <col min="3346" max="3346" width="15.7109375" style="6" customWidth="1"/>
    <col min="3347" max="3347" width="13.85546875" style="6" customWidth="1"/>
    <col min="3348" max="3588" width="9.140625" style="6"/>
    <col min="3589" max="3589" width="3.7109375" style="6" bestFit="1" customWidth="1"/>
    <col min="3590" max="3590" width="21.140625" style="6" customWidth="1"/>
    <col min="3591" max="3591" width="7.28515625" style="6" customWidth="1"/>
    <col min="3592" max="3592" width="9.5703125" style="6" customWidth="1"/>
    <col min="3593" max="3594" width="9.28515625" style="6" customWidth="1"/>
    <col min="3595" max="3596" width="8.140625" style="6" customWidth="1"/>
    <col min="3597" max="3597" width="8.28515625" style="6" customWidth="1"/>
    <col min="3598" max="3598" width="10" style="6" customWidth="1"/>
    <col min="3599" max="3599" width="11" style="6" customWidth="1"/>
    <col min="3600" max="3600" width="2.7109375" style="6" customWidth="1"/>
    <col min="3601" max="3601" width="15.7109375" style="6" bestFit="1" customWidth="1"/>
    <col min="3602" max="3602" width="15.7109375" style="6" customWidth="1"/>
    <col min="3603" max="3603" width="13.85546875" style="6" customWidth="1"/>
    <col min="3604" max="3844" width="9.140625" style="6"/>
    <col min="3845" max="3845" width="3.7109375" style="6" bestFit="1" customWidth="1"/>
    <col min="3846" max="3846" width="21.140625" style="6" customWidth="1"/>
    <col min="3847" max="3847" width="7.28515625" style="6" customWidth="1"/>
    <col min="3848" max="3848" width="9.5703125" style="6" customWidth="1"/>
    <col min="3849" max="3850" width="9.28515625" style="6" customWidth="1"/>
    <col min="3851" max="3852" width="8.140625" style="6" customWidth="1"/>
    <col min="3853" max="3853" width="8.28515625" style="6" customWidth="1"/>
    <col min="3854" max="3854" width="10" style="6" customWidth="1"/>
    <col min="3855" max="3855" width="11" style="6" customWidth="1"/>
    <col min="3856" max="3856" width="2.7109375" style="6" customWidth="1"/>
    <col min="3857" max="3857" width="15.7109375" style="6" bestFit="1" customWidth="1"/>
    <col min="3858" max="3858" width="15.7109375" style="6" customWidth="1"/>
    <col min="3859" max="3859" width="13.85546875" style="6" customWidth="1"/>
    <col min="3860" max="4100" width="9.140625" style="6"/>
    <col min="4101" max="4101" width="3.7109375" style="6" bestFit="1" customWidth="1"/>
    <col min="4102" max="4102" width="21.140625" style="6" customWidth="1"/>
    <col min="4103" max="4103" width="7.28515625" style="6" customWidth="1"/>
    <col min="4104" max="4104" width="9.5703125" style="6" customWidth="1"/>
    <col min="4105" max="4106" width="9.28515625" style="6" customWidth="1"/>
    <col min="4107" max="4108" width="8.140625" style="6" customWidth="1"/>
    <col min="4109" max="4109" width="8.28515625" style="6" customWidth="1"/>
    <col min="4110" max="4110" width="10" style="6" customWidth="1"/>
    <col min="4111" max="4111" width="11" style="6" customWidth="1"/>
    <col min="4112" max="4112" width="2.7109375" style="6" customWidth="1"/>
    <col min="4113" max="4113" width="15.7109375" style="6" bestFit="1" customWidth="1"/>
    <col min="4114" max="4114" width="15.7109375" style="6" customWidth="1"/>
    <col min="4115" max="4115" width="13.85546875" style="6" customWidth="1"/>
    <col min="4116" max="4356" width="9.140625" style="6"/>
    <col min="4357" max="4357" width="3.7109375" style="6" bestFit="1" customWidth="1"/>
    <col min="4358" max="4358" width="21.140625" style="6" customWidth="1"/>
    <col min="4359" max="4359" width="7.28515625" style="6" customWidth="1"/>
    <col min="4360" max="4360" width="9.5703125" style="6" customWidth="1"/>
    <col min="4361" max="4362" width="9.28515625" style="6" customWidth="1"/>
    <col min="4363" max="4364" width="8.140625" style="6" customWidth="1"/>
    <col min="4365" max="4365" width="8.28515625" style="6" customWidth="1"/>
    <col min="4366" max="4366" width="10" style="6" customWidth="1"/>
    <col min="4367" max="4367" width="11" style="6" customWidth="1"/>
    <col min="4368" max="4368" width="2.7109375" style="6" customWidth="1"/>
    <col min="4369" max="4369" width="15.7109375" style="6" bestFit="1" customWidth="1"/>
    <col min="4370" max="4370" width="15.7109375" style="6" customWidth="1"/>
    <col min="4371" max="4371" width="13.85546875" style="6" customWidth="1"/>
    <col min="4372" max="4612" width="9.140625" style="6"/>
    <col min="4613" max="4613" width="3.7109375" style="6" bestFit="1" customWidth="1"/>
    <col min="4614" max="4614" width="21.140625" style="6" customWidth="1"/>
    <col min="4615" max="4615" width="7.28515625" style="6" customWidth="1"/>
    <col min="4616" max="4616" width="9.5703125" style="6" customWidth="1"/>
    <col min="4617" max="4618" width="9.28515625" style="6" customWidth="1"/>
    <col min="4619" max="4620" width="8.140625" style="6" customWidth="1"/>
    <col min="4621" max="4621" width="8.28515625" style="6" customWidth="1"/>
    <col min="4622" max="4622" width="10" style="6" customWidth="1"/>
    <col min="4623" max="4623" width="11" style="6" customWidth="1"/>
    <col min="4624" max="4624" width="2.7109375" style="6" customWidth="1"/>
    <col min="4625" max="4625" width="15.7109375" style="6" bestFit="1" customWidth="1"/>
    <col min="4626" max="4626" width="15.7109375" style="6" customWidth="1"/>
    <col min="4627" max="4627" width="13.85546875" style="6" customWidth="1"/>
    <col min="4628" max="4868" width="9.140625" style="6"/>
    <col min="4869" max="4869" width="3.7109375" style="6" bestFit="1" customWidth="1"/>
    <col min="4870" max="4870" width="21.140625" style="6" customWidth="1"/>
    <col min="4871" max="4871" width="7.28515625" style="6" customWidth="1"/>
    <col min="4872" max="4872" width="9.5703125" style="6" customWidth="1"/>
    <col min="4873" max="4874" width="9.28515625" style="6" customWidth="1"/>
    <col min="4875" max="4876" width="8.140625" style="6" customWidth="1"/>
    <col min="4877" max="4877" width="8.28515625" style="6" customWidth="1"/>
    <col min="4878" max="4878" width="10" style="6" customWidth="1"/>
    <col min="4879" max="4879" width="11" style="6" customWidth="1"/>
    <col min="4880" max="4880" width="2.7109375" style="6" customWidth="1"/>
    <col min="4881" max="4881" width="15.7109375" style="6" bestFit="1" customWidth="1"/>
    <col min="4882" max="4882" width="15.7109375" style="6" customWidth="1"/>
    <col min="4883" max="4883" width="13.85546875" style="6" customWidth="1"/>
    <col min="4884" max="5124" width="9.140625" style="6"/>
    <col min="5125" max="5125" width="3.7109375" style="6" bestFit="1" customWidth="1"/>
    <col min="5126" max="5126" width="21.140625" style="6" customWidth="1"/>
    <col min="5127" max="5127" width="7.28515625" style="6" customWidth="1"/>
    <col min="5128" max="5128" width="9.5703125" style="6" customWidth="1"/>
    <col min="5129" max="5130" width="9.28515625" style="6" customWidth="1"/>
    <col min="5131" max="5132" width="8.140625" style="6" customWidth="1"/>
    <col min="5133" max="5133" width="8.28515625" style="6" customWidth="1"/>
    <col min="5134" max="5134" width="10" style="6" customWidth="1"/>
    <col min="5135" max="5135" width="11" style="6" customWidth="1"/>
    <col min="5136" max="5136" width="2.7109375" style="6" customWidth="1"/>
    <col min="5137" max="5137" width="15.7109375" style="6" bestFit="1" customWidth="1"/>
    <col min="5138" max="5138" width="15.7109375" style="6" customWidth="1"/>
    <col min="5139" max="5139" width="13.85546875" style="6" customWidth="1"/>
    <col min="5140" max="5380" width="9.140625" style="6"/>
    <col min="5381" max="5381" width="3.7109375" style="6" bestFit="1" customWidth="1"/>
    <col min="5382" max="5382" width="21.140625" style="6" customWidth="1"/>
    <col min="5383" max="5383" width="7.28515625" style="6" customWidth="1"/>
    <col min="5384" max="5384" width="9.5703125" style="6" customWidth="1"/>
    <col min="5385" max="5386" width="9.28515625" style="6" customWidth="1"/>
    <col min="5387" max="5388" width="8.140625" style="6" customWidth="1"/>
    <col min="5389" max="5389" width="8.28515625" style="6" customWidth="1"/>
    <col min="5390" max="5390" width="10" style="6" customWidth="1"/>
    <col min="5391" max="5391" width="11" style="6" customWidth="1"/>
    <col min="5392" max="5392" width="2.7109375" style="6" customWidth="1"/>
    <col min="5393" max="5393" width="15.7109375" style="6" bestFit="1" customWidth="1"/>
    <col min="5394" max="5394" width="15.7109375" style="6" customWidth="1"/>
    <col min="5395" max="5395" width="13.85546875" style="6" customWidth="1"/>
    <col min="5396" max="5636" width="9.140625" style="6"/>
    <col min="5637" max="5637" width="3.7109375" style="6" bestFit="1" customWidth="1"/>
    <col min="5638" max="5638" width="21.140625" style="6" customWidth="1"/>
    <col min="5639" max="5639" width="7.28515625" style="6" customWidth="1"/>
    <col min="5640" max="5640" width="9.5703125" style="6" customWidth="1"/>
    <col min="5641" max="5642" width="9.28515625" style="6" customWidth="1"/>
    <col min="5643" max="5644" width="8.140625" style="6" customWidth="1"/>
    <col min="5645" max="5645" width="8.28515625" style="6" customWidth="1"/>
    <col min="5646" max="5646" width="10" style="6" customWidth="1"/>
    <col min="5647" max="5647" width="11" style="6" customWidth="1"/>
    <col min="5648" max="5648" width="2.7109375" style="6" customWidth="1"/>
    <col min="5649" max="5649" width="15.7109375" style="6" bestFit="1" customWidth="1"/>
    <col min="5650" max="5650" width="15.7109375" style="6" customWidth="1"/>
    <col min="5651" max="5651" width="13.85546875" style="6" customWidth="1"/>
    <col min="5652" max="5892" width="9.140625" style="6"/>
    <col min="5893" max="5893" width="3.7109375" style="6" bestFit="1" customWidth="1"/>
    <col min="5894" max="5894" width="21.140625" style="6" customWidth="1"/>
    <col min="5895" max="5895" width="7.28515625" style="6" customWidth="1"/>
    <col min="5896" max="5896" width="9.5703125" style="6" customWidth="1"/>
    <col min="5897" max="5898" width="9.28515625" style="6" customWidth="1"/>
    <col min="5899" max="5900" width="8.140625" style="6" customWidth="1"/>
    <col min="5901" max="5901" width="8.28515625" style="6" customWidth="1"/>
    <col min="5902" max="5902" width="10" style="6" customWidth="1"/>
    <col min="5903" max="5903" width="11" style="6" customWidth="1"/>
    <col min="5904" max="5904" width="2.7109375" style="6" customWidth="1"/>
    <col min="5905" max="5905" width="15.7109375" style="6" bestFit="1" customWidth="1"/>
    <col min="5906" max="5906" width="15.7109375" style="6" customWidth="1"/>
    <col min="5907" max="5907" width="13.85546875" style="6" customWidth="1"/>
    <col min="5908" max="6148" width="9.140625" style="6"/>
    <col min="6149" max="6149" width="3.7109375" style="6" bestFit="1" customWidth="1"/>
    <col min="6150" max="6150" width="21.140625" style="6" customWidth="1"/>
    <col min="6151" max="6151" width="7.28515625" style="6" customWidth="1"/>
    <col min="6152" max="6152" width="9.5703125" style="6" customWidth="1"/>
    <col min="6153" max="6154" width="9.28515625" style="6" customWidth="1"/>
    <col min="6155" max="6156" width="8.140625" style="6" customWidth="1"/>
    <col min="6157" max="6157" width="8.28515625" style="6" customWidth="1"/>
    <col min="6158" max="6158" width="10" style="6" customWidth="1"/>
    <col min="6159" max="6159" width="11" style="6" customWidth="1"/>
    <col min="6160" max="6160" width="2.7109375" style="6" customWidth="1"/>
    <col min="6161" max="6161" width="15.7109375" style="6" bestFit="1" customWidth="1"/>
    <col min="6162" max="6162" width="15.7109375" style="6" customWidth="1"/>
    <col min="6163" max="6163" width="13.85546875" style="6" customWidth="1"/>
    <col min="6164" max="6404" width="9.140625" style="6"/>
    <col min="6405" max="6405" width="3.7109375" style="6" bestFit="1" customWidth="1"/>
    <col min="6406" max="6406" width="21.140625" style="6" customWidth="1"/>
    <col min="6407" max="6407" width="7.28515625" style="6" customWidth="1"/>
    <col min="6408" max="6408" width="9.5703125" style="6" customWidth="1"/>
    <col min="6409" max="6410" width="9.28515625" style="6" customWidth="1"/>
    <col min="6411" max="6412" width="8.140625" style="6" customWidth="1"/>
    <col min="6413" max="6413" width="8.28515625" style="6" customWidth="1"/>
    <col min="6414" max="6414" width="10" style="6" customWidth="1"/>
    <col min="6415" max="6415" width="11" style="6" customWidth="1"/>
    <col min="6416" max="6416" width="2.7109375" style="6" customWidth="1"/>
    <col min="6417" max="6417" width="15.7109375" style="6" bestFit="1" customWidth="1"/>
    <col min="6418" max="6418" width="15.7109375" style="6" customWidth="1"/>
    <col min="6419" max="6419" width="13.85546875" style="6" customWidth="1"/>
    <col min="6420" max="6660" width="9.140625" style="6"/>
    <col min="6661" max="6661" width="3.7109375" style="6" bestFit="1" customWidth="1"/>
    <col min="6662" max="6662" width="21.140625" style="6" customWidth="1"/>
    <col min="6663" max="6663" width="7.28515625" style="6" customWidth="1"/>
    <col min="6664" max="6664" width="9.5703125" style="6" customWidth="1"/>
    <col min="6665" max="6666" width="9.28515625" style="6" customWidth="1"/>
    <col min="6667" max="6668" width="8.140625" style="6" customWidth="1"/>
    <col min="6669" max="6669" width="8.28515625" style="6" customWidth="1"/>
    <col min="6670" max="6670" width="10" style="6" customWidth="1"/>
    <col min="6671" max="6671" width="11" style="6" customWidth="1"/>
    <col min="6672" max="6672" width="2.7109375" style="6" customWidth="1"/>
    <col min="6673" max="6673" width="15.7109375" style="6" bestFit="1" customWidth="1"/>
    <col min="6674" max="6674" width="15.7109375" style="6" customWidth="1"/>
    <col min="6675" max="6675" width="13.85546875" style="6" customWidth="1"/>
    <col min="6676" max="6916" width="9.140625" style="6"/>
    <col min="6917" max="6917" width="3.7109375" style="6" bestFit="1" customWidth="1"/>
    <col min="6918" max="6918" width="21.140625" style="6" customWidth="1"/>
    <col min="6919" max="6919" width="7.28515625" style="6" customWidth="1"/>
    <col min="6920" max="6920" width="9.5703125" style="6" customWidth="1"/>
    <col min="6921" max="6922" width="9.28515625" style="6" customWidth="1"/>
    <col min="6923" max="6924" width="8.140625" style="6" customWidth="1"/>
    <col min="6925" max="6925" width="8.28515625" style="6" customWidth="1"/>
    <col min="6926" max="6926" width="10" style="6" customWidth="1"/>
    <col min="6927" max="6927" width="11" style="6" customWidth="1"/>
    <col min="6928" max="6928" width="2.7109375" style="6" customWidth="1"/>
    <col min="6929" max="6929" width="15.7109375" style="6" bestFit="1" customWidth="1"/>
    <col min="6930" max="6930" width="15.7109375" style="6" customWidth="1"/>
    <col min="6931" max="6931" width="13.85546875" style="6" customWidth="1"/>
    <col min="6932" max="7172" width="9.140625" style="6"/>
    <col min="7173" max="7173" width="3.7109375" style="6" bestFit="1" customWidth="1"/>
    <col min="7174" max="7174" width="21.140625" style="6" customWidth="1"/>
    <col min="7175" max="7175" width="7.28515625" style="6" customWidth="1"/>
    <col min="7176" max="7176" width="9.5703125" style="6" customWidth="1"/>
    <col min="7177" max="7178" width="9.28515625" style="6" customWidth="1"/>
    <col min="7179" max="7180" width="8.140625" style="6" customWidth="1"/>
    <col min="7181" max="7181" width="8.28515625" style="6" customWidth="1"/>
    <col min="7182" max="7182" width="10" style="6" customWidth="1"/>
    <col min="7183" max="7183" width="11" style="6" customWidth="1"/>
    <col min="7184" max="7184" width="2.7109375" style="6" customWidth="1"/>
    <col min="7185" max="7185" width="15.7109375" style="6" bestFit="1" customWidth="1"/>
    <col min="7186" max="7186" width="15.7109375" style="6" customWidth="1"/>
    <col min="7187" max="7187" width="13.85546875" style="6" customWidth="1"/>
    <col min="7188" max="7428" width="9.140625" style="6"/>
    <col min="7429" max="7429" width="3.7109375" style="6" bestFit="1" customWidth="1"/>
    <col min="7430" max="7430" width="21.140625" style="6" customWidth="1"/>
    <col min="7431" max="7431" width="7.28515625" style="6" customWidth="1"/>
    <col min="7432" max="7432" width="9.5703125" style="6" customWidth="1"/>
    <col min="7433" max="7434" width="9.28515625" style="6" customWidth="1"/>
    <col min="7435" max="7436" width="8.140625" style="6" customWidth="1"/>
    <col min="7437" max="7437" width="8.28515625" style="6" customWidth="1"/>
    <col min="7438" max="7438" width="10" style="6" customWidth="1"/>
    <col min="7439" max="7439" width="11" style="6" customWidth="1"/>
    <col min="7440" max="7440" width="2.7109375" style="6" customWidth="1"/>
    <col min="7441" max="7441" width="15.7109375" style="6" bestFit="1" customWidth="1"/>
    <col min="7442" max="7442" width="15.7109375" style="6" customWidth="1"/>
    <col min="7443" max="7443" width="13.85546875" style="6" customWidth="1"/>
    <col min="7444" max="7684" width="9.140625" style="6"/>
    <col min="7685" max="7685" width="3.7109375" style="6" bestFit="1" customWidth="1"/>
    <col min="7686" max="7686" width="21.140625" style="6" customWidth="1"/>
    <col min="7687" max="7687" width="7.28515625" style="6" customWidth="1"/>
    <col min="7688" max="7688" width="9.5703125" style="6" customWidth="1"/>
    <col min="7689" max="7690" width="9.28515625" style="6" customWidth="1"/>
    <col min="7691" max="7692" width="8.140625" style="6" customWidth="1"/>
    <col min="7693" max="7693" width="8.28515625" style="6" customWidth="1"/>
    <col min="7694" max="7694" width="10" style="6" customWidth="1"/>
    <col min="7695" max="7695" width="11" style="6" customWidth="1"/>
    <col min="7696" max="7696" width="2.7109375" style="6" customWidth="1"/>
    <col min="7697" max="7697" width="15.7109375" style="6" bestFit="1" customWidth="1"/>
    <col min="7698" max="7698" width="15.7109375" style="6" customWidth="1"/>
    <col min="7699" max="7699" width="13.85546875" style="6" customWidth="1"/>
    <col min="7700" max="7940" width="9.140625" style="6"/>
    <col min="7941" max="7941" width="3.7109375" style="6" bestFit="1" customWidth="1"/>
    <col min="7942" max="7942" width="21.140625" style="6" customWidth="1"/>
    <col min="7943" max="7943" width="7.28515625" style="6" customWidth="1"/>
    <col min="7944" max="7944" width="9.5703125" style="6" customWidth="1"/>
    <col min="7945" max="7946" width="9.28515625" style="6" customWidth="1"/>
    <col min="7947" max="7948" width="8.140625" style="6" customWidth="1"/>
    <col min="7949" max="7949" width="8.28515625" style="6" customWidth="1"/>
    <col min="7950" max="7950" width="10" style="6" customWidth="1"/>
    <col min="7951" max="7951" width="11" style="6" customWidth="1"/>
    <col min="7952" max="7952" width="2.7109375" style="6" customWidth="1"/>
    <col min="7953" max="7953" width="15.7109375" style="6" bestFit="1" customWidth="1"/>
    <col min="7954" max="7954" width="15.7109375" style="6" customWidth="1"/>
    <col min="7955" max="7955" width="13.85546875" style="6" customWidth="1"/>
    <col min="7956" max="8196" width="9.140625" style="6"/>
    <col min="8197" max="8197" width="3.7109375" style="6" bestFit="1" customWidth="1"/>
    <col min="8198" max="8198" width="21.140625" style="6" customWidth="1"/>
    <col min="8199" max="8199" width="7.28515625" style="6" customWidth="1"/>
    <col min="8200" max="8200" width="9.5703125" style="6" customWidth="1"/>
    <col min="8201" max="8202" width="9.28515625" style="6" customWidth="1"/>
    <col min="8203" max="8204" width="8.140625" style="6" customWidth="1"/>
    <col min="8205" max="8205" width="8.28515625" style="6" customWidth="1"/>
    <col min="8206" max="8206" width="10" style="6" customWidth="1"/>
    <col min="8207" max="8207" width="11" style="6" customWidth="1"/>
    <col min="8208" max="8208" width="2.7109375" style="6" customWidth="1"/>
    <col min="8209" max="8209" width="15.7109375" style="6" bestFit="1" customWidth="1"/>
    <col min="8210" max="8210" width="15.7109375" style="6" customWidth="1"/>
    <col min="8211" max="8211" width="13.85546875" style="6" customWidth="1"/>
    <col min="8212" max="8452" width="9.140625" style="6"/>
    <col min="8453" max="8453" width="3.7109375" style="6" bestFit="1" customWidth="1"/>
    <col min="8454" max="8454" width="21.140625" style="6" customWidth="1"/>
    <col min="8455" max="8455" width="7.28515625" style="6" customWidth="1"/>
    <col min="8456" max="8456" width="9.5703125" style="6" customWidth="1"/>
    <col min="8457" max="8458" width="9.28515625" style="6" customWidth="1"/>
    <col min="8459" max="8460" width="8.140625" style="6" customWidth="1"/>
    <col min="8461" max="8461" width="8.28515625" style="6" customWidth="1"/>
    <col min="8462" max="8462" width="10" style="6" customWidth="1"/>
    <col min="8463" max="8463" width="11" style="6" customWidth="1"/>
    <col min="8464" max="8464" width="2.7109375" style="6" customWidth="1"/>
    <col min="8465" max="8465" width="15.7109375" style="6" bestFit="1" customWidth="1"/>
    <col min="8466" max="8466" width="15.7109375" style="6" customWidth="1"/>
    <col min="8467" max="8467" width="13.85546875" style="6" customWidth="1"/>
    <col min="8468" max="8708" width="9.140625" style="6"/>
    <col min="8709" max="8709" width="3.7109375" style="6" bestFit="1" customWidth="1"/>
    <col min="8710" max="8710" width="21.140625" style="6" customWidth="1"/>
    <col min="8711" max="8711" width="7.28515625" style="6" customWidth="1"/>
    <col min="8712" max="8712" width="9.5703125" style="6" customWidth="1"/>
    <col min="8713" max="8714" width="9.28515625" style="6" customWidth="1"/>
    <col min="8715" max="8716" width="8.140625" style="6" customWidth="1"/>
    <col min="8717" max="8717" width="8.28515625" style="6" customWidth="1"/>
    <col min="8718" max="8718" width="10" style="6" customWidth="1"/>
    <col min="8719" max="8719" width="11" style="6" customWidth="1"/>
    <col min="8720" max="8720" width="2.7109375" style="6" customWidth="1"/>
    <col min="8721" max="8721" width="15.7109375" style="6" bestFit="1" customWidth="1"/>
    <col min="8722" max="8722" width="15.7109375" style="6" customWidth="1"/>
    <col min="8723" max="8723" width="13.85546875" style="6" customWidth="1"/>
    <col min="8724" max="8964" width="9.140625" style="6"/>
    <col min="8965" max="8965" width="3.7109375" style="6" bestFit="1" customWidth="1"/>
    <col min="8966" max="8966" width="21.140625" style="6" customWidth="1"/>
    <col min="8967" max="8967" width="7.28515625" style="6" customWidth="1"/>
    <col min="8968" max="8968" width="9.5703125" style="6" customWidth="1"/>
    <col min="8969" max="8970" width="9.28515625" style="6" customWidth="1"/>
    <col min="8971" max="8972" width="8.140625" style="6" customWidth="1"/>
    <col min="8973" max="8973" width="8.28515625" style="6" customWidth="1"/>
    <col min="8974" max="8974" width="10" style="6" customWidth="1"/>
    <col min="8975" max="8975" width="11" style="6" customWidth="1"/>
    <col min="8976" max="8976" width="2.7109375" style="6" customWidth="1"/>
    <col min="8977" max="8977" width="15.7109375" style="6" bestFit="1" customWidth="1"/>
    <col min="8978" max="8978" width="15.7109375" style="6" customWidth="1"/>
    <col min="8979" max="8979" width="13.85546875" style="6" customWidth="1"/>
    <col min="8980" max="9220" width="9.140625" style="6"/>
    <col min="9221" max="9221" width="3.7109375" style="6" bestFit="1" customWidth="1"/>
    <col min="9222" max="9222" width="21.140625" style="6" customWidth="1"/>
    <col min="9223" max="9223" width="7.28515625" style="6" customWidth="1"/>
    <col min="9224" max="9224" width="9.5703125" style="6" customWidth="1"/>
    <col min="9225" max="9226" width="9.28515625" style="6" customWidth="1"/>
    <col min="9227" max="9228" width="8.140625" style="6" customWidth="1"/>
    <col min="9229" max="9229" width="8.28515625" style="6" customWidth="1"/>
    <col min="9230" max="9230" width="10" style="6" customWidth="1"/>
    <col min="9231" max="9231" width="11" style="6" customWidth="1"/>
    <col min="9232" max="9232" width="2.7109375" style="6" customWidth="1"/>
    <col min="9233" max="9233" width="15.7109375" style="6" bestFit="1" customWidth="1"/>
    <col min="9234" max="9234" width="15.7109375" style="6" customWidth="1"/>
    <col min="9235" max="9235" width="13.85546875" style="6" customWidth="1"/>
    <col min="9236" max="9476" width="9.140625" style="6"/>
    <col min="9477" max="9477" width="3.7109375" style="6" bestFit="1" customWidth="1"/>
    <col min="9478" max="9478" width="21.140625" style="6" customWidth="1"/>
    <col min="9479" max="9479" width="7.28515625" style="6" customWidth="1"/>
    <col min="9480" max="9480" width="9.5703125" style="6" customWidth="1"/>
    <col min="9481" max="9482" width="9.28515625" style="6" customWidth="1"/>
    <col min="9483" max="9484" width="8.140625" style="6" customWidth="1"/>
    <col min="9485" max="9485" width="8.28515625" style="6" customWidth="1"/>
    <col min="9486" max="9486" width="10" style="6" customWidth="1"/>
    <col min="9487" max="9487" width="11" style="6" customWidth="1"/>
    <col min="9488" max="9488" width="2.7109375" style="6" customWidth="1"/>
    <col min="9489" max="9489" width="15.7109375" style="6" bestFit="1" customWidth="1"/>
    <col min="9490" max="9490" width="15.7109375" style="6" customWidth="1"/>
    <col min="9491" max="9491" width="13.85546875" style="6" customWidth="1"/>
    <col min="9492" max="9732" width="9.140625" style="6"/>
    <col min="9733" max="9733" width="3.7109375" style="6" bestFit="1" customWidth="1"/>
    <col min="9734" max="9734" width="21.140625" style="6" customWidth="1"/>
    <col min="9735" max="9735" width="7.28515625" style="6" customWidth="1"/>
    <col min="9736" max="9736" width="9.5703125" style="6" customWidth="1"/>
    <col min="9737" max="9738" width="9.28515625" style="6" customWidth="1"/>
    <col min="9739" max="9740" width="8.140625" style="6" customWidth="1"/>
    <col min="9741" max="9741" width="8.28515625" style="6" customWidth="1"/>
    <col min="9742" max="9742" width="10" style="6" customWidth="1"/>
    <col min="9743" max="9743" width="11" style="6" customWidth="1"/>
    <col min="9744" max="9744" width="2.7109375" style="6" customWidth="1"/>
    <col min="9745" max="9745" width="15.7109375" style="6" bestFit="1" customWidth="1"/>
    <col min="9746" max="9746" width="15.7109375" style="6" customWidth="1"/>
    <col min="9747" max="9747" width="13.85546875" style="6" customWidth="1"/>
    <col min="9748" max="9988" width="9.140625" style="6"/>
    <col min="9989" max="9989" width="3.7109375" style="6" bestFit="1" customWidth="1"/>
    <col min="9990" max="9990" width="21.140625" style="6" customWidth="1"/>
    <col min="9991" max="9991" width="7.28515625" style="6" customWidth="1"/>
    <col min="9992" max="9992" width="9.5703125" style="6" customWidth="1"/>
    <col min="9993" max="9994" width="9.28515625" style="6" customWidth="1"/>
    <col min="9995" max="9996" width="8.140625" style="6" customWidth="1"/>
    <col min="9997" max="9997" width="8.28515625" style="6" customWidth="1"/>
    <col min="9998" max="9998" width="10" style="6" customWidth="1"/>
    <col min="9999" max="9999" width="11" style="6" customWidth="1"/>
    <col min="10000" max="10000" width="2.7109375" style="6" customWidth="1"/>
    <col min="10001" max="10001" width="15.7109375" style="6" bestFit="1" customWidth="1"/>
    <col min="10002" max="10002" width="15.7109375" style="6" customWidth="1"/>
    <col min="10003" max="10003" width="13.85546875" style="6" customWidth="1"/>
    <col min="10004" max="10244" width="9.140625" style="6"/>
    <col min="10245" max="10245" width="3.7109375" style="6" bestFit="1" customWidth="1"/>
    <col min="10246" max="10246" width="21.140625" style="6" customWidth="1"/>
    <col min="10247" max="10247" width="7.28515625" style="6" customWidth="1"/>
    <col min="10248" max="10248" width="9.5703125" style="6" customWidth="1"/>
    <col min="10249" max="10250" width="9.28515625" style="6" customWidth="1"/>
    <col min="10251" max="10252" width="8.140625" style="6" customWidth="1"/>
    <col min="10253" max="10253" width="8.28515625" style="6" customWidth="1"/>
    <col min="10254" max="10254" width="10" style="6" customWidth="1"/>
    <col min="10255" max="10255" width="11" style="6" customWidth="1"/>
    <col min="10256" max="10256" width="2.7109375" style="6" customWidth="1"/>
    <col min="10257" max="10257" width="15.7109375" style="6" bestFit="1" customWidth="1"/>
    <col min="10258" max="10258" width="15.7109375" style="6" customWidth="1"/>
    <col min="10259" max="10259" width="13.85546875" style="6" customWidth="1"/>
    <col min="10260" max="10500" width="9.140625" style="6"/>
    <col min="10501" max="10501" width="3.7109375" style="6" bestFit="1" customWidth="1"/>
    <col min="10502" max="10502" width="21.140625" style="6" customWidth="1"/>
    <col min="10503" max="10503" width="7.28515625" style="6" customWidth="1"/>
    <col min="10504" max="10504" width="9.5703125" style="6" customWidth="1"/>
    <col min="10505" max="10506" width="9.28515625" style="6" customWidth="1"/>
    <col min="10507" max="10508" width="8.140625" style="6" customWidth="1"/>
    <col min="10509" max="10509" width="8.28515625" style="6" customWidth="1"/>
    <col min="10510" max="10510" width="10" style="6" customWidth="1"/>
    <col min="10511" max="10511" width="11" style="6" customWidth="1"/>
    <col min="10512" max="10512" width="2.7109375" style="6" customWidth="1"/>
    <col min="10513" max="10513" width="15.7109375" style="6" bestFit="1" customWidth="1"/>
    <col min="10514" max="10514" width="15.7109375" style="6" customWidth="1"/>
    <col min="10515" max="10515" width="13.85546875" style="6" customWidth="1"/>
    <col min="10516" max="10756" width="9.140625" style="6"/>
    <col min="10757" max="10757" width="3.7109375" style="6" bestFit="1" customWidth="1"/>
    <col min="10758" max="10758" width="21.140625" style="6" customWidth="1"/>
    <col min="10759" max="10759" width="7.28515625" style="6" customWidth="1"/>
    <col min="10760" max="10760" width="9.5703125" style="6" customWidth="1"/>
    <col min="10761" max="10762" width="9.28515625" style="6" customWidth="1"/>
    <col min="10763" max="10764" width="8.140625" style="6" customWidth="1"/>
    <col min="10765" max="10765" width="8.28515625" style="6" customWidth="1"/>
    <col min="10766" max="10766" width="10" style="6" customWidth="1"/>
    <col min="10767" max="10767" width="11" style="6" customWidth="1"/>
    <col min="10768" max="10768" width="2.7109375" style="6" customWidth="1"/>
    <col min="10769" max="10769" width="15.7109375" style="6" bestFit="1" customWidth="1"/>
    <col min="10770" max="10770" width="15.7109375" style="6" customWidth="1"/>
    <col min="10771" max="10771" width="13.85546875" style="6" customWidth="1"/>
    <col min="10772" max="11012" width="9.140625" style="6"/>
    <col min="11013" max="11013" width="3.7109375" style="6" bestFit="1" customWidth="1"/>
    <col min="11014" max="11014" width="21.140625" style="6" customWidth="1"/>
    <col min="11015" max="11015" width="7.28515625" style="6" customWidth="1"/>
    <col min="11016" max="11016" width="9.5703125" style="6" customWidth="1"/>
    <col min="11017" max="11018" width="9.28515625" style="6" customWidth="1"/>
    <col min="11019" max="11020" width="8.140625" style="6" customWidth="1"/>
    <col min="11021" max="11021" width="8.28515625" style="6" customWidth="1"/>
    <col min="11022" max="11022" width="10" style="6" customWidth="1"/>
    <col min="11023" max="11023" width="11" style="6" customWidth="1"/>
    <col min="11024" max="11024" width="2.7109375" style="6" customWidth="1"/>
    <col min="11025" max="11025" width="15.7109375" style="6" bestFit="1" customWidth="1"/>
    <col min="11026" max="11026" width="15.7109375" style="6" customWidth="1"/>
    <col min="11027" max="11027" width="13.85546875" style="6" customWidth="1"/>
    <col min="11028" max="11268" width="9.140625" style="6"/>
    <col min="11269" max="11269" width="3.7109375" style="6" bestFit="1" customWidth="1"/>
    <col min="11270" max="11270" width="21.140625" style="6" customWidth="1"/>
    <col min="11271" max="11271" width="7.28515625" style="6" customWidth="1"/>
    <col min="11272" max="11272" width="9.5703125" style="6" customWidth="1"/>
    <col min="11273" max="11274" width="9.28515625" style="6" customWidth="1"/>
    <col min="11275" max="11276" width="8.140625" style="6" customWidth="1"/>
    <col min="11277" max="11277" width="8.28515625" style="6" customWidth="1"/>
    <col min="11278" max="11278" width="10" style="6" customWidth="1"/>
    <col min="11279" max="11279" width="11" style="6" customWidth="1"/>
    <col min="11280" max="11280" width="2.7109375" style="6" customWidth="1"/>
    <col min="11281" max="11281" width="15.7109375" style="6" bestFit="1" customWidth="1"/>
    <col min="11282" max="11282" width="15.7109375" style="6" customWidth="1"/>
    <col min="11283" max="11283" width="13.85546875" style="6" customWidth="1"/>
    <col min="11284" max="11524" width="9.140625" style="6"/>
    <col min="11525" max="11525" width="3.7109375" style="6" bestFit="1" customWidth="1"/>
    <col min="11526" max="11526" width="21.140625" style="6" customWidth="1"/>
    <col min="11527" max="11527" width="7.28515625" style="6" customWidth="1"/>
    <col min="11528" max="11528" width="9.5703125" style="6" customWidth="1"/>
    <col min="11529" max="11530" width="9.28515625" style="6" customWidth="1"/>
    <col min="11531" max="11532" width="8.140625" style="6" customWidth="1"/>
    <col min="11533" max="11533" width="8.28515625" style="6" customWidth="1"/>
    <col min="11534" max="11534" width="10" style="6" customWidth="1"/>
    <col min="11535" max="11535" width="11" style="6" customWidth="1"/>
    <col min="11536" max="11536" width="2.7109375" style="6" customWidth="1"/>
    <col min="11537" max="11537" width="15.7109375" style="6" bestFit="1" customWidth="1"/>
    <col min="11538" max="11538" width="15.7109375" style="6" customWidth="1"/>
    <col min="11539" max="11539" width="13.85546875" style="6" customWidth="1"/>
    <col min="11540" max="11780" width="9.140625" style="6"/>
    <col min="11781" max="11781" width="3.7109375" style="6" bestFit="1" customWidth="1"/>
    <col min="11782" max="11782" width="21.140625" style="6" customWidth="1"/>
    <col min="11783" max="11783" width="7.28515625" style="6" customWidth="1"/>
    <col min="11784" max="11784" width="9.5703125" style="6" customWidth="1"/>
    <col min="11785" max="11786" width="9.28515625" style="6" customWidth="1"/>
    <col min="11787" max="11788" width="8.140625" style="6" customWidth="1"/>
    <col min="11789" max="11789" width="8.28515625" style="6" customWidth="1"/>
    <col min="11790" max="11790" width="10" style="6" customWidth="1"/>
    <col min="11791" max="11791" width="11" style="6" customWidth="1"/>
    <col min="11792" max="11792" width="2.7109375" style="6" customWidth="1"/>
    <col min="11793" max="11793" width="15.7109375" style="6" bestFit="1" customWidth="1"/>
    <col min="11794" max="11794" width="15.7109375" style="6" customWidth="1"/>
    <col min="11795" max="11795" width="13.85546875" style="6" customWidth="1"/>
    <col min="11796" max="12036" width="9.140625" style="6"/>
    <col min="12037" max="12037" width="3.7109375" style="6" bestFit="1" customWidth="1"/>
    <col min="12038" max="12038" width="21.140625" style="6" customWidth="1"/>
    <col min="12039" max="12039" width="7.28515625" style="6" customWidth="1"/>
    <col min="12040" max="12040" width="9.5703125" style="6" customWidth="1"/>
    <col min="12041" max="12042" width="9.28515625" style="6" customWidth="1"/>
    <col min="12043" max="12044" width="8.140625" style="6" customWidth="1"/>
    <col min="12045" max="12045" width="8.28515625" style="6" customWidth="1"/>
    <col min="12046" max="12046" width="10" style="6" customWidth="1"/>
    <col min="12047" max="12047" width="11" style="6" customWidth="1"/>
    <col min="12048" max="12048" width="2.7109375" style="6" customWidth="1"/>
    <col min="12049" max="12049" width="15.7109375" style="6" bestFit="1" customWidth="1"/>
    <col min="12050" max="12050" width="15.7109375" style="6" customWidth="1"/>
    <col min="12051" max="12051" width="13.85546875" style="6" customWidth="1"/>
    <col min="12052" max="12292" width="9.140625" style="6"/>
    <col min="12293" max="12293" width="3.7109375" style="6" bestFit="1" customWidth="1"/>
    <col min="12294" max="12294" width="21.140625" style="6" customWidth="1"/>
    <col min="12295" max="12295" width="7.28515625" style="6" customWidth="1"/>
    <col min="12296" max="12296" width="9.5703125" style="6" customWidth="1"/>
    <col min="12297" max="12298" width="9.28515625" style="6" customWidth="1"/>
    <col min="12299" max="12300" width="8.140625" style="6" customWidth="1"/>
    <col min="12301" max="12301" width="8.28515625" style="6" customWidth="1"/>
    <col min="12302" max="12302" width="10" style="6" customWidth="1"/>
    <col min="12303" max="12303" width="11" style="6" customWidth="1"/>
    <col min="12304" max="12304" width="2.7109375" style="6" customWidth="1"/>
    <col min="12305" max="12305" width="15.7109375" style="6" bestFit="1" customWidth="1"/>
    <col min="12306" max="12306" width="15.7109375" style="6" customWidth="1"/>
    <col min="12307" max="12307" width="13.85546875" style="6" customWidth="1"/>
    <col min="12308" max="12548" width="9.140625" style="6"/>
    <col min="12549" max="12549" width="3.7109375" style="6" bestFit="1" customWidth="1"/>
    <col min="12550" max="12550" width="21.140625" style="6" customWidth="1"/>
    <col min="12551" max="12551" width="7.28515625" style="6" customWidth="1"/>
    <col min="12552" max="12552" width="9.5703125" style="6" customWidth="1"/>
    <col min="12553" max="12554" width="9.28515625" style="6" customWidth="1"/>
    <col min="12555" max="12556" width="8.140625" style="6" customWidth="1"/>
    <col min="12557" max="12557" width="8.28515625" style="6" customWidth="1"/>
    <col min="12558" max="12558" width="10" style="6" customWidth="1"/>
    <col min="12559" max="12559" width="11" style="6" customWidth="1"/>
    <col min="12560" max="12560" width="2.7109375" style="6" customWidth="1"/>
    <col min="12561" max="12561" width="15.7109375" style="6" bestFit="1" customWidth="1"/>
    <col min="12562" max="12562" width="15.7109375" style="6" customWidth="1"/>
    <col min="12563" max="12563" width="13.85546875" style="6" customWidth="1"/>
    <col min="12564" max="12804" width="9.140625" style="6"/>
    <col min="12805" max="12805" width="3.7109375" style="6" bestFit="1" customWidth="1"/>
    <col min="12806" max="12806" width="21.140625" style="6" customWidth="1"/>
    <col min="12807" max="12807" width="7.28515625" style="6" customWidth="1"/>
    <col min="12808" max="12808" width="9.5703125" style="6" customWidth="1"/>
    <col min="12809" max="12810" width="9.28515625" style="6" customWidth="1"/>
    <col min="12811" max="12812" width="8.140625" style="6" customWidth="1"/>
    <col min="12813" max="12813" width="8.28515625" style="6" customWidth="1"/>
    <col min="12814" max="12814" width="10" style="6" customWidth="1"/>
    <col min="12815" max="12815" width="11" style="6" customWidth="1"/>
    <col min="12816" max="12816" width="2.7109375" style="6" customWidth="1"/>
    <col min="12817" max="12817" width="15.7109375" style="6" bestFit="1" customWidth="1"/>
    <col min="12818" max="12818" width="15.7109375" style="6" customWidth="1"/>
    <col min="12819" max="12819" width="13.85546875" style="6" customWidth="1"/>
    <col min="12820" max="13060" width="9.140625" style="6"/>
    <col min="13061" max="13061" width="3.7109375" style="6" bestFit="1" customWidth="1"/>
    <col min="13062" max="13062" width="21.140625" style="6" customWidth="1"/>
    <col min="13063" max="13063" width="7.28515625" style="6" customWidth="1"/>
    <col min="13064" max="13064" width="9.5703125" style="6" customWidth="1"/>
    <col min="13065" max="13066" width="9.28515625" style="6" customWidth="1"/>
    <col min="13067" max="13068" width="8.140625" style="6" customWidth="1"/>
    <col min="13069" max="13069" width="8.28515625" style="6" customWidth="1"/>
    <col min="13070" max="13070" width="10" style="6" customWidth="1"/>
    <col min="13071" max="13071" width="11" style="6" customWidth="1"/>
    <col min="13072" max="13072" width="2.7109375" style="6" customWidth="1"/>
    <col min="13073" max="13073" width="15.7109375" style="6" bestFit="1" customWidth="1"/>
    <col min="13074" max="13074" width="15.7109375" style="6" customWidth="1"/>
    <col min="13075" max="13075" width="13.85546875" style="6" customWidth="1"/>
    <col min="13076" max="13316" width="9.140625" style="6"/>
    <col min="13317" max="13317" width="3.7109375" style="6" bestFit="1" customWidth="1"/>
    <col min="13318" max="13318" width="21.140625" style="6" customWidth="1"/>
    <col min="13319" max="13319" width="7.28515625" style="6" customWidth="1"/>
    <col min="13320" max="13320" width="9.5703125" style="6" customWidth="1"/>
    <col min="13321" max="13322" width="9.28515625" style="6" customWidth="1"/>
    <col min="13323" max="13324" width="8.140625" style="6" customWidth="1"/>
    <col min="13325" max="13325" width="8.28515625" style="6" customWidth="1"/>
    <col min="13326" max="13326" width="10" style="6" customWidth="1"/>
    <col min="13327" max="13327" width="11" style="6" customWidth="1"/>
    <col min="13328" max="13328" width="2.7109375" style="6" customWidth="1"/>
    <col min="13329" max="13329" width="15.7109375" style="6" bestFit="1" customWidth="1"/>
    <col min="13330" max="13330" width="15.7109375" style="6" customWidth="1"/>
    <col min="13331" max="13331" width="13.85546875" style="6" customWidth="1"/>
    <col min="13332" max="13572" width="9.140625" style="6"/>
    <col min="13573" max="13573" width="3.7109375" style="6" bestFit="1" customWidth="1"/>
    <col min="13574" max="13574" width="21.140625" style="6" customWidth="1"/>
    <col min="13575" max="13575" width="7.28515625" style="6" customWidth="1"/>
    <col min="13576" max="13576" width="9.5703125" style="6" customWidth="1"/>
    <col min="13577" max="13578" width="9.28515625" style="6" customWidth="1"/>
    <col min="13579" max="13580" width="8.140625" style="6" customWidth="1"/>
    <col min="13581" max="13581" width="8.28515625" style="6" customWidth="1"/>
    <col min="13582" max="13582" width="10" style="6" customWidth="1"/>
    <col min="13583" max="13583" width="11" style="6" customWidth="1"/>
    <col min="13584" max="13584" width="2.7109375" style="6" customWidth="1"/>
    <col min="13585" max="13585" width="15.7109375" style="6" bestFit="1" customWidth="1"/>
    <col min="13586" max="13586" width="15.7109375" style="6" customWidth="1"/>
    <col min="13587" max="13587" width="13.85546875" style="6" customWidth="1"/>
    <col min="13588" max="13828" width="9.140625" style="6"/>
    <col min="13829" max="13829" width="3.7109375" style="6" bestFit="1" customWidth="1"/>
    <col min="13830" max="13830" width="21.140625" style="6" customWidth="1"/>
    <col min="13831" max="13831" width="7.28515625" style="6" customWidth="1"/>
    <col min="13832" max="13832" width="9.5703125" style="6" customWidth="1"/>
    <col min="13833" max="13834" width="9.28515625" style="6" customWidth="1"/>
    <col min="13835" max="13836" width="8.140625" style="6" customWidth="1"/>
    <col min="13837" max="13837" width="8.28515625" style="6" customWidth="1"/>
    <col min="13838" max="13838" width="10" style="6" customWidth="1"/>
    <col min="13839" max="13839" width="11" style="6" customWidth="1"/>
    <col min="13840" max="13840" width="2.7109375" style="6" customWidth="1"/>
    <col min="13841" max="13841" width="15.7109375" style="6" bestFit="1" customWidth="1"/>
    <col min="13842" max="13842" width="15.7109375" style="6" customWidth="1"/>
    <col min="13843" max="13843" width="13.85546875" style="6" customWidth="1"/>
    <col min="13844" max="14084" width="9.140625" style="6"/>
    <col min="14085" max="14085" width="3.7109375" style="6" bestFit="1" customWidth="1"/>
    <col min="14086" max="14086" width="21.140625" style="6" customWidth="1"/>
    <col min="14087" max="14087" width="7.28515625" style="6" customWidth="1"/>
    <col min="14088" max="14088" width="9.5703125" style="6" customWidth="1"/>
    <col min="14089" max="14090" width="9.28515625" style="6" customWidth="1"/>
    <col min="14091" max="14092" width="8.140625" style="6" customWidth="1"/>
    <col min="14093" max="14093" width="8.28515625" style="6" customWidth="1"/>
    <col min="14094" max="14094" width="10" style="6" customWidth="1"/>
    <col min="14095" max="14095" width="11" style="6" customWidth="1"/>
    <col min="14096" max="14096" width="2.7109375" style="6" customWidth="1"/>
    <col min="14097" max="14097" width="15.7109375" style="6" bestFit="1" customWidth="1"/>
    <col min="14098" max="14098" width="15.7109375" style="6" customWidth="1"/>
    <col min="14099" max="14099" width="13.85546875" style="6" customWidth="1"/>
    <col min="14100" max="14340" width="9.140625" style="6"/>
    <col min="14341" max="14341" width="3.7109375" style="6" bestFit="1" customWidth="1"/>
    <col min="14342" max="14342" width="21.140625" style="6" customWidth="1"/>
    <col min="14343" max="14343" width="7.28515625" style="6" customWidth="1"/>
    <col min="14344" max="14344" width="9.5703125" style="6" customWidth="1"/>
    <col min="14345" max="14346" width="9.28515625" style="6" customWidth="1"/>
    <col min="14347" max="14348" width="8.140625" style="6" customWidth="1"/>
    <col min="14349" max="14349" width="8.28515625" style="6" customWidth="1"/>
    <col min="14350" max="14350" width="10" style="6" customWidth="1"/>
    <col min="14351" max="14351" width="11" style="6" customWidth="1"/>
    <col min="14352" max="14352" width="2.7109375" style="6" customWidth="1"/>
    <col min="14353" max="14353" width="15.7109375" style="6" bestFit="1" customWidth="1"/>
    <col min="14354" max="14354" width="15.7109375" style="6" customWidth="1"/>
    <col min="14355" max="14355" width="13.85546875" style="6" customWidth="1"/>
    <col min="14356" max="14596" width="9.140625" style="6"/>
    <col min="14597" max="14597" width="3.7109375" style="6" bestFit="1" customWidth="1"/>
    <col min="14598" max="14598" width="21.140625" style="6" customWidth="1"/>
    <col min="14599" max="14599" width="7.28515625" style="6" customWidth="1"/>
    <col min="14600" max="14600" width="9.5703125" style="6" customWidth="1"/>
    <col min="14601" max="14602" width="9.28515625" style="6" customWidth="1"/>
    <col min="14603" max="14604" width="8.140625" style="6" customWidth="1"/>
    <col min="14605" max="14605" width="8.28515625" style="6" customWidth="1"/>
    <col min="14606" max="14606" width="10" style="6" customWidth="1"/>
    <col min="14607" max="14607" width="11" style="6" customWidth="1"/>
    <col min="14608" max="14608" width="2.7109375" style="6" customWidth="1"/>
    <col min="14609" max="14609" width="15.7109375" style="6" bestFit="1" customWidth="1"/>
    <col min="14610" max="14610" width="15.7109375" style="6" customWidth="1"/>
    <col min="14611" max="14611" width="13.85546875" style="6" customWidth="1"/>
    <col min="14612" max="14852" width="9.140625" style="6"/>
    <col min="14853" max="14853" width="3.7109375" style="6" bestFit="1" customWidth="1"/>
    <col min="14854" max="14854" width="21.140625" style="6" customWidth="1"/>
    <col min="14855" max="14855" width="7.28515625" style="6" customWidth="1"/>
    <col min="14856" max="14856" width="9.5703125" style="6" customWidth="1"/>
    <col min="14857" max="14858" width="9.28515625" style="6" customWidth="1"/>
    <col min="14859" max="14860" width="8.140625" style="6" customWidth="1"/>
    <col min="14861" max="14861" width="8.28515625" style="6" customWidth="1"/>
    <col min="14862" max="14862" width="10" style="6" customWidth="1"/>
    <col min="14863" max="14863" width="11" style="6" customWidth="1"/>
    <col min="14864" max="14864" width="2.7109375" style="6" customWidth="1"/>
    <col min="14865" max="14865" width="15.7109375" style="6" bestFit="1" customWidth="1"/>
    <col min="14866" max="14866" width="15.7109375" style="6" customWidth="1"/>
    <col min="14867" max="14867" width="13.85546875" style="6" customWidth="1"/>
    <col min="14868" max="15108" width="9.140625" style="6"/>
    <col min="15109" max="15109" width="3.7109375" style="6" bestFit="1" customWidth="1"/>
    <col min="15110" max="15110" width="21.140625" style="6" customWidth="1"/>
    <col min="15111" max="15111" width="7.28515625" style="6" customWidth="1"/>
    <col min="15112" max="15112" width="9.5703125" style="6" customWidth="1"/>
    <col min="15113" max="15114" width="9.28515625" style="6" customWidth="1"/>
    <col min="15115" max="15116" width="8.140625" style="6" customWidth="1"/>
    <col min="15117" max="15117" width="8.28515625" style="6" customWidth="1"/>
    <col min="15118" max="15118" width="10" style="6" customWidth="1"/>
    <col min="15119" max="15119" width="11" style="6" customWidth="1"/>
    <col min="15120" max="15120" width="2.7109375" style="6" customWidth="1"/>
    <col min="15121" max="15121" width="15.7109375" style="6" bestFit="1" customWidth="1"/>
    <col min="15122" max="15122" width="15.7109375" style="6" customWidth="1"/>
    <col min="15123" max="15123" width="13.85546875" style="6" customWidth="1"/>
    <col min="15124" max="15364" width="9.140625" style="6"/>
    <col min="15365" max="15365" width="3.7109375" style="6" bestFit="1" customWidth="1"/>
    <col min="15366" max="15366" width="21.140625" style="6" customWidth="1"/>
    <col min="15367" max="15367" width="7.28515625" style="6" customWidth="1"/>
    <col min="15368" max="15368" width="9.5703125" style="6" customWidth="1"/>
    <col min="15369" max="15370" width="9.28515625" style="6" customWidth="1"/>
    <col min="15371" max="15372" width="8.140625" style="6" customWidth="1"/>
    <col min="15373" max="15373" width="8.28515625" style="6" customWidth="1"/>
    <col min="15374" max="15374" width="10" style="6" customWidth="1"/>
    <col min="15375" max="15375" width="11" style="6" customWidth="1"/>
    <col min="15376" max="15376" width="2.7109375" style="6" customWidth="1"/>
    <col min="15377" max="15377" width="15.7109375" style="6" bestFit="1" customWidth="1"/>
    <col min="15378" max="15378" width="15.7109375" style="6" customWidth="1"/>
    <col min="15379" max="15379" width="13.85546875" style="6" customWidth="1"/>
    <col min="15380" max="15620" width="9.140625" style="6"/>
    <col min="15621" max="15621" width="3.7109375" style="6" bestFit="1" customWidth="1"/>
    <col min="15622" max="15622" width="21.140625" style="6" customWidth="1"/>
    <col min="15623" max="15623" width="7.28515625" style="6" customWidth="1"/>
    <col min="15624" max="15624" width="9.5703125" style="6" customWidth="1"/>
    <col min="15625" max="15626" width="9.28515625" style="6" customWidth="1"/>
    <col min="15627" max="15628" width="8.140625" style="6" customWidth="1"/>
    <col min="15629" max="15629" width="8.28515625" style="6" customWidth="1"/>
    <col min="15630" max="15630" width="10" style="6" customWidth="1"/>
    <col min="15631" max="15631" width="11" style="6" customWidth="1"/>
    <col min="15632" max="15632" width="2.7109375" style="6" customWidth="1"/>
    <col min="15633" max="15633" width="15.7109375" style="6" bestFit="1" customWidth="1"/>
    <col min="15634" max="15634" width="15.7109375" style="6" customWidth="1"/>
    <col min="15635" max="15635" width="13.85546875" style="6" customWidth="1"/>
    <col min="15636" max="15876" width="9.140625" style="6"/>
    <col min="15877" max="15877" width="3.7109375" style="6" bestFit="1" customWidth="1"/>
    <col min="15878" max="15878" width="21.140625" style="6" customWidth="1"/>
    <col min="15879" max="15879" width="7.28515625" style="6" customWidth="1"/>
    <col min="15880" max="15880" width="9.5703125" style="6" customWidth="1"/>
    <col min="15881" max="15882" width="9.28515625" style="6" customWidth="1"/>
    <col min="15883" max="15884" width="8.140625" style="6" customWidth="1"/>
    <col min="15885" max="15885" width="8.28515625" style="6" customWidth="1"/>
    <col min="15886" max="15886" width="10" style="6" customWidth="1"/>
    <col min="15887" max="15887" width="11" style="6" customWidth="1"/>
    <col min="15888" max="15888" width="2.7109375" style="6" customWidth="1"/>
    <col min="15889" max="15889" width="15.7109375" style="6" bestFit="1" customWidth="1"/>
    <col min="15890" max="15890" width="15.7109375" style="6" customWidth="1"/>
    <col min="15891" max="15891" width="13.85546875" style="6" customWidth="1"/>
    <col min="15892" max="16132" width="9.140625" style="6"/>
    <col min="16133" max="16133" width="3.7109375" style="6" bestFit="1" customWidth="1"/>
    <col min="16134" max="16134" width="21.140625" style="6" customWidth="1"/>
    <col min="16135" max="16135" width="7.28515625" style="6" customWidth="1"/>
    <col min="16136" max="16136" width="9.5703125" style="6" customWidth="1"/>
    <col min="16137" max="16138" width="9.28515625" style="6" customWidth="1"/>
    <col min="16139" max="16140" width="8.140625" style="6" customWidth="1"/>
    <col min="16141" max="16141" width="8.28515625" style="6" customWidth="1"/>
    <col min="16142" max="16142" width="10" style="6" customWidth="1"/>
    <col min="16143" max="16143" width="11" style="6" customWidth="1"/>
    <col min="16144" max="16144" width="2.7109375" style="6" customWidth="1"/>
    <col min="16145" max="16145" width="15.7109375" style="6" bestFit="1" customWidth="1"/>
    <col min="16146" max="16146" width="15.7109375" style="6" customWidth="1"/>
    <col min="16147" max="16147" width="13.85546875" style="6" customWidth="1"/>
    <col min="16148" max="16384" width="9.140625" style="6"/>
  </cols>
  <sheetData>
    <row r="2" spans="1:27" x14ac:dyDescent="0.2">
      <c r="A2" s="4"/>
      <c r="B2" s="4"/>
      <c r="C2" s="4"/>
      <c r="D2" s="4"/>
    </row>
    <row r="5" spans="1:27" x14ac:dyDescent="0.2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8"/>
    </row>
    <row r="9" spans="1:27" s="10" customFormat="1" ht="24.75" customHeight="1" x14ac:dyDescent="0.25">
      <c r="A9" s="192" t="s">
        <v>356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190"/>
      <c r="P9" s="190"/>
      <c r="Q9" s="190"/>
      <c r="R9" s="190"/>
      <c r="S9" s="203"/>
    </row>
    <row r="10" spans="1:27" s="10" customFormat="1" ht="12.75" customHeight="1" x14ac:dyDescent="0.25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57" t="s">
        <v>7</v>
      </c>
      <c r="K10" s="12" t="s">
        <v>8</v>
      </c>
      <c r="L10" s="13"/>
      <c r="M10" s="131">
        <v>43624</v>
      </c>
      <c r="N10" s="131">
        <v>43604</v>
      </c>
      <c r="O10" s="131">
        <v>43597</v>
      </c>
      <c r="P10" s="131">
        <v>43590</v>
      </c>
      <c r="Q10" s="131">
        <v>43583</v>
      </c>
      <c r="R10" s="14">
        <v>43555</v>
      </c>
      <c r="S10" s="160">
        <v>43540</v>
      </c>
      <c r="U10" s="83"/>
      <c r="V10" s="83"/>
      <c r="W10" s="83"/>
      <c r="X10" s="83"/>
      <c r="Y10" s="83"/>
      <c r="Z10" s="83"/>
      <c r="AA10" s="83"/>
    </row>
    <row r="11" spans="1:27" s="10" customFormat="1" x14ac:dyDescent="0.25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4">
        <v>3</v>
      </c>
      <c r="J11" s="11" t="s">
        <v>9</v>
      </c>
      <c r="K11" s="15" t="s">
        <v>10</v>
      </c>
      <c r="L11" s="13"/>
      <c r="M11" s="132" t="s">
        <v>14</v>
      </c>
      <c r="N11" s="132" t="s">
        <v>567</v>
      </c>
      <c r="O11" s="132" t="s">
        <v>12</v>
      </c>
      <c r="P11" s="132" t="s">
        <v>389</v>
      </c>
      <c r="Q11" s="132" t="s">
        <v>564</v>
      </c>
      <c r="R11" s="16" t="s">
        <v>364</v>
      </c>
      <c r="S11" s="153" t="s">
        <v>388</v>
      </c>
      <c r="U11" s="85"/>
      <c r="V11" s="85"/>
      <c r="W11" s="85"/>
      <c r="X11" s="85"/>
      <c r="Y11" s="85"/>
      <c r="Z11" s="85"/>
      <c r="AA11" s="86"/>
    </row>
    <row r="12" spans="1:27" s="10" customFormat="1" x14ac:dyDescent="0.25">
      <c r="A12" s="193"/>
      <c r="B12" s="193"/>
      <c r="C12" s="193"/>
      <c r="D12" s="193"/>
      <c r="E12" s="198"/>
      <c r="F12" s="199"/>
      <c r="G12" s="201"/>
      <c r="H12" s="201"/>
      <c r="I12" s="204"/>
      <c r="J12" s="18" t="s">
        <v>10</v>
      </c>
      <c r="K12" s="19" t="s">
        <v>17</v>
      </c>
      <c r="L12" s="20"/>
      <c r="M12" s="133" t="s">
        <v>573</v>
      </c>
      <c r="N12" s="133" t="s">
        <v>541</v>
      </c>
      <c r="O12" s="133" t="s">
        <v>386</v>
      </c>
      <c r="P12" s="133" t="s">
        <v>387</v>
      </c>
      <c r="Q12" s="133" t="s">
        <v>565</v>
      </c>
      <c r="R12" s="22" t="s">
        <v>541</v>
      </c>
      <c r="S12" s="154" t="s">
        <v>48</v>
      </c>
      <c r="U12" s="85"/>
      <c r="V12" s="88"/>
      <c r="W12" s="88"/>
      <c r="X12" s="88"/>
      <c r="Y12" s="88"/>
      <c r="Z12" s="88"/>
      <c r="AA12" s="86"/>
    </row>
    <row r="13" spans="1:27" x14ac:dyDescent="0.2">
      <c r="M13" s="89"/>
      <c r="N13" s="89"/>
      <c r="O13" s="89"/>
      <c r="P13" s="89"/>
      <c r="Q13" s="89"/>
      <c r="R13" s="89"/>
      <c r="S13" s="89"/>
      <c r="U13" s="3"/>
      <c r="V13" s="3"/>
      <c r="W13" s="3"/>
      <c r="X13" s="3"/>
      <c r="Y13" s="3"/>
      <c r="Z13" s="3"/>
      <c r="AA13" s="3"/>
    </row>
    <row r="14" spans="1:27" ht="14.1" customHeight="1" x14ac:dyDescent="0.25">
      <c r="A14" s="24">
        <f t="shared" ref="A14:A23" si="0">A13+1</f>
        <v>1</v>
      </c>
      <c r="B14" s="44" t="s">
        <v>421</v>
      </c>
      <c r="C14" s="36">
        <v>14682</v>
      </c>
      <c r="D14" s="41" t="s">
        <v>42</v>
      </c>
      <c r="E14" s="28">
        <f>MAX(L14)</f>
        <v>0</v>
      </c>
      <c r="F14" s="28" t="e">
        <f>VLOOKUP(E14,Tab!$O$2:$P$255,2,TRUE)</f>
        <v>#N/A</v>
      </c>
      <c r="G14" s="29">
        <f t="shared" ref="G14:G23" si="1">LARGE(M14:S14,1)</f>
        <v>550</v>
      </c>
      <c r="H14" s="29">
        <f t="shared" ref="H14:H23" si="2">LARGE(M14:S14,2)</f>
        <v>550</v>
      </c>
      <c r="I14" s="29">
        <f t="shared" ref="I14:I23" si="3">LARGE(M14:S14,3)</f>
        <v>544</v>
      </c>
      <c r="J14" s="30">
        <f t="shared" ref="J14:J23" si="4">SUM(G14:I14)</f>
        <v>1644</v>
      </c>
      <c r="K14" s="31">
        <f t="shared" ref="K14:K23" si="5">J14/3</f>
        <v>548</v>
      </c>
      <c r="L14" s="32"/>
      <c r="M14" s="34">
        <v>543</v>
      </c>
      <c r="N14" s="34">
        <v>550</v>
      </c>
      <c r="O14" s="34">
        <v>533</v>
      </c>
      <c r="P14" s="34">
        <v>543</v>
      </c>
      <c r="Q14" s="34">
        <v>544</v>
      </c>
      <c r="R14" s="34">
        <v>550</v>
      </c>
      <c r="S14" s="152">
        <v>526</v>
      </c>
      <c r="U14" s="91"/>
      <c r="V14" s="91"/>
      <c r="W14" s="91"/>
      <c r="X14" s="91"/>
      <c r="Y14" s="91"/>
      <c r="Z14" s="91"/>
      <c r="AA14" s="91"/>
    </row>
    <row r="15" spans="1:27" ht="14.1" customHeight="1" x14ac:dyDescent="0.25">
      <c r="A15" s="24">
        <f t="shared" si="0"/>
        <v>2</v>
      </c>
      <c r="B15" s="44"/>
      <c r="C15" s="36"/>
      <c r="D15" s="37"/>
      <c r="E15" s="28">
        <f t="shared" ref="E15:E23" si="6">MAX(L15)</f>
        <v>0</v>
      </c>
      <c r="F15" s="28" t="e">
        <f>VLOOKUP(E15,Tab!$O$2:$P$255,2,TRUE)</f>
        <v>#N/A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30">
        <f t="shared" si="4"/>
        <v>0</v>
      </c>
      <c r="K15" s="31">
        <f t="shared" si="5"/>
        <v>0</v>
      </c>
      <c r="L15" s="32"/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152">
        <v>0</v>
      </c>
      <c r="U15" s="91"/>
      <c r="V15" s="91"/>
      <c r="W15" s="91"/>
      <c r="X15" s="91"/>
      <c r="Y15" s="91"/>
      <c r="Z15" s="91"/>
      <c r="AA15" s="91"/>
    </row>
    <row r="16" spans="1:27" ht="14.1" customHeight="1" x14ac:dyDescent="0.25">
      <c r="A16" s="24">
        <f t="shared" si="0"/>
        <v>3</v>
      </c>
      <c r="B16" s="35"/>
      <c r="C16" s="36"/>
      <c r="D16" s="35"/>
      <c r="E16" s="28">
        <f t="shared" si="6"/>
        <v>0</v>
      </c>
      <c r="F16" s="28" t="e">
        <f>VLOOKUP(E16,Tab!$O$2:$P$255,2,TRUE)</f>
        <v>#N/A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30">
        <f t="shared" si="4"/>
        <v>0</v>
      </c>
      <c r="K16" s="31">
        <f t="shared" si="5"/>
        <v>0</v>
      </c>
      <c r="L16" s="32"/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152">
        <v>0</v>
      </c>
      <c r="U16" s="91"/>
      <c r="V16" s="91"/>
      <c r="W16" s="91"/>
      <c r="X16" s="91"/>
      <c r="Y16" s="91"/>
      <c r="Z16" s="91"/>
      <c r="AA16" s="91"/>
    </row>
    <row r="17" spans="1:27" ht="14.1" customHeight="1" x14ac:dyDescent="0.25">
      <c r="A17" s="24">
        <f t="shared" si="0"/>
        <v>4</v>
      </c>
      <c r="B17" s="95"/>
      <c r="C17" s="96"/>
      <c r="D17" s="95"/>
      <c r="E17" s="28">
        <f t="shared" si="6"/>
        <v>0</v>
      </c>
      <c r="F17" s="28" t="e">
        <f>VLOOKUP(E17,Tab!$O$2:$P$255,2,TRUE)</f>
        <v>#N/A</v>
      </c>
      <c r="G17" s="29">
        <f t="shared" si="1"/>
        <v>0</v>
      </c>
      <c r="H17" s="29">
        <f t="shared" si="2"/>
        <v>0</v>
      </c>
      <c r="I17" s="29">
        <f t="shared" si="3"/>
        <v>0</v>
      </c>
      <c r="J17" s="30">
        <f t="shared" si="4"/>
        <v>0</v>
      </c>
      <c r="K17" s="31">
        <f t="shared" si="5"/>
        <v>0</v>
      </c>
      <c r="L17" s="32"/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152">
        <v>0</v>
      </c>
      <c r="U17" s="91"/>
      <c r="V17" s="91"/>
      <c r="W17" s="91"/>
      <c r="X17" s="91"/>
      <c r="Y17" s="91"/>
      <c r="Z17" s="91"/>
      <c r="AA17" s="91"/>
    </row>
    <row r="18" spans="1:27" ht="14.1" customHeight="1" x14ac:dyDescent="0.25">
      <c r="A18" s="24">
        <f t="shared" si="0"/>
        <v>5</v>
      </c>
      <c r="B18" s="93"/>
      <c r="C18" s="94"/>
      <c r="D18" s="93"/>
      <c r="E18" s="28">
        <f t="shared" si="6"/>
        <v>0</v>
      </c>
      <c r="F18" s="28" t="e">
        <f>VLOOKUP(E18,Tab!$O$2:$P$255,2,TRUE)</f>
        <v>#N/A</v>
      </c>
      <c r="G18" s="29">
        <f t="shared" si="1"/>
        <v>0</v>
      </c>
      <c r="H18" s="29">
        <f t="shared" si="2"/>
        <v>0</v>
      </c>
      <c r="I18" s="29">
        <f t="shared" si="3"/>
        <v>0</v>
      </c>
      <c r="J18" s="30">
        <f t="shared" si="4"/>
        <v>0</v>
      </c>
      <c r="K18" s="31">
        <f t="shared" si="5"/>
        <v>0</v>
      </c>
      <c r="L18" s="32"/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152">
        <v>0</v>
      </c>
      <c r="U18" s="91"/>
      <c r="V18" s="91"/>
      <c r="W18" s="91"/>
      <c r="X18" s="91"/>
      <c r="Y18" s="91"/>
      <c r="Z18" s="91"/>
      <c r="AA18" s="91"/>
    </row>
    <row r="19" spans="1:27" ht="14.1" customHeight="1" x14ac:dyDescent="0.25">
      <c r="A19" s="24">
        <f t="shared" si="0"/>
        <v>6</v>
      </c>
      <c r="B19" s="93"/>
      <c r="C19" s="94"/>
      <c r="D19" s="93"/>
      <c r="E19" s="28">
        <f t="shared" si="6"/>
        <v>0</v>
      </c>
      <c r="F19" s="28" t="e">
        <f>VLOOKUP(E19,Tab!$O$2:$P$255,2,TRUE)</f>
        <v>#N/A</v>
      </c>
      <c r="G19" s="29">
        <f t="shared" si="1"/>
        <v>0</v>
      </c>
      <c r="H19" s="29">
        <f t="shared" si="2"/>
        <v>0</v>
      </c>
      <c r="I19" s="29">
        <f t="shared" si="3"/>
        <v>0</v>
      </c>
      <c r="J19" s="30">
        <f t="shared" si="4"/>
        <v>0</v>
      </c>
      <c r="K19" s="31">
        <f t="shared" si="5"/>
        <v>0</v>
      </c>
      <c r="L19" s="32"/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152">
        <v>0</v>
      </c>
      <c r="U19" s="91"/>
      <c r="V19" s="91"/>
      <c r="W19" s="91"/>
      <c r="X19" s="91"/>
      <c r="Y19" s="91"/>
      <c r="Z19" s="91"/>
      <c r="AA19" s="91"/>
    </row>
    <row r="20" spans="1:27" ht="14.1" customHeight="1" x14ac:dyDescent="0.25">
      <c r="A20" s="24">
        <f t="shared" si="0"/>
        <v>7</v>
      </c>
      <c r="B20" s="95"/>
      <c r="C20" s="96"/>
      <c r="D20" s="95"/>
      <c r="E20" s="28">
        <f t="shared" si="6"/>
        <v>0</v>
      </c>
      <c r="F20" s="28" t="e">
        <f>VLOOKUP(E20,Tab!$O$2:$P$255,2,TRUE)</f>
        <v>#N/A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31">
        <f t="shared" si="5"/>
        <v>0</v>
      </c>
      <c r="L20" s="32"/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152">
        <v>0</v>
      </c>
      <c r="U20" s="91"/>
      <c r="V20" s="91"/>
      <c r="W20" s="91"/>
      <c r="X20" s="91"/>
      <c r="Y20" s="91"/>
      <c r="Z20" s="91"/>
      <c r="AA20" s="91"/>
    </row>
    <row r="21" spans="1:27" ht="14.1" customHeight="1" x14ac:dyDescent="0.25">
      <c r="A21" s="24">
        <f t="shared" si="0"/>
        <v>8</v>
      </c>
      <c r="B21" s="95"/>
      <c r="C21" s="96"/>
      <c r="D21" s="95"/>
      <c r="E21" s="28">
        <f t="shared" si="6"/>
        <v>0</v>
      </c>
      <c r="F21" s="28" t="e">
        <f>VLOOKUP(E21,Tab!$O$2:$P$255,2,TRUE)</f>
        <v>#N/A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31">
        <f t="shared" si="5"/>
        <v>0</v>
      </c>
      <c r="L21" s="32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152">
        <v>0</v>
      </c>
      <c r="U21" s="91"/>
      <c r="V21" s="91"/>
      <c r="W21" s="91"/>
      <c r="X21" s="91"/>
      <c r="Y21" s="91"/>
      <c r="Z21" s="91"/>
      <c r="AA21" s="91"/>
    </row>
    <row r="22" spans="1:27" ht="14.1" customHeight="1" x14ac:dyDescent="0.25">
      <c r="A22" s="24">
        <f t="shared" si="0"/>
        <v>9</v>
      </c>
      <c r="B22" s="93"/>
      <c r="C22" s="94"/>
      <c r="D22" s="93"/>
      <c r="E22" s="28">
        <f t="shared" si="6"/>
        <v>0</v>
      </c>
      <c r="F22" s="28" t="e">
        <f>VLOOKUP(E22,Tab!$O$2:$P$255,2,TRUE)</f>
        <v>#N/A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31">
        <f t="shared" si="5"/>
        <v>0</v>
      </c>
      <c r="L22" s="32"/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152">
        <v>0</v>
      </c>
      <c r="U22" s="91"/>
      <c r="V22" s="91"/>
      <c r="W22" s="91"/>
      <c r="X22" s="91"/>
      <c r="Y22" s="91"/>
      <c r="Z22" s="91"/>
      <c r="AA22" s="91"/>
    </row>
    <row r="23" spans="1:27" ht="14.1" customHeight="1" x14ac:dyDescent="0.25">
      <c r="A23" s="24">
        <f t="shared" si="0"/>
        <v>10</v>
      </c>
      <c r="B23" s="93"/>
      <c r="C23" s="94"/>
      <c r="D23" s="93"/>
      <c r="E23" s="28">
        <f t="shared" si="6"/>
        <v>0</v>
      </c>
      <c r="F23" s="28" t="e">
        <f>VLOOKUP(E23,Tab!$O$2:$P$255,2,TRUE)</f>
        <v>#N/A</v>
      </c>
      <c r="G23" s="29">
        <f t="shared" si="1"/>
        <v>0</v>
      </c>
      <c r="H23" s="29">
        <f t="shared" si="2"/>
        <v>0</v>
      </c>
      <c r="I23" s="29">
        <f t="shared" si="3"/>
        <v>0</v>
      </c>
      <c r="J23" s="30">
        <f t="shared" si="4"/>
        <v>0</v>
      </c>
      <c r="K23" s="31">
        <f t="shared" si="5"/>
        <v>0</v>
      </c>
      <c r="L23" s="32"/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152">
        <v>0</v>
      </c>
      <c r="U23" s="91"/>
      <c r="V23" s="91"/>
      <c r="W23" s="91"/>
      <c r="X23" s="91"/>
      <c r="Y23" s="91"/>
      <c r="Z23" s="91"/>
      <c r="AA23" s="91"/>
    </row>
  </sheetData>
  <sortState ref="B14:P23">
    <sortCondition descending="1" ref="J14:J23"/>
    <sortCondition descending="1" ref="E14:E23"/>
  </sortState>
  <mergeCells count="12">
    <mergeCell ref="M9:S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38" priority="6" stopIfTrue="1" operator="between">
      <formula>563</formula>
      <formula>600</formula>
    </cfRule>
  </conditionalFormatting>
  <conditionalFormatting sqref="F14:F23">
    <cfRule type="cellIs" dxfId="37" priority="7" stopIfTrue="1" operator="equal">
      <formula>"A"</formula>
    </cfRule>
    <cfRule type="cellIs" dxfId="36" priority="8" stopIfTrue="1" operator="equal">
      <formula>"B"</formula>
    </cfRule>
    <cfRule type="cellIs" dxfId="35" priority="9" stopIfTrue="1" operator="equal">
      <formula>"C"</formula>
    </cfRule>
  </conditionalFormatting>
  <conditionalFormatting sqref="E14:E23">
    <cfRule type="cellIs" dxfId="34" priority="5" stopIfTrue="1" operator="between">
      <formula>563</formula>
      <formula>600</formula>
    </cfRule>
  </conditionalFormatting>
  <conditionalFormatting sqref="E14:E23">
    <cfRule type="cellIs" dxfId="33" priority="4" stopIfTrue="1" operator="between">
      <formula>563</formula>
      <formula>600</formula>
    </cfRule>
  </conditionalFormatting>
  <conditionalFormatting sqref="E14:E23">
    <cfRule type="cellIs" dxfId="32" priority="3" stopIfTrue="1" operator="between">
      <formula>563</formula>
      <formula>600</formula>
    </cfRule>
  </conditionalFormatting>
  <conditionalFormatting sqref="E14:E23">
    <cfRule type="cellIs" dxfId="31" priority="2" stopIfTrue="1" operator="between">
      <formula>563</formula>
      <formula>600</formula>
    </cfRule>
  </conditionalFormatting>
  <conditionalFormatting sqref="E14:E23">
    <cfRule type="cellIs" dxfId="3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1" width="17.28515625" style="3" customWidth="1"/>
    <col min="22" max="259" width="9.140625" style="4"/>
    <col min="260" max="260" width="3.7109375" style="4" bestFit="1" customWidth="1"/>
    <col min="261" max="261" width="22.7109375" style="4" customWidth="1"/>
    <col min="262" max="262" width="7.28515625" style="4" customWidth="1"/>
    <col min="263" max="263" width="9.5703125" style="4" customWidth="1"/>
    <col min="264" max="265" width="9.28515625" style="4" customWidth="1"/>
    <col min="266" max="267" width="8.140625" style="4" customWidth="1"/>
    <col min="268" max="268" width="8.28515625" style="4" customWidth="1"/>
    <col min="269" max="269" width="10" style="4" customWidth="1"/>
    <col min="270" max="270" width="11" style="4" customWidth="1"/>
    <col min="271" max="271" width="2.7109375" style="4" customWidth="1"/>
    <col min="272" max="272" width="17.28515625" style="4" bestFit="1" customWidth="1"/>
    <col min="273" max="273" width="17.28515625" style="4" customWidth="1"/>
    <col min="274" max="274" width="15.85546875" style="4" customWidth="1"/>
    <col min="275" max="275" width="17.28515625" style="4" customWidth="1"/>
    <col min="276" max="277" width="12.7109375" style="4" customWidth="1"/>
    <col min="278" max="515" width="9.140625" style="4"/>
    <col min="516" max="516" width="3.7109375" style="4" bestFit="1" customWidth="1"/>
    <col min="517" max="517" width="22.7109375" style="4" customWidth="1"/>
    <col min="518" max="518" width="7.28515625" style="4" customWidth="1"/>
    <col min="519" max="519" width="9.5703125" style="4" customWidth="1"/>
    <col min="520" max="521" width="9.28515625" style="4" customWidth="1"/>
    <col min="522" max="523" width="8.140625" style="4" customWidth="1"/>
    <col min="524" max="524" width="8.28515625" style="4" customWidth="1"/>
    <col min="525" max="525" width="10" style="4" customWidth="1"/>
    <col min="526" max="526" width="11" style="4" customWidth="1"/>
    <col min="527" max="527" width="2.7109375" style="4" customWidth="1"/>
    <col min="528" max="528" width="17.28515625" style="4" bestFit="1" customWidth="1"/>
    <col min="529" max="529" width="17.28515625" style="4" customWidth="1"/>
    <col min="530" max="530" width="15.85546875" style="4" customWidth="1"/>
    <col min="531" max="531" width="17.28515625" style="4" customWidth="1"/>
    <col min="532" max="533" width="12.7109375" style="4" customWidth="1"/>
    <col min="534" max="771" width="9.140625" style="4"/>
    <col min="772" max="772" width="3.7109375" style="4" bestFit="1" customWidth="1"/>
    <col min="773" max="773" width="22.7109375" style="4" customWidth="1"/>
    <col min="774" max="774" width="7.28515625" style="4" customWidth="1"/>
    <col min="775" max="775" width="9.5703125" style="4" customWidth="1"/>
    <col min="776" max="777" width="9.28515625" style="4" customWidth="1"/>
    <col min="778" max="779" width="8.140625" style="4" customWidth="1"/>
    <col min="780" max="780" width="8.28515625" style="4" customWidth="1"/>
    <col min="781" max="781" width="10" style="4" customWidth="1"/>
    <col min="782" max="782" width="11" style="4" customWidth="1"/>
    <col min="783" max="783" width="2.7109375" style="4" customWidth="1"/>
    <col min="784" max="784" width="17.28515625" style="4" bestFit="1" customWidth="1"/>
    <col min="785" max="785" width="17.28515625" style="4" customWidth="1"/>
    <col min="786" max="786" width="15.85546875" style="4" customWidth="1"/>
    <col min="787" max="787" width="17.28515625" style="4" customWidth="1"/>
    <col min="788" max="789" width="12.7109375" style="4" customWidth="1"/>
    <col min="790" max="1027" width="9.140625" style="4"/>
    <col min="1028" max="1028" width="3.7109375" style="4" bestFit="1" customWidth="1"/>
    <col min="1029" max="1029" width="22.7109375" style="4" customWidth="1"/>
    <col min="1030" max="1030" width="7.28515625" style="4" customWidth="1"/>
    <col min="1031" max="1031" width="9.5703125" style="4" customWidth="1"/>
    <col min="1032" max="1033" width="9.28515625" style="4" customWidth="1"/>
    <col min="1034" max="1035" width="8.140625" style="4" customWidth="1"/>
    <col min="1036" max="1036" width="8.28515625" style="4" customWidth="1"/>
    <col min="1037" max="1037" width="10" style="4" customWidth="1"/>
    <col min="1038" max="1038" width="11" style="4" customWidth="1"/>
    <col min="1039" max="1039" width="2.7109375" style="4" customWidth="1"/>
    <col min="1040" max="1040" width="17.28515625" style="4" bestFit="1" customWidth="1"/>
    <col min="1041" max="1041" width="17.28515625" style="4" customWidth="1"/>
    <col min="1042" max="1042" width="15.85546875" style="4" customWidth="1"/>
    <col min="1043" max="1043" width="17.28515625" style="4" customWidth="1"/>
    <col min="1044" max="1045" width="12.7109375" style="4" customWidth="1"/>
    <col min="1046" max="1283" width="9.140625" style="4"/>
    <col min="1284" max="1284" width="3.7109375" style="4" bestFit="1" customWidth="1"/>
    <col min="1285" max="1285" width="22.7109375" style="4" customWidth="1"/>
    <col min="1286" max="1286" width="7.28515625" style="4" customWidth="1"/>
    <col min="1287" max="1287" width="9.5703125" style="4" customWidth="1"/>
    <col min="1288" max="1289" width="9.28515625" style="4" customWidth="1"/>
    <col min="1290" max="1291" width="8.140625" style="4" customWidth="1"/>
    <col min="1292" max="1292" width="8.28515625" style="4" customWidth="1"/>
    <col min="1293" max="1293" width="10" style="4" customWidth="1"/>
    <col min="1294" max="1294" width="11" style="4" customWidth="1"/>
    <col min="1295" max="1295" width="2.7109375" style="4" customWidth="1"/>
    <col min="1296" max="1296" width="17.28515625" style="4" bestFit="1" customWidth="1"/>
    <col min="1297" max="1297" width="17.28515625" style="4" customWidth="1"/>
    <col min="1298" max="1298" width="15.85546875" style="4" customWidth="1"/>
    <col min="1299" max="1299" width="17.28515625" style="4" customWidth="1"/>
    <col min="1300" max="1301" width="12.7109375" style="4" customWidth="1"/>
    <col min="1302" max="1539" width="9.140625" style="4"/>
    <col min="1540" max="1540" width="3.7109375" style="4" bestFit="1" customWidth="1"/>
    <col min="1541" max="1541" width="22.7109375" style="4" customWidth="1"/>
    <col min="1542" max="1542" width="7.28515625" style="4" customWidth="1"/>
    <col min="1543" max="1543" width="9.5703125" style="4" customWidth="1"/>
    <col min="1544" max="1545" width="9.28515625" style="4" customWidth="1"/>
    <col min="1546" max="1547" width="8.140625" style="4" customWidth="1"/>
    <col min="1548" max="1548" width="8.28515625" style="4" customWidth="1"/>
    <col min="1549" max="1549" width="10" style="4" customWidth="1"/>
    <col min="1550" max="1550" width="11" style="4" customWidth="1"/>
    <col min="1551" max="1551" width="2.7109375" style="4" customWidth="1"/>
    <col min="1552" max="1552" width="17.28515625" style="4" bestFit="1" customWidth="1"/>
    <col min="1553" max="1553" width="17.28515625" style="4" customWidth="1"/>
    <col min="1554" max="1554" width="15.85546875" style="4" customWidth="1"/>
    <col min="1555" max="1555" width="17.28515625" style="4" customWidth="1"/>
    <col min="1556" max="1557" width="12.7109375" style="4" customWidth="1"/>
    <col min="1558" max="1795" width="9.140625" style="4"/>
    <col min="1796" max="1796" width="3.7109375" style="4" bestFit="1" customWidth="1"/>
    <col min="1797" max="1797" width="22.7109375" style="4" customWidth="1"/>
    <col min="1798" max="1798" width="7.28515625" style="4" customWidth="1"/>
    <col min="1799" max="1799" width="9.5703125" style="4" customWidth="1"/>
    <col min="1800" max="1801" width="9.28515625" style="4" customWidth="1"/>
    <col min="1802" max="1803" width="8.140625" style="4" customWidth="1"/>
    <col min="1804" max="1804" width="8.28515625" style="4" customWidth="1"/>
    <col min="1805" max="1805" width="10" style="4" customWidth="1"/>
    <col min="1806" max="1806" width="11" style="4" customWidth="1"/>
    <col min="1807" max="1807" width="2.7109375" style="4" customWidth="1"/>
    <col min="1808" max="1808" width="17.28515625" style="4" bestFit="1" customWidth="1"/>
    <col min="1809" max="1809" width="17.28515625" style="4" customWidth="1"/>
    <col min="1810" max="1810" width="15.85546875" style="4" customWidth="1"/>
    <col min="1811" max="1811" width="17.28515625" style="4" customWidth="1"/>
    <col min="1812" max="1813" width="12.7109375" style="4" customWidth="1"/>
    <col min="1814" max="2051" width="9.140625" style="4"/>
    <col min="2052" max="2052" width="3.7109375" style="4" bestFit="1" customWidth="1"/>
    <col min="2053" max="2053" width="22.7109375" style="4" customWidth="1"/>
    <col min="2054" max="2054" width="7.28515625" style="4" customWidth="1"/>
    <col min="2055" max="2055" width="9.5703125" style="4" customWidth="1"/>
    <col min="2056" max="2057" width="9.28515625" style="4" customWidth="1"/>
    <col min="2058" max="2059" width="8.140625" style="4" customWidth="1"/>
    <col min="2060" max="2060" width="8.28515625" style="4" customWidth="1"/>
    <col min="2061" max="2061" width="10" style="4" customWidth="1"/>
    <col min="2062" max="2062" width="11" style="4" customWidth="1"/>
    <col min="2063" max="2063" width="2.7109375" style="4" customWidth="1"/>
    <col min="2064" max="2064" width="17.28515625" style="4" bestFit="1" customWidth="1"/>
    <col min="2065" max="2065" width="17.28515625" style="4" customWidth="1"/>
    <col min="2066" max="2066" width="15.85546875" style="4" customWidth="1"/>
    <col min="2067" max="2067" width="17.28515625" style="4" customWidth="1"/>
    <col min="2068" max="2069" width="12.7109375" style="4" customWidth="1"/>
    <col min="2070" max="2307" width="9.140625" style="4"/>
    <col min="2308" max="2308" width="3.7109375" style="4" bestFit="1" customWidth="1"/>
    <col min="2309" max="2309" width="22.7109375" style="4" customWidth="1"/>
    <col min="2310" max="2310" width="7.28515625" style="4" customWidth="1"/>
    <col min="2311" max="2311" width="9.5703125" style="4" customWidth="1"/>
    <col min="2312" max="2313" width="9.28515625" style="4" customWidth="1"/>
    <col min="2314" max="2315" width="8.140625" style="4" customWidth="1"/>
    <col min="2316" max="2316" width="8.28515625" style="4" customWidth="1"/>
    <col min="2317" max="2317" width="10" style="4" customWidth="1"/>
    <col min="2318" max="2318" width="11" style="4" customWidth="1"/>
    <col min="2319" max="2319" width="2.7109375" style="4" customWidth="1"/>
    <col min="2320" max="2320" width="17.28515625" style="4" bestFit="1" customWidth="1"/>
    <col min="2321" max="2321" width="17.28515625" style="4" customWidth="1"/>
    <col min="2322" max="2322" width="15.85546875" style="4" customWidth="1"/>
    <col min="2323" max="2323" width="17.28515625" style="4" customWidth="1"/>
    <col min="2324" max="2325" width="12.7109375" style="4" customWidth="1"/>
    <col min="2326" max="2563" width="9.140625" style="4"/>
    <col min="2564" max="2564" width="3.7109375" style="4" bestFit="1" customWidth="1"/>
    <col min="2565" max="2565" width="22.7109375" style="4" customWidth="1"/>
    <col min="2566" max="2566" width="7.28515625" style="4" customWidth="1"/>
    <col min="2567" max="2567" width="9.5703125" style="4" customWidth="1"/>
    <col min="2568" max="2569" width="9.28515625" style="4" customWidth="1"/>
    <col min="2570" max="2571" width="8.140625" style="4" customWidth="1"/>
    <col min="2572" max="2572" width="8.28515625" style="4" customWidth="1"/>
    <col min="2573" max="2573" width="10" style="4" customWidth="1"/>
    <col min="2574" max="2574" width="11" style="4" customWidth="1"/>
    <col min="2575" max="2575" width="2.7109375" style="4" customWidth="1"/>
    <col min="2576" max="2576" width="17.28515625" style="4" bestFit="1" customWidth="1"/>
    <col min="2577" max="2577" width="17.28515625" style="4" customWidth="1"/>
    <col min="2578" max="2578" width="15.85546875" style="4" customWidth="1"/>
    <col min="2579" max="2579" width="17.28515625" style="4" customWidth="1"/>
    <col min="2580" max="2581" width="12.7109375" style="4" customWidth="1"/>
    <col min="2582" max="2819" width="9.140625" style="4"/>
    <col min="2820" max="2820" width="3.7109375" style="4" bestFit="1" customWidth="1"/>
    <col min="2821" max="2821" width="22.7109375" style="4" customWidth="1"/>
    <col min="2822" max="2822" width="7.28515625" style="4" customWidth="1"/>
    <col min="2823" max="2823" width="9.5703125" style="4" customWidth="1"/>
    <col min="2824" max="2825" width="9.28515625" style="4" customWidth="1"/>
    <col min="2826" max="2827" width="8.140625" style="4" customWidth="1"/>
    <col min="2828" max="2828" width="8.28515625" style="4" customWidth="1"/>
    <col min="2829" max="2829" width="10" style="4" customWidth="1"/>
    <col min="2830" max="2830" width="11" style="4" customWidth="1"/>
    <col min="2831" max="2831" width="2.7109375" style="4" customWidth="1"/>
    <col min="2832" max="2832" width="17.28515625" style="4" bestFit="1" customWidth="1"/>
    <col min="2833" max="2833" width="17.28515625" style="4" customWidth="1"/>
    <col min="2834" max="2834" width="15.85546875" style="4" customWidth="1"/>
    <col min="2835" max="2835" width="17.28515625" style="4" customWidth="1"/>
    <col min="2836" max="2837" width="12.7109375" style="4" customWidth="1"/>
    <col min="2838" max="3075" width="9.140625" style="4"/>
    <col min="3076" max="3076" width="3.7109375" style="4" bestFit="1" customWidth="1"/>
    <col min="3077" max="3077" width="22.7109375" style="4" customWidth="1"/>
    <col min="3078" max="3078" width="7.28515625" style="4" customWidth="1"/>
    <col min="3079" max="3079" width="9.5703125" style="4" customWidth="1"/>
    <col min="3080" max="3081" width="9.28515625" style="4" customWidth="1"/>
    <col min="3082" max="3083" width="8.140625" style="4" customWidth="1"/>
    <col min="3084" max="3084" width="8.28515625" style="4" customWidth="1"/>
    <col min="3085" max="3085" width="10" style="4" customWidth="1"/>
    <col min="3086" max="3086" width="11" style="4" customWidth="1"/>
    <col min="3087" max="3087" width="2.7109375" style="4" customWidth="1"/>
    <col min="3088" max="3088" width="17.28515625" style="4" bestFit="1" customWidth="1"/>
    <col min="3089" max="3089" width="17.28515625" style="4" customWidth="1"/>
    <col min="3090" max="3090" width="15.85546875" style="4" customWidth="1"/>
    <col min="3091" max="3091" width="17.28515625" style="4" customWidth="1"/>
    <col min="3092" max="3093" width="12.7109375" style="4" customWidth="1"/>
    <col min="3094" max="3331" width="9.140625" style="4"/>
    <col min="3332" max="3332" width="3.7109375" style="4" bestFit="1" customWidth="1"/>
    <col min="3333" max="3333" width="22.7109375" style="4" customWidth="1"/>
    <col min="3334" max="3334" width="7.28515625" style="4" customWidth="1"/>
    <col min="3335" max="3335" width="9.5703125" style="4" customWidth="1"/>
    <col min="3336" max="3337" width="9.28515625" style="4" customWidth="1"/>
    <col min="3338" max="3339" width="8.140625" style="4" customWidth="1"/>
    <col min="3340" max="3340" width="8.28515625" style="4" customWidth="1"/>
    <col min="3341" max="3341" width="10" style="4" customWidth="1"/>
    <col min="3342" max="3342" width="11" style="4" customWidth="1"/>
    <col min="3343" max="3343" width="2.7109375" style="4" customWidth="1"/>
    <col min="3344" max="3344" width="17.28515625" style="4" bestFit="1" customWidth="1"/>
    <col min="3345" max="3345" width="17.28515625" style="4" customWidth="1"/>
    <col min="3346" max="3346" width="15.85546875" style="4" customWidth="1"/>
    <col min="3347" max="3347" width="17.28515625" style="4" customWidth="1"/>
    <col min="3348" max="3349" width="12.7109375" style="4" customWidth="1"/>
    <col min="3350" max="3587" width="9.140625" style="4"/>
    <col min="3588" max="3588" width="3.7109375" style="4" bestFit="1" customWidth="1"/>
    <col min="3589" max="3589" width="22.7109375" style="4" customWidth="1"/>
    <col min="3590" max="3590" width="7.28515625" style="4" customWidth="1"/>
    <col min="3591" max="3591" width="9.5703125" style="4" customWidth="1"/>
    <col min="3592" max="3593" width="9.28515625" style="4" customWidth="1"/>
    <col min="3594" max="3595" width="8.140625" style="4" customWidth="1"/>
    <col min="3596" max="3596" width="8.28515625" style="4" customWidth="1"/>
    <col min="3597" max="3597" width="10" style="4" customWidth="1"/>
    <col min="3598" max="3598" width="11" style="4" customWidth="1"/>
    <col min="3599" max="3599" width="2.7109375" style="4" customWidth="1"/>
    <col min="3600" max="3600" width="17.28515625" style="4" bestFit="1" customWidth="1"/>
    <col min="3601" max="3601" width="17.28515625" style="4" customWidth="1"/>
    <col min="3602" max="3602" width="15.85546875" style="4" customWidth="1"/>
    <col min="3603" max="3603" width="17.28515625" style="4" customWidth="1"/>
    <col min="3604" max="3605" width="12.7109375" style="4" customWidth="1"/>
    <col min="3606" max="3843" width="9.140625" style="4"/>
    <col min="3844" max="3844" width="3.7109375" style="4" bestFit="1" customWidth="1"/>
    <col min="3845" max="3845" width="22.7109375" style="4" customWidth="1"/>
    <col min="3846" max="3846" width="7.28515625" style="4" customWidth="1"/>
    <col min="3847" max="3847" width="9.5703125" style="4" customWidth="1"/>
    <col min="3848" max="3849" width="9.28515625" style="4" customWidth="1"/>
    <col min="3850" max="3851" width="8.140625" style="4" customWidth="1"/>
    <col min="3852" max="3852" width="8.28515625" style="4" customWidth="1"/>
    <col min="3853" max="3853" width="10" style="4" customWidth="1"/>
    <col min="3854" max="3854" width="11" style="4" customWidth="1"/>
    <col min="3855" max="3855" width="2.7109375" style="4" customWidth="1"/>
    <col min="3856" max="3856" width="17.28515625" style="4" bestFit="1" customWidth="1"/>
    <col min="3857" max="3857" width="17.28515625" style="4" customWidth="1"/>
    <col min="3858" max="3858" width="15.85546875" style="4" customWidth="1"/>
    <col min="3859" max="3859" width="17.28515625" style="4" customWidth="1"/>
    <col min="3860" max="3861" width="12.7109375" style="4" customWidth="1"/>
    <col min="3862" max="4099" width="9.140625" style="4"/>
    <col min="4100" max="4100" width="3.7109375" style="4" bestFit="1" customWidth="1"/>
    <col min="4101" max="4101" width="22.7109375" style="4" customWidth="1"/>
    <col min="4102" max="4102" width="7.28515625" style="4" customWidth="1"/>
    <col min="4103" max="4103" width="9.5703125" style="4" customWidth="1"/>
    <col min="4104" max="4105" width="9.28515625" style="4" customWidth="1"/>
    <col min="4106" max="4107" width="8.140625" style="4" customWidth="1"/>
    <col min="4108" max="4108" width="8.28515625" style="4" customWidth="1"/>
    <col min="4109" max="4109" width="10" style="4" customWidth="1"/>
    <col min="4110" max="4110" width="11" style="4" customWidth="1"/>
    <col min="4111" max="4111" width="2.7109375" style="4" customWidth="1"/>
    <col min="4112" max="4112" width="17.28515625" style="4" bestFit="1" customWidth="1"/>
    <col min="4113" max="4113" width="17.28515625" style="4" customWidth="1"/>
    <col min="4114" max="4114" width="15.85546875" style="4" customWidth="1"/>
    <col min="4115" max="4115" width="17.28515625" style="4" customWidth="1"/>
    <col min="4116" max="4117" width="12.7109375" style="4" customWidth="1"/>
    <col min="4118" max="4355" width="9.140625" style="4"/>
    <col min="4356" max="4356" width="3.7109375" style="4" bestFit="1" customWidth="1"/>
    <col min="4357" max="4357" width="22.7109375" style="4" customWidth="1"/>
    <col min="4358" max="4358" width="7.28515625" style="4" customWidth="1"/>
    <col min="4359" max="4359" width="9.5703125" style="4" customWidth="1"/>
    <col min="4360" max="4361" width="9.28515625" style="4" customWidth="1"/>
    <col min="4362" max="4363" width="8.140625" style="4" customWidth="1"/>
    <col min="4364" max="4364" width="8.28515625" style="4" customWidth="1"/>
    <col min="4365" max="4365" width="10" style="4" customWidth="1"/>
    <col min="4366" max="4366" width="11" style="4" customWidth="1"/>
    <col min="4367" max="4367" width="2.7109375" style="4" customWidth="1"/>
    <col min="4368" max="4368" width="17.28515625" style="4" bestFit="1" customWidth="1"/>
    <col min="4369" max="4369" width="17.28515625" style="4" customWidth="1"/>
    <col min="4370" max="4370" width="15.85546875" style="4" customWidth="1"/>
    <col min="4371" max="4371" width="17.28515625" style="4" customWidth="1"/>
    <col min="4372" max="4373" width="12.7109375" style="4" customWidth="1"/>
    <col min="4374" max="4611" width="9.140625" style="4"/>
    <col min="4612" max="4612" width="3.7109375" style="4" bestFit="1" customWidth="1"/>
    <col min="4613" max="4613" width="22.7109375" style="4" customWidth="1"/>
    <col min="4614" max="4614" width="7.28515625" style="4" customWidth="1"/>
    <col min="4615" max="4615" width="9.5703125" style="4" customWidth="1"/>
    <col min="4616" max="4617" width="9.28515625" style="4" customWidth="1"/>
    <col min="4618" max="4619" width="8.140625" style="4" customWidth="1"/>
    <col min="4620" max="4620" width="8.28515625" style="4" customWidth="1"/>
    <col min="4621" max="4621" width="10" style="4" customWidth="1"/>
    <col min="4622" max="4622" width="11" style="4" customWidth="1"/>
    <col min="4623" max="4623" width="2.7109375" style="4" customWidth="1"/>
    <col min="4624" max="4624" width="17.28515625" style="4" bestFit="1" customWidth="1"/>
    <col min="4625" max="4625" width="17.28515625" style="4" customWidth="1"/>
    <col min="4626" max="4626" width="15.85546875" style="4" customWidth="1"/>
    <col min="4627" max="4627" width="17.28515625" style="4" customWidth="1"/>
    <col min="4628" max="4629" width="12.7109375" style="4" customWidth="1"/>
    <col min="4630" max="4867" width="9.140625" style="4"/>
    <col min="4868" max="4868" width="3.7109375" style="4" bestFit="1" customWidth="1"/>
    <col min="4869" max="4869" width="22.7109375" style="4" customWidth="1"/>
    <col min="4870" max="4870" width="7.28515625" style="4" customWidth="1"/>
    <col min="4871" max="4871" width="9.5703125" style="4" customWidth="1"/>
    <col min="4872" max="4873" width="9.28515625" style="4" customWidth="1"/>
    <col min="4874" max="4875" width="8.140625" style="4" customWidth="1"/>
    <col min="4876" max="4876" width="8.28515625" style="4" customWidth="1"/>
    <col min="4877" max="4877" width="10" style="4" customWidth="1"/>
    <col min="4878" max="4878" width="11" style="4" customWidth="1"/>
    <col min="4879" max="4879" width="2.7109375" style="4" customWidth="1"/>
    <col min="4880" max="4880" width="17.28515625" style="4" bestFit="1" customWidth="1"/>
    <col min="4881" max="4881" width="17.28515625" style="4" customWidth="1"/>
    <col min="4882" max="4882" width="15.85546875" style="4" customWidth="1"/>
    <col min="4883" max="4883" width="17.28515625" style="4" customWidth="1"/>
    <col min="4884" max="4885" width="12.7109375" style="4" customWidth="1"/>
    <col min="4886" max="5123" width="9.140625" style="4"/>
    <col min="5124" max="5124" width="3.7109375" style="4" bestFit="1" customWidth="1"/>
    <col min="5125" max="5125" width="22.7109375" style="4" customWidth="1"/>
    <col min="5126" max="5126" width="7.28515625" style="4" customWidth="1"/>
    <col min="5127" max="5127" width="9.5703125" style="4" customWidth="1"/>
    <col min="5128" max="5129" width="9.28515625" style="4" customWidth="1"/>
    <col min="5130" max="5131" width="8.140625" style="4" customWidth="1"/>
    <col min="5132" max="5132" width="8.28515625" style="4" customWidth="1"/>
    <col min="5133" max="5133" width="10" style="4" customWidth="1"/>
    <col min="5134" max="5134" width="11" style="4" customWidth="1"/>
    <col min="5135" max="5135" width="2.7109375" style="4" customWidth="1"/>
    <col min="5136" max="5136" width="17.28515625" style="4" bestFit="1" customWidth="1"/>
    <col min="5137" max="5137" width="17.28515625" style="4" customWidth="1"/>
    <col min="5138" max="5138" width="15.85546875" style="4" customWidth="1"/>
    <col min="5139" max="5139" width="17.28515625" style="4" customWidth="1"/>
    <col min="5140" max="5141" width="12.7109375" style="4" customWidth="1"/>
    <col min="5142" max="5379" width="9.140625" style="4"/>
    <col min="5380" max="5380" width="3.7109375" style="4" bestFit="1" customWidth="1"/>
    <col min="5381" max="5381" width="22.7109375" style="4" customWidth="1"/>
    <col min="5382" max="5382" width="7.28515625" style="4" customWidth="1"/>
    <col min="5383" max="5383" width="9.5703125" style="4" customWidth="1"/>
    <col min="5384" max="5385" width="9.28515625" style="4" customWidth="1"/>
    <col min="5386" max="5387" width="8.140625" style="4" customWidth="1"/>
    <col min="5388" max="5388" width="8.28515625" style="4" customWidth="1"/>
    <col min="5389" max="5389" width="10" style="4" customWidth="1"/>
    <col min="5390" max="5390" width="11" style="4" customWidth="1"/>
    <col min="5391" max="5391" width="2.7109375" style="4" customWidth="1"/>
    <col min="5392" max="5392" width="17.28515625" style="4" bestFit="1" customWidth="1"/>
    <col min="5393" max="5393" width="17.28515625" style="4" customWidth="1"/>
    <col min="5394" max="5394" width="15.85546875" style="4" customWidth="1"/>
    <col min="5395" max="5395" width="17.28515625" style="4" customWidth="1"/>
    <col min="5396" max="5397" width="12.7109375" style="4" customWidth="1"/>
    <col min="5398" max="5635" width="9.140625" style="4"/>
    <col min="5636" max="5636" width="3.7109375" style="4" bestFit="1" customWidth="1"/>
    <col min="5637" max="5637" width="22.7109375" style="4" customWidth="1"/>
    <col min="5638" max="5638" width="7.28515625" style="4" customWidth="1"/>
    <col min="5639" max="5639" width="9.5703125" style="4" customWidth="1"/>
    <col min="5640" max="5641" width="9.28515625" style="4" customWidth="1"/>
    <col min="5642" max="5643" width="8.140625" style="4" customWidth="1"/>
    <col min="5644" max="5644" width="8.28515625" style="4" customWidth="1"/>
    <col min="5645" max="5645" width="10" style="4" customWidth="1"/>
    <col min="5646" max="5646" width="11" style="4" customWidth="1"/>
    <col min="5647" max="5647" width="2.7109375" style="4" customWidth="1"/>
    <col min="5648" max="5648" width="17.28515625" style="4" bestFit="1" customWidth="1"/>
    <col min="5649" max="5649" width="17.28515625" style="4" customWidth="1"/>
    <col min="5650" max="5650" width="15.85546875" style="4" customWidth="1"/>
    <col min="5651" max="5651" width="17.28515625" style="4" customWidth="1"/>
    <col min="5652" max="5653" width="12.7109375" style="4" customWidth="1"/>
    <col min="5654" max="5891" width="9.140625" style="4"/>
    <col min="5892" max="5892" width="3.7109375" style="4" bestFit="1" customWidth="1"/>
    <col min="5893" max="5893" width="22.7109375" style="4" customWidth="1"/>
    <col min="5894" max="5894" width="7.28515625" style="4" customWidth="1"/>
    <col min="5895" max="5895" width="9.5703125" style="4" customWidth="1"/>
    <col min="5896" max="5897" width="9.28515625" style="4" customWidth="1"/>
    <col min="5898" max="5899" width="8.140625" style="4" customWidth="1"/>
    <col min="5900" max="5900" width="8.28515625" style="4" customWidth="1"/>
    <col min="5901" max="5901" width="10" style="4" customWidth="1"/>
    <col min="5902" max="5902" width="11" style="4" customWidth="1"/>
    <col min="5903" max="5903" width="2.7109375" style="4" customWidth="1"/>
    <col min="5904" max="5904" width="17.28515625" style="4" bestFit="1" customWidth="1"/>
    <col min="5905" max="5905" width="17.28515625" style="4" customWidth="1"/>
    <col min="5906" max="5906" width="15.85546875" style="4" customWidth="1"/>
    <col min="5907" max="5907" width="17.28515625" style="4" customWidth="1"/>
    <col min="5908" max="5909" width="12.7109375" style="4" customWidth="1"/>
    <col min="5910" max="6147" width="9.140625" style="4"/>
    <col min="6148" max="6148" width="3.7109375" style="4" bestFit="1" customWidth="1"/>
    <col min="6149" max="6149" width="22.7109375" style="4" customWidth="1"/>
    <col min="6150" max="6150" width="7.28515625" style="4" customWidth="1"/>
    <col min="6151" max="6151" width="9.5703125" style="4" customWidth="1"/>
    <col min="6152" max="6153" width="9.28515625" style="4" customWidth="1"/>
    <col min="6154" max="6155" width="8.140625" style="4" customWidth="1"/>
    <col min="6156" max="6156" width="8.28515625" style="4" customWidth="1"/>
    <col min="6157" max="6157" width="10" style="4" customWidth="1"/>
    <col min="6158" max="6158" width="11" style="4" customWidth="1"/>
    <col min="6159" max="6159" width="2.7109375" style="4" customWidth="1"/>
    <col min="6160" max="6160" width="17.28515625" style="4" bestFit="1" customWidth="1"/>
    <col min="6161" max="6161" width="17.28515625" style="4" customWidth="1"/>
    <col min="6162" max="6162" width="15.85546875" style="4" customWidth="1"/>
    <col min="6163" max="6163" width="17.28515625" style="4" customWidth="1"/>
    <col min="6164" max="6165" width="12.7109375" style="4" customWidth="1"/>
    <col min="6166" max="6403" width="9.140625" style="4"/>
    <col min="6404" max="6404" width="3.7109375" style="4" bestFit="1" customWidth="1"/>
    <col min="6405" max="6405" width="22.7109375" style="4" customWidth="1"/>
    <col min="6406" max="6406" width="7.28515625" style="4" customWidth="1"/>
    <col min="6407" max="6407" width="9.5703125" style="4" customWidth="1"/>
    <col min="6408" max="6409" width="9.28515625" style="4" customWidth="1"/>
    <col min="6410" max="6411" width="8.140625" style="4" customWidth="1"/>
    <col min="6412" max="6412" width="8.28515625" style="4" customWidth="1"/>
    <col min="6413" max="6413" width="10" style="4" customWidth="1"/>
    <col min="6414" max="6414" width="11" style="4" customWidth="1"/>
    <col min="6415" max="6415" width="2.7109375" style="4" customWidth="1"/>
    <col min="6416" max="6416" width="17.28515625" style="4" bestFit="1" customWidth="1"/>
    <col min="6417" max="6417" width="17.28515625" style="4" customWidth="1"/>
    <col min="6418" max="6418" width="15.85546875" style="4" customWidth="1"/>
    <col min="6419" max="6419" width="17.28515625" style="4" customWidth="1"/>
    <col min="6420" max="6421" width="12.7109375" style="4" customWidth="1"/>
    <col min="6422" max="6659" width="9.140625" style="4"/>
    <col min="6660" max="6660" width="3.7109375" style="4" bestFit="1" customWidth="1"/>
    <col min="6661" max="6661" width="22.7109375" style="4" customWidth="1"/>
    <col min="6662" max="6662" width="7.28515625" style="4" customWidth="1"/>
    <col min="6663" max="6663" width="9.5703125" style="4" customWidth="1"/>
    <col min="6664" max="6665" width="9.28515625" style="4" customWidth="1"/>
    <col min="6666" max="6667" width="8.140625" style="4" customWidth="1"/>
    <col min="6668" max="6668" width="8.28515625" style="4" customWidth="1"/>
    <col min="6669" max="6669" width="10" style="4" customWidth="1"/>
    <col min="6670" max="6670" width="11" style="4" customWidth="1"/>
    <col min="6671" max="6671" width="2.7109375" style="4" customWidth="1"/>
    <col min="6672" max="6672" width="17.28515625" style="4" bestFit="1" customWidth="1"/>
    <col min="6673" max="6673" width="17.28515625" style="4" customWidth="1"/>
    <col min="6674" max="6674" width="15.85546875" style="4" customWidth="1"/>
    <col min="6675" max="6675" width="17.28515625" style="4" customWidth="1"/>
    <col min="6676" max="6677" width="12.7109375" style="4" customWidth="1"/>
    <col min="6678" max="6915" width="9.140625" style="4"/>
    <col min="6916" max="6916" width="3.7109375" style="4" bestFit="1" customWidth="1"/>
    <col min="6917" max="6917" width="22.7109375" style="4" customWidth="1"/>
    <col min="6918" max="6918" width="7.28515625" style="4" customWidth="1"/>
    <col min="6919" max="6919" width="9.5703125" style="4" customWidth="1"/>
    <col min="6920" max="6921" width="9.28515625" style="4" customWidth="1"/>
    <col min="6922" max="6923" width="8.140625" style="4" customWidth="1"/>
    <col min="6924" max="6924" width="8.28515625" style="4" customWidth="1"/>
    <col min="6925" max="6925" width="10" style="4" customWidth="1"/>
    <col min="6926" max="6926" width="11" style="4" customWidth="1"/>
    <col min="6927" max="6927" width="2.7109375" style="4" customWidth="1"/>
    <col min="6928" max="6928" width="17.28515625" style="4" bestFit="1" customWidth="1"/>
    <col min="6929" max="6929" width="17.28515625" style="4" customWidth="1"/>
    <col min="6930" max="6930" width="15.85546875" style="4" customWidth="1"/>
    <col min="6931" max="6931" width="17.28515625" style="4" customWidth="1"/>
    <col min="6932" max="6933" width="12.7109375" style="4" customWidth="1"/>
    <col min="6934" max="7171" width="9.140625" style="4"/>
    <col min="7172" max="7172" width="3.7109375" style="4" bestFit="1" customWidth="1"/>
    <col min="7173" max="7173" width="22.7109375" style="4" customWidth="1"/>
    <col min="7174" max="7174" width="7.28515625" style="4" customWidth="1"/>
    <col min="7175" max="7175" width="9.5703125" style="4" customWidth="1"/>
    <col min="7176" max="7177" width="9.28515625" style="4" customWidth="1"/>
    <col min="7178" max="7179" width="8.140625" style="4" customWidth="1"/>
    <col min="7180" max="7180" width="8.28515625" style="4" customWidth="1"/>
    <col min="7181" max="7181" width="10" style="4" customWidth="1"/>
    <col min="7182" max="7182" width="11" style="4" customWidth="1"/>
    <col min="7183" max="7183" width="2.7109375" style="4" customWidth="1"/>
    <col min="7184" max="7184" width="17.28515625" style="4" bestFit="1" customWidth="1"/>
    <col min="7185" max="7185" width="17.28515625" style="4" customWidth="1"/>
    <col min="7186" max="7186" width="15.85546875" style="4" customWidth="1"/>
    <col min="7187" max="7187" width="17.28515625" style="4" customWidth="1"/>
    <col min="7188" max="7189" width="12.7109375" style="4" customWidth="1"/>
    <col min="7190" max="7427" width="9.140625" style="4"/>
    <col min="7428" max="7428" width="3.7109375" style="4" bestFit="1" customWidth="1"/>
    <col min="7429" max="7429" width="22.7109375" style="4" customWidth="1"/>
    <col min="7430" max="7430" width="7.28515625" style="4" customWidth="1"/>
    <col min="7431" max="7431" width="9.5703125" style="4" customWidth="1"/>
    <col min="7432" max="7433" width="9.28515625" style="4" customWidth="1"/>
    <col min="7434" max="7435" width="8.140625" style="4" customWidth="1"/>
    <col min="7436" max="7436" width="8.28515625" style="4" customWidth="1"/>
    <col min="7437" max="7437" width="10" style="4" customWidth="1"/>
    <col min="7438" max="7438" width="11" style="4" customWidth="1"/>
    <col min="7439" max="7439" width="2.7109375" style="4" customWidth="1"/>
    <col min="7440" max="7440" width="17.28515625" style="4" bestFit="1" customWidth="1"/>
    <col min="7441" max="7441" width="17.28515625" style="4" customWidth="1"/>
    <col min="7442" max="7442" width="15.85546875" style="4" customWidth="1"/>
    <col min="7443" max="7443" width="17.28515625" style="4" customWidth="1"/>
    <col min="7444" max="7445" width="12.7109375" style="4" customWidth="1"/>
    <col min="7446" max="7683" width="9.140625" style="4"/>
    <col min="7684" max="7684" width="3.7109375" style="4" bestFit="1" customWidth="1"/>
    <col min="7685" max="7685" width="22.7109375" style="4" customWidth="1"/>
    <col min="7686" max="7686" width="7.28515625" style="4" customWidth="1"/>
    <col min="7687" max="7687" width="9.5703125" style="4" customWidth="1"/>
    <col min="7688" max="7689" width="9.28515625" style="4" customWidth="1"/>
    <col min="7690" max="7691" width="8.140625" style="4" customWidth="1"/>
    <col min="7692" max="7692" width="8.28515625" style="4" customWidth="1"/>
    <col min="7693" max="7693" width="10" style="4" customWidth="1"/>
    <col min="7694" max="7694" width="11" style="4" customWidth="1"/>
    <col min="7695" max="7695" width="2.7109375" style="4" customWidth="1"/>
    <col min="7696" max="7696" width="17.28515625" style="4" bestFit="1" customWidth="1"/>
    <col min="7697" max="7697" width="17.28515625" style="4" customWidth="1"/>
    <col min="7698" max="7698" width="15.85546875" style="4" customWidth="1"/>
    <col min="7699" max="7699" width="17.28515625" style="4" customWidth="1"/>
    <col min="7700" max="7701" width="12.7109375" style="4" customWidth="1"/>
    <col min="7702" max="7939" width="9.140625" style="4"/>
    <col min="7940" max="7940" width="3.7109375" style="4" bestFit="1" customWidth="1"/>
    <col min="7941" max="7941" width="22.7109375" style="4" customWidth="1"/>
    <col min="7942" max="7942" width="7.28515625" style="4" customWidth="1"/>
    <col min="7943" max="7943" width="9.5703125" style="4" customWidth="1"/>
    <col min="7944" max="7945" width="9.28515625" style="4" customWidth="1"/>
    <col min="7946" max="7947" width="8.140625" style="4" customWidth="1"/>
    <col min="7948" max="7948" width="8.28515625" style="4" customWidth="1"/>
    <col min="7949" max="7949" width="10" style="4" customWidth="1"/>
    <col min="7950" max="7950" width="11" style="4" customWidth="1"/>
    <col min="7951" max="7951" width="2.7109375" style="4" customWidth="1"/>
    <col min="7952" max="7952" width="17.28515625" style="4" bestFit="1" customWidth="1"/>
    <col min="7953" max="7953" width="17.28515625" style="4" customWidth="1"/>
    <col min="7954" max="7954" width="15.85546875" style="4" customWidth="1"/>
    <col min="7955" max="7955" width="17.28515625" style="4" customWidth="1"/>
    <col min="7956" max="7957" width="12.7109375" style="4" customWidth="1"/>
    <col min="7958" max="8195" width="9.140625" style="4"/>
    <col min="8196" max="8196" width="3.7109375" style="4" bestFit="1" customWidth="1"/>
    <col min="8197" max="8197" width="22.7109375" style="4" customWidth="1"/>
    <col min="8198" max="8198" width="7.28515625" style="4" customWidth="1"/>
    <col min="8199" max="8199" width="9.5703125" style="4" customWidth="1"/>
    <col min="8200" max="8201" width="9.28515625" style="4" customWidth="1"/>
    <col min="8202" max="8203" width="8.140625" style="4" customWidth="1"/>
    <col min="8204" max="8204" width="8.28515625" style="4" customWidth="1"/>
    <col min="8205" max="8205" width="10" style="4" customWidth="1"/>
    <col min="8206" max="8206" width="11" style="4" customWidth="1"/>
    <col min="8207" max="8207" width="2.7109375" style="4" customWidth="1"/>
    <col min="8208" max="8208" width="17.28515625" style="4" bestFit="1" customWidth="1"/>
    <col min="8209" max="8209" width="17.28515625" style="4" customWidth="1"/>
    <col min="8210" max="8210" width="15.85546875" style="4" customWidth="1"/>
    <col min="8211" max="8211" width="17.28515625" style="4" customWidth="1"/>
    <col min="8212" max="8213" width="12.7109375" style="4" customWidth="1"/>
    <col min="8214" max="8451" width="9.140625" style="4"/>
    <col min="8452" max="8452" width="3.7109375" style="4" bestFit="1" customWidth="1"/>
    <col min="8453" max="8453" width="22.7109375" style="4" customWidth="1"/>
    <col min="8454" max="8454" width="7.28515625" style="4" customWidth="1"/>
    <col min="8455" max="8455" width="9.5703125" style="4" customWidth="1"/>
    <col min="8456" max="8457" width="9.28515625" style="4" customWidth="1"/>
    <col min="8458" max="8459" width="8.140625" style="4" customWidth="1"/>
    <col min="8460" max="8460" width="8.28515625" style="4" customWidth="1"/>
    <col min="8461" max="8461" width="10" style="4" customWidth="1"/>
    <col min="8462" max="8462" width="11" style="4" customWidth="1"/>
    <col min="8463" max="8463" width="2.7109375" style="4" customWidth="1"/>
    <col min="8464" max="8464" width="17.28515625" style="4" bestFit="1" customWidth="1"/>
    <col min="8465" max="8465" width="17.28515625" style="4" customWidth="1"/>
    <col min="8466" max="8466" width="15.85546875" style="4" customWidth="1"/>
    <col min="8467" max="8467" width="17.28515625" style="4" customWidth="1"/>
    <col min="8468" max="8469" width="12.7109375" style="4" customWidth="1"/>
    <col min="8470" max="8707" width="9.140625" style="4"/>
    <col min="8708" max="8708" width="3.7109375" style="4" bestFit="1" customWidth="1"/>
    <col min="8709" max="8709" width="22.7109375" style="4" customWidth="1"/>
    <col min="8710" max="8710" width="7.28515625" style="4" customWidth="1"/>
    <col min="8711" max="8711" width="9.5703125" style="4" customWidth="1"/>
    <col min="8712" max="8713" width="9.28515625" style="4" customWidth="1"/>
    <col min="8714" max="8715" width="8.140625" style="4" customWidth="1"/>
    <col min="8716" max="8716" width="8.28515625" style="4" customWidth="1"/>
    <col min="8717" max="8717" width="10" style="4" customWidth="1"/>
    <col min="8718" max="8718" width="11" style="4" customWidth="1"/>
    <col min="8719" max="8719" width="2.7109375" style="4" customWidth="1"/>
    <col min="8720" max="8720" width="17.28515625" style="4" bestFit="1" customWidth="1"/>
    <col min="8721" max="8721" width="17.28515625" style="4" customWidth="1"/>
    <col min="8722" max="8722" width="15.85546875" style="4" customWidth="1"/>
    <col min="8723" max="8723" width="17.28515625" style="4" customWidth="1"/>
    <col min="8724" max="8725" width="12.7109375" style="4" customWidth="1"/>
    <col min="8726" max="8963" width="9.140625" style="4"/>
    <col min="8964" max="8964" width="3.7109375" style="4" bestFit="1" customWidth="1"/>
    <col min="8965" max="8965" width="22.7109375" style="4" customWidth="1"/>
    <col min="8966" max="8966" width="7.28515625" style="4" customWidth="1"/>
    <col min="8967" max="8967" width="9.5703125" style="4" customWidth="1"/>
    <col min="8968" max="8969" width="9.28515625" style="4" customWidth="1"/>
    <col min="8970" max="8971" width="8.140625" style="4" customWidth="1"/>
    <col min="8972" max="8972" width="8.28515625" style="4" customWidth="1"/>
    <col min="8973" max="8973" width="10" style="4" customWidth="1"/>
    <col min="8974" max="8974" width="11" style="4" customWidth="1"/>
    <col min="8975" max="8975" width="2.7109375" style="4" customWidth="1"/>
    <col min="8976" max="8976" width="17.28515625" style="4" bestFit="1" customWidth="1"/>
    <col min="8977" max="8977" width="17.28515625" style="4" customWidth="1"/>
    <col min="8978" max="8978" width="15.85546875" style="4" customWidth="1"/>
    <col min="8979" max="8979" width="17.28515625" style="4" customWidth="1"/>
    <col min="8980" max="8981" width="12.7109375" style="4" customWidth="1"/>
    <col min="8982" max="9219" width="9.140625" style="4"/>
    <col min="9220" max="9220" width="3.7109375" style="4" bestFit="1" customWidth="1"/>
    <col min="9221" max="9221" width="22.7109375" style="4" customWidth="1"/>
    <col min="9222" max="9222" width="7.28515625" style="4" customWidth="1"/>
    <col min="9223" max="9223" width="9.5703125" style="4" customWidth="1"/>
    <col min="9224" max="9225" width="9.28515625" style="4" customWidth="1"/>
    <col min="9226" max="9227" width="8.140625" style="4" customWidth="1"/>
    <col min="9228" max="9228" width="8.28515625" style="4" customWidth="1"/>
    <col min="9229" max="9229" width="10" style="4" customWidth="1"/>
    <col min="9230" max="9230" width="11" style="4" customWidth="1"/>
    <col min="9231" max="9231" width="2.7109375" style="4" customWidth="1"/>
    <col min="9232" max="9232" width="17.28515625" style="4" bestFit="1" customWidth="1"/>
    <col min="9233" max="9233" width="17.28515625" style="4" customWidth="1"/>
    <col min="9234" max="9234" width="15.85546875" style="4" customWidth="1"/>
    <col min="9235" max="9235" width="17.28515625" style="4" customWidth="1"/>
    <col min="9236" max="9237" width="12.7109375" style="4" customWidth="1"/>
    <col min="9238" max="9475" width="9.140625" style="4"/>
    <col min="9476" max="9476" width="3.7109375" style="4" bestFit="1" customWidth="1"/>
    <col min="9477" max="9477" width="22.7109375" style="4" customWidth="1"/>
    <col min="9478" max="9478" width="7.28515625" style="4" customWidth="1"/>
    <col min="9479" max="9479" width="9.5703125" style="4" customWidth="1"/>
    <col min="9480" max="9481" width="9.28515625" style="4" customWidth="1"/>
    <col min="9482" max="9483" width="8.140625" style="4" customWidth="1"/>
    <col min="9484" max="9484" width="8.28515625" style="4" customWidth="1"/>
    <col min="9485" max="9485" width="10" style="4" customWidth="1"/>
    <col min="9486" max="9486" width="11" style="4" customWidth="1"/>
    <col min="9487" max="9487" width="2.7109375" style="4" customWidth="1"/>
    <col min="9488" max="9488" width="17.28515625" style="4" bestFit="1" customWidth="1"/>
    <col min="9489" max="9489" width="17.28515625" style="4" customWidth="1"/>
    <col min="9490" max="9490" width="15.85546875" style="4" customWidth="1"/>
    <col min="9491" max="9491" width="17.28515625" style="4" customWidth="1"/>
    <col min="9492" max="9493" width="12.7109375" style="4" customWidth="1"/>
    <col min="9494" max="9731" width="9.140625" style="4"/>
    <col min="9732" max="9732" width="3.7109375" style="4" bestFit="1" customWidth="1"/>
    <col min="9733" max="9733" width="22.7109375" style="4" customWidth="1"/>
    <col min="9734" max="9734" width="7.28515625" style="4" customWidth="1"/>
    <col min="9735" max="9735" width="9.5703125" style="4" customWidth="1"/>
    <col min="9736" max="9737" width="9.28515625" style="4" customWidth="1"/>
    <col min="9738" max="9739" width="8.140625" style="4" customWidth="1"/>
    <col min="9740" max="9740" width="8.28515625" style="4" customWidth="1"/>
    <col min="9741" max="9741" width="10" style="4" customWidth="1"/>
    <col min="9742" max="9742" width="11" style="4" customWidth="1"/>
    <col min="9743" max="9743" width="2.7109375" style="4" customWidth="1"/>
    <col min="9744" max="9744" width="17.28515625" style="4" bestFit="1" customWidth="1"/>
    <col min="9745" max="9745" width="17.28515625" style="4" customWidth="1"/>
    <col min="9746" max="9746" width="15.85546875" style="4" customWidth="1"/>
    <col min="9747" max="9747" width="17.28515625" style="4" customWidth="1"/>
    <col min="9748" max="9749" width="12.7109375" style="4" customWidth="1"/>
    <col min="9750" max="9987" width="9.140625" style="4"/>
    <col min="9988" max="9988" width="3.7109375" style="4" bestFit="1" customWidth="1"/>
    <col min="9989" max="9989" width="22.7109375" style="4" customWidth="1"/>
    <col min="9990" max="9990" width="7.28515625" style="4" customWidth="1"/>
    <col min="9991" max="9991" width="9.5703125" style="4" customWidth="1"/>
    <col min="9992" max="9993" width="9.28515625" style="4" customWidth="1"/>
    <col min="9994" max="9995" width="8.140625" style="4" customWidth="1"/>
    <col min="9996" max="9996" width="8.28515625" style="4" customWidth="1"/>
    <col min="9997" max="9997" width="10" style="4" customWidth="1"/>
    <col min="9998" max="9998" width="11" style="4" customWidth="1"/>
    <col min="9999" max="9999" width="2.7109375" style="4" customWidth="1"/>
    <col min="10000" max="10000" width="17.28515625" style="4" bestFit="1" customWidth="1"/>
    <col min="10001" max="10001" width="17.28515625" style="4" customWidth="1"/>
    <col min="10002" max="10002" width="15.85546875" style="4" customWidth="1"/>
    <col min="10003" max="10003" width="17.28515625" style="4" customWidth="1"/>
    <col min="10004" max="10005" width="12.7109375" style="4" customWidth="1"/>
    <col min="10006" max="10243" width="9.140625" style="4"/>
    <col min="10244" max="10244" width="3.7109375" style="4" bestFit="1" customWidth="1"/>
    <col min="10245" max="10245" width="22.7109375" style="4" customWidth="1"/>
    <col min="10246" max="10246" width="7.28515625" style="4" customWidth="1"/>
    <col min="10247" max="10247" width="9.5703125" style="4" customWidth="1"/>
    <col min="10248" max="10249" width="9.28515625" style="4" customWidth="1"/>
    <col min="10250" max="10251" width="8.140625" style="4" customWidth="1"/>
    <col min="10252" max="10252" width="8.28515625" style="4" customWidth="1"/>
    <col min="10253" max="10253" width="10" style="4" customWidth="1"/>
    <col min="10254" max="10254" width="11" style="4" customWidth="1"/>
    <col min="10255" max="10255" width="2.7109375" style="4" customWidth="1"/>
    <col min="10256" max="10256" width="17.28515625" style="4" bestFit="1" customWidth="1"/>
    <col min="10257" max="10257" width="17.28515625" style="4" customWidth="1"/>
    <col min="10258" max="10258" width="15.85546875" style="4" customWidth="1"/>
    <col min="10259" max="10259" width="17.28515625" style="4" customWidth="1"/>
    <col min="10260" max="10261" width="12.7109375" style="4" customWidth="1"/>
    <col min="10262" max="10499" width="9.140625" style="4"/>
    <col min="10500" max="10500" width="3.7109375" style="4" bestFit="1" customWidth="1"/>
    <col min="10501" max="10501" width="22.7109375" style="4" customWidth="1"/>
    <col min="10502" max="10502" width="7.28515625" style="4" customWidth="1"/>
    <col min="10503" max="10503" width="9.5703125" style="4" customWidth="1"/>
    <col min="10504" max="10505" width="9.28515625" style="4" customWidth="1"/>
    <col min="10506" max="10507" width="8.140625" style="4" customWidth="1"/>
    <col min="10508" max="10508" width="8.28515625" style="4" customWidth="1"/>
    <col min="10509" max="10509" width="10" style="4" customWidth="1"/>
    <col min="10510" max="10510" width="11" style="4" customWidth="1"/>
    <col min="10511" max="10511" width="2.7109375" style="4" customWidth="1"/>
    <col min="10512" max="10512" width="17.28515625" style="4" bestFit="1" customWidth="1"/>
    <col min="10513" max="10513" width="17.28515625" style="4" customWidth="1"/>
    <col min="10514" max="10514" width="15.85546875" style="4" customWidth="1"/>
    <col min="10515" max="10515" width="17.28515625" style="4" customWidth="1"/>
    <col min="10516" max="10517" width="12.7109375" style="4" customWidth="1"/>
    <col min="10518" max="10755" width="9.140625" style="4"/>
    <col min="10756" max="10756" width="3.7109375" style="4" bestFit="1" customWidth="1"/>
    <col min="10757" max="10757" width="22.7109375" style="4" customWidth="1"/>
    <col min="10758" max="10758" width="7.28515625" style="4" customWidth="1"/>
    <col min="10759" max="10759" width="9.5703125" style="4" customWidth="1"/>
    <col min="10760" max="10761" width="9.28515625" style="4" customWidth="1"/>
    <col min="10762" max="10763" width="8.140625" style="4" customWidth="1"/>
    <col min="10764" max="10764" width="8.28515625" style="4" customWidth="1"/>
    <col min="10765" max="10765" width="10" style="4" customWidth="1"/>
    <col min="10766" max="10766" width="11" style="4" customWidth="1"/>
    <col min="10767" max="10767" width="2.7109375" style="4" customWidth="1"/>
    <col min="10768" max="10768" width="17.28515625" style="4" bestFit="1" customWidth="1"/>
    <col min="10769" max="10769" width="17.28515625" style="4" customWidth="1"/>
    <col min="10770" max="10770" width="15.85546875" style="4" customWidth="1"/>
    <col min="10771" max="10771" width="17.28515625" style="4" customWidth="1"/>
    <col min="10772" max="10773" width="12.7109375" style="4" customWidth="1"/>
    <col min="10774" max="11011" width="9.140625" style="4"/>
    <col min="11012" max="11012" width="3.7109375" style="4" bestFit="1" customWidth="1"/>
    <col min="11013" max="11013" width="22.7109375" style="4" customWidth="1"/>
    <col min="11014" max="11014" width="7.28515625" style="4" customWidth="1"/>
    <col min="11015" max="11015" width="9.5703125" style="4" customWidth="1"/>
    <col min="11016" max="11017" width="9.28515625" style="4" customWidth="1"/>
    <col min="11018" max="11019" width="8.140625" style="4" customWidth="1"/>
    <col min="11020" max="11020" width="8.28515625" style="4" customWidth="1"/>
    <col min="11021" max="11021" width="10" style="4" customWidth="1"/>
    <col min="11022" max="11022" width="11" style="4" customWidth="1"/>
    <col min="11023" max="11023" width="2.7109375" style="4" customWidth="1"/>
    <col min="11024" max="11024" width="17.28515625" style="4" bestFit="1" customWidth="1"/>
    <col min="11025" max="11025" width="17.28515625" style="4" customWidth="1"/>
    <col min="11026" max="11026" width="15.85546875" style="4" customWidth="1"/>
    <col min="11027" max="11027" width="17.28515625" style="4" customWidth="1"/>
    <col min="11028" max="11029" width="12.7109375" style="4" customWidth="1"/>
    <col min="11030" max="11267" width="9.140625" style="4"/>
    <col min="11268" max="11268" width="3.7109375" style="4" bestFit="1" customWidth="1"/>
    <col min="11269" max="11269" width="22.7109375" style="4" customWidth="1"/>
    <col min="11270" max="11270" width="7.28515625" style="4" customWidth="1"/>
    <col min="11271" max="11271" width="9.5703125" style="4" customWidth="1"/>
    <col min="11272" max="11273" width="9.28515625" style="4" customWidth="1"/>
    <col min="11274" max="11275" width="8.140625" style="4" customWidth="1"/>
    <col min="11276" max="11276" width="8.28515625" style="4" customWidth="1"/>
    <col min="11277" max="11277" width="10" style="4" customWidth="1"/>
    <col min="11278" max="11278" width="11" style="4" customWidth="1"/>
    <col min="11279" max="11279" width="2.7109375" style="4" customWidth="1"/>
    <col min="11280" max="11280" width="17.28515625" style="4" bestFit="1" customWidth="1"/>
    <col min="11281" max="11281" width="17.28515625" style="4" customWidth="1"/>
    <col min="11282" max="11282" width="15.85546875" style="4" customWidth="1"/>
    <col min="11283" max="11283" width="17.28515625" style="4" customWidth="1"/>
    <col min="11284" max="11285" width="12.7109375" style="4" customWidth="1"/>
    <col min="11286" max="11523" width="9.140625" style="4"/>
    <col min="11524" max="11524" width="3.7109375" style="4" bestFit="1" customWidth="1"/>
    <col min="11525" max="11525" width="22.7109375" style="4" customWidth="1"/>
    <col min="11526" max="11526" width="7.28515625" style="4" customWidth="1"/>
    <col min="11527" max="11527" width="9.5703125" style="4" customWidth="1"/>
    <col min="11528" max="11529" width="9.28515625" style="4" customWidth="1"/>
    <col min="11530" max="11531" width="8.140625" style="4" customWidth="1"/>
    <col min="11532" max="11532" width="8.28515625" style="4" customWidth="1"/>
    <col min="11533" max="11533" width="10" style="4" customWidth="1"/>
    <col min="11534" max="11534" width="11" style="4" customWidth="1"/>
    <col min="11535" max="11535" width="2.7109375" style="4" customWidth="1"/>
    <col min="11536" max="11536" width="17.28515625" style="4" bestFit="1" customWidth="1"/>
    <col min="11537" max="11537" width="17.28515625" style="4" customWidth="1"/>
    <col min="11538" max="11538" width="15.85546875" style="4" customWidth="1"/>
    <col min="11539" max="11539" width="17.28515625" style="4" customWidth="1"/>
    <col min="11540" max="11541" width="12.7109375" style="4" customWidth="1"/>
    <col min="11542" max="11779" width="9.140625" style="4"/>
    <col min="11780" max="11780" width="3.7109375" style="4" bestFit="1" customWidth="1"/>
    <col min="11781" max="11781" width="22.7109375" style="4" customWidth="1"/>
    <col min="11782" max="11782" width="7.28515625" style="4" customWidth="1"/>
    <col min="11783" max="11783" width="9.5703125" style="4" customWidth="1"/>
    <col min="11784" max="11785" width="9.28515625" style="4" customWidth="1"/>
    <col min="11786" max="11787" width="8.140625" style="4" customWidth="1"/>
    <col min="11788" max="11788" width="8.28515625" style="4" customWidth="1"/>
    <col min="11789" max="11789" width="10" style="4" customWidth="1"/>
    <col min="11790" max="11790" width="11" style="4" customWidth="1"/>
    <col min="11791" max="11791" width="2.7109375" style="4" customWidth="1"/>
    <col min="11792" max="11792" width="17.28515625" style="4" bestFit="1" customWidth="1"/>
    <col min="11793" max="11793" width="17.28515625" style="4" customWidth="1"/>
    <col min="11794" max="11794" width="15.85546875" style="4" customWidth="1"/>
    <col min="11795" max="11795" width="17.28515625" style="4" customWidth="1"/>
    <col min="11796" max="11797" width="12.7109375" style="4" customWidth="1"/>
    <col min="11798" max="12035" width="9.140625" style="4"/>
    <col min="12036" max="12036" width="3.7109375" style="4" bestFit="1" customWidth="1"/>
    <col min="12037" max="12037" width="22.7109375" style="4" customWidth="1"/>
    <col min="12038" max="12038" width="7.28515625" style="4" customWidth="1"/>
    <col min="12039" max="12039" width="9.5703125" style="4" customWidth="1"/>
    <col min="12040" max="12041" width="9.28515625" style="4" customWidth="1"/>
    <col min="12042" max="12043" width="8.140625" style="4" customWidth="1"/>
    <col min="12044" max="12044" width="8.28515625" style="4" customWidth="1"/>
    <col min="12045" max="12045" width="10" style="4" customWidth="1"/>
    <col min="12046" max="12046" width="11" style="4" customWidth="1"/>
    <col min="12047" max="12047" width="2.7109375" style="4" customWidth="1"/>
    <col min="12048" max="12048" width="17.28515625" style="4" bestFit="1" customWidth="1"/>
    <col min="12049" max="12049" width="17.28515625" style="4" customWidth="1"/>
    <col min="12050" max="12050" width="15.85546875" style="4" customWidth="1"/>
    <col min="12051" max="12051" width="17.28515625" style="4" customWidth="1"/>
    <col min="12052" max="12053" width="12.7109375" style="4" customWidth="1"/>
    <col min="12054" max="12291" width="9.140625" style="4"/>
    <col min="12292" max="12292" width="3.7109375" style="4" bestFit="1" customWidth="1"/>
    <col min="12293" max="12293" width="22.7109375" style="4" customWidth="1"/>
    <col min="12294" max="12294" width="7.28515625" style="4" customWidth="1"/>
    <col min="12295" max="12295" width="9.5703125" style="4" customWidth="1"/>
    <col min="12296" max="12297" width="9.28515625" style="4" customWidth="1"/>
    <col min="12298" max="12299" width="8.140625" style="4" customWidth="1"/>
    <col min="12300" max="12300" width="8.28515625" style="4" customWidth="1"/>
    <col min="12301" max="12301" width="10" style="4" customWidth="1"/>
    <col min="12302" max="12302" width="11" style="4" customWidth="1"/>
    <col min="12303" max="12303" width="2.7109375" style="4" customWidth="1"/>
    <col min="12304" max="12304" width="17.28515625" style="4" bestFit="1" customWidth="1"/>
    <col min="12305" max="12305" width="17.28515625" style="4" customWidth="1"/>
    <col min="12306" max="12306" width="15.85546875" style="4" customWidth="1"/>
    <col min="12307" max="12307" width="17.28515625" style="4" customWidth="1"/>
    <col min="12308" max="12309" width="12.7109375" style="4" customWidth="1"/>
    <col min="12310" max="12547" width="9.140625" style="4"/>
    <col min="12548" max="12548" width="3.7109375" style="4" bestFit="1" customWidth="1"/>
    <col min="12549" max="12549" width="22.7109375" style="4" customWidth="1"/>
    <col min="12550" max="12550" width="7.28515625" style="4" customWidth="1"/>
    <col min="12551" max="12551" width="9.5703125" style="4" customWidth="1"/>
    <col min="12552" max="12553" width="9.28515625" style="4" customWidth="1"/>
    <col min="12554" max="12555" width="8.140625" style="4" customWidth="1"/>
    <col min="12556" max="12556" width="8.28515625" style="4" customWidth="1"/>
    <col min="12557" max="12557" width="10" style="4" customWidth="1"/>
    <col min="12558" max="12558" width="11" style="4" customWidth="1"/>
    <col min="12559" max="12559" width="2.7109375" style="4" customWidth="1"/>
    <col min="12560" max="12560" width="17.28515625" style="4" bestFit="1" customWidth="1"/>
    <col min="12561" max="12561" width="17.28515625" style="4" customWidth="1"/>
    <col min="12562" max="12562" width="15.85546875" style="4" customWidth="1"/>
    <col min="12563" max="12563" width="17.28515625" style="4" customWidth="1"/>
    <col min="12564" max="12565" width="12.7109375" style="4" customWidth="1"/>
    <col min="12566" max="12803" width="9.140625" style="4"/>
    <col min="12804" max="12804" width="3.7109375" style="4" bestFit="1" customWidth="1"/>
    <col min="12805" max="12805" width="22.7109375" style="4" customWidth="1"/>
    <col min="12806" max="12806" width="7.28515625" style="4" customWidth="1"/>
    <col min="12807" max="12807" width="9.5703125" style="4" customWidth="1"/>
    <col min="12808" max="12809" width="9.28515625" style="4" customWidth="1"/>
    <col min="12810" max="12811" width="8.140625" style="4" customWidth="1"/>
    <col min="12812" max="12812" width="8.28515625" style="4" customWidth="1"/>
    <col min="12813" max="12813" width="10" style="4" customWidth="1"/>
    <col min="12814" max="12814" width="11" style="4" customWidth="1"/>
    <col min="12815" max="12815" width="2.7109375" style="4" customWidth="1"/>
    <col min="12816" max="12816" width="17.28515625" style="4" bestFit="1" customWidth="1"/>
    <col min="12817" max="12817" width="17.28515625" style="4" customWidth="1"/>
    <col min="12818" max="12818" width="15.85546875" style="4" customWidth="1"/>
    <col min="12819" max="12819" width="17.28515625" style="4" customWidth="1"/>
    <col min="12820" max="12821" width="12.7109375" style="4" customWidth="1"/>
    <col min="12822" max="13059" width="9.140625" style="4"/>
    <col min="13060" max="13060" width="3.7109375" style="4" bestFit="1" customWidth="1"/>
    <col min="13061" max="13061" width="22.7109375" style="4" customWidth="1"/>
    <col min="13062" max="13062" width="7.28515625" style="4" customWidth="1"/>
    <col min="13063" max="13063" width="9.5703125" style="4" customWidth="1"/>
    <col min="13064" max="13065" width="9.28515625" style="4" customWidth="1"/>
    <col min="13066" max="13067" width="8.140625" style="4" customWidth="1"/>
    <col min="13068" max="13068" width="8.28515625" style="4" customWidth="1"/>
    <col min="13069" max="13069" width="10" style="4" customWidth="1"/>
    <col min="13070" max="13070" width="11" style="4" customWidth="1"/>
    <col min="13071" max="13071" width="2.7109375" style="4" customWidth="1"/>
    <col min="13072" max="13072" width="17.28515625" style="4" bestFit="1" customWidth="1"/>
    <col min="13073" max="13073" width="17.28515625" style="4" customWidth="1"/>
    <col min="13074" max="13074" width="15.85546875" style="4" customWidth="1"/>
    <col min="13075" max="13075" width="17.28515625" style="4" customWidth="1"/>
    <col min="13076" max="13077" width="12.7109375" style="4" customWidth="1"/>
    <col min="13078" max="13315" width="9.140625" style="4"/>
    <col min="13316" max="13316" width="3.7109375" style="4" bestFit="1" customWidth="1"/>
    <col min="13317" max="13317" width="22.7109375" style="4" customWidth="1"/>
    <col min="13318" max="13318" width="7.28515625" style="4" customWidth="1"/>
    <col min="13319" max="13319" width="9.5703125" style="4" customWidth="1"/>
    <col min="13320" max="13321" width="9.28515625" style="4" customWidth="1"/>
    <col min="13322" max="13323" width="8.140625" style="4" customWidth="1"/>
    <col min="13324" max="13324" width="8.28515625" style="4" customWidth="1"/>
    <col min="13325" max="13325" width="10" style="4" customWidth="1"/>
    <col min="13326" max="13326" width="11" style="4" customWidth="1"/>
    <col min="13327" max="13327" width="2.7109375" style="4" customWidth="1"/>
    <col min="13328" max="13328" width="17.28515625" style="4" bestFit="1" customWidth="1"/>
    <col min="13329" max="13329" width="17.28515625" style="4" customWidth="1"/>
    <col min="13330" max="13330" width="15.85546875" style="4" customWidth="1"/>
    <col min="13331" max="13331" width="17.28515625" style="4" customWidth="1"/>
    <col min="13332" max="13333" width="12.7109375" style="4" customWidth="1"/>
    <col min="13334" max="13571" width="9.140625" style="4"/>
    <col min="13572" max="13572" width="3.7109375" style="4" bestFit="1" customWidth="1"/>
    <col min="13573" max="13573" width="22.7109375" style="4" customWidth="1"/>
    <col min="13574" max="13574" width="7.28515625" style="4" customWidth="1"/>
    <col min="13575" max="13575" width="9.5703125" style="4" customWidth="1"/>
    <col min="13576" max="13577" width="9.28515625" style="4" customWidth="1"/>
    <col min="13578" max="13579" width="8.140625" style="4" customWidth="1"/>
    <col min="13580" max="13580" width="8.28515625" style="4" customWidth="1"/>
    <col min="13581" max="13581" width="10" style="4" customWidth="1"/>
    <col min="13582" max="13582" width="11" style="4" customWidth="1"/>
    <col min="13583" max="13583" width="2.7109375" style="4" customWidth="1"/>
    <col min="13584" max="13584" width="17.28515625" style="4" bestFit="1" customWidth="1"/>
    <col min="13585" max="13585" width="17.28515625" style="4" customWidth="1"/>
    <col min="13586" max="13586" width="15.85546875" style="4" customWidth="1"/>
    <col min="13587" max="13587" width="17.28515625" style="4" customWidth="1"/>
    <col min="13588" max="13589" width="12.7109375" style="4" customWidth="1"/>
    <col min="13590" max="13827" width="9.140625" style="4"/>
    <col min="13828" max="13828" width="3.7109375" style="4" bestFit="1" customWidth="1"/>
    <col min="13829" max="13829" width="22.7109375" style="4" customWidth="1"/>
    <col min="13830" max="13830" width="7.28515625" style="4" customWidth="1"/>
    <col min="13831" max="13831" width="9.5703125" style="4" customWidth="1"/>
    <col min="13832" max="13833" width="9.28515625" style="4" customWidth="1"/>
    <col min="13834" max="13835" width="8.140625" style="4" customWidth="1"/>
    <col min="13836" max="13836" width="8.28515625" style="4" customWidth="1"/>
    <col min="13837" max="13837" width="10" style="4" customWidth="1"/>
    <col min="13838" max="13838" width="11" style="4" customWidth="1"/>
    <col min="13839" max="13839" width="2.7109375" style="4" customWidth="1"/>
    <col min="13840" max="13840" width="17.28515625" style="4" bestFit="1" customWidth="1"/>
    <col min="13841" max="13841" width="17.28515625" style="4" customWidth="1"/>
    <col min="13842" max="13842" width="15.85546875" style="4" customWidth="1"/>
    <col min="13843" max="13843" width="17.28515625" style="4" customWidth="1"/>
    <col min="13844" max="13845" width="12.7109375" style="4" customWidth="1"/>
    <col min="13846" max="14083" width="9.140625" style="4"/>
    <col min="14084" max="14084" width="3.7109375" style="4" bestFit="1" customWidth="1"/>
    <col min="14085" max="14085" width="22.7109375" style="4" customWidth="1"/>
    <col min="14086" max="14086" width="7.28515625" style="4" customWidth="1"/>
    <col min="14087" max="14087" width="9.5703125" style="4" customWidth="1"/>
    <col min="14088" max="14089" width="9.28515625" style="4" customWidth="1"/>
    <col min="14090" max="14091" width="8.140625" style="4" customWidth="1"/>
    <col min="14092" max="14092" width="8.28515625" style="4" customWidth="1"/>
    <col min="14093" max="14093" width="10" style="4" customWidth="1"/>
    <col min="14094" max="14094" width="11" style="4" customWidth="1"/>
    <col min="14095" max="14095" width="2.7109375" style="4" customWidth="1"/>
    <col min="14096" max="14096" width="17.28515625" style="4" bestFit="1" customWidth="1"/>
    <col min="14097" max="14097" width="17.28515625" style="4" customWidth="1"/>
    <col min="14098" max="14098" width="15.85546875" style="4" customWidth="1"/>
    <col min="14099" max="14099" width="17.28515625" style="4" customWidth="1"/>
    <col min="14100" max="14101" width="12.7109375" style="4" customWidth="1"/>
    <col min="14102" max="14339" width="9.140625" style="4"/>
    <col min="14340" max="14340" width="3.7109375" style="4" bestFit="1" customWidth="1"/>
    <col min="14341" max="14341" width="22.7109375" style="4" customWidth="1"/>
    <col min="14342" max="14342" width="7.28515625" style="4" customWidth="1"/>
    <col min="14343" max="14343" width="9.5703125" style="4" customWidth="1"/>
    <col min="14344" max="14345" width="9.28515625" style="4" customWidth="1"/>
    <col min="14346" max="14347" width="8.140625" style="4" customWidth="1"/>
    <col min="14348" max="14348" width="8.28515625" style="4" customWidth="1"/>
    <col min="14349" max="14349" width="10" style="4" customWidth="1"/>
    <col min="14350" max="14350" width="11" style="4" customWidth="1"/>
    <col min="14351" max="14351" width="2.7109375" style="4" customWidth="1"/>
    <col min="14352" max="14352" width="17.28515625" style="4" bestFit="1" customWidth="1"/>
    <col min="14353" max="14353" width="17.28515625" style="4" customWidth="1"/>
    <col min="14354" max="14354" width="15.85546875" style="4" customWidth="1"/>
    <col min="14355" max="14355" width="17.28515625" style="4" customWidth="1"/>
    <col min="14356" max="14357" width="12.7109375" style="4" customWidth="1"/>
    <col min="14358" max="14595" width="9.140625" style="4"/>
    <col min="14596" max="14596" width="3.7109375" style="4" bestFit="1" customWidth="1"/>
    <col min="14597" max="14597" width="22.7109375" style="4" customWidth="1"/>
    <col min="14598" max="14598" width="7.28515625" style="4" customWidth="1"/>
    <col min="14599" max="14599" width="9.5703125" style="4" customWidth="1"/>
    <col min="14600" max="14601" width="9.28515625" style="4" customWidth="1"/>
    <col min="14602" max="14603" width="8.140625" style="4" customWidth="1"/>
    <col min="14604" max="14604" width="8.28515625" style="4" customWidth="1"/>
    <col min="14605" max="14605" width="10" style="4" customWidth="1"/>
    <col min="14606" max="14606" width="11" style="4" customWidth="1"/>
    <col min="14607" max="14607" width="2.7109375" style="4" customWidth="1"/>
    <col min="14608" max="14608" width="17.28515625" style="4" bestFit="1" customWidth="1"/>
    <col min="14609" max="14609" width="17.28515625" style="4" customWidth="1"/>
    <col min="14610" max="14610" width="15.85546875" style="4" customWidth="1"/>
    <col min="14611" max="14611" width="17.28515625" style="4" customWidth="1"/>
    <col min="14612" max="14613" width="12.7109375" style="4" customWidth="1"/>
    <col min="14614" max="14851" width="9.140625" style="4"/>
    <col min="14852" max="14852" width="3.7109375" style="4" bestFit="1" customWidth="1"/>
    <col min="14853" max="14853" width="22.7109375" style="4" customWidth="1"/>
    <col min="14854" max="14854" width="7.28515625" style="4" customWidth="1"/>
    <col min="14855" max="14855" width="9.5703125" style="4" customWidth="1"/>
    <col min="14856" max="14857" width="9.28515625" style="4" customWidth="1"/>
    <col min="14858" max="14859" width="8.140625" style="4" customWidth="1"/>
    <col min="14860" max="14860" width="8.28515625" style="4" customWidth="1"/>
    <col min="14861" max="14861" width="10" style="4" customWidth="1"/>
    <col min="14862" max="14862" width="11" style="4" customWidth="1"/>
    <col min="14863" max="14863" width="2.7109375" style="4" customWidth="1"/>
    <col min="14864" max="14864" width="17.28515625" style="4" bestFit="1" customWidth="1"/>
    <col min="14865" max="14865" width="17.28515625" style="4" customWidth="1"/>
    <col min="14866" max="14866" width="15.85546875" style="4" customWidth="1"/>
    <col min="14867" max="14867" width="17.28515625" style="4" customWidth="1"/>
    <col min="14868" max="14869" width="12.7109375" style="4" customWidth="1"/>
    <col min="14870" max="15107" width="9.140625" style="4"/>
    <col min="15108" max="15108" width="3.7109375" style="4" bestFit="1" customWidth="1"/>
    <col min="15109" max="15109" width="22.7109375" style="4" customWidth="1"/>
    <col min="15110" max="15110" width="7.28515625" style="4" customWidth="1"/>
    <col min="15111" max="15111" width="9.5703125" style="4" customWidth="1"/>
    <col min="15112" max="15113" width="9.28515625" style="4" customWidth="1"/>
    <col min="15114" max="15115" width="8.140625" style="4" customWidth="1"/>
    <col min="15116" max="15116" width="8.28515625" style="4" customWidth="1"/>
    <col min="15117" max="15117" width="10" style="4" customWidth="1"/>
    <col min="15118" max="15118" width="11" style="4" customWidth="1"/>
    <col min="15119" max="15119" width="2.7109375" style="4" customWidth="1"/>
    <col min="15120" max="15120" width="17.28515625" style="4" bestFit="1" customWidth="1"/>
    <col min="15121" max="15121" width="17.28515625" style="4" customWidth="1"/>
    <col min="15122" max="15122" width="15.85546875" style="4" customWidth="1"/>
    <col min="15123" max="15123" width="17.28515625" style="4" customWidth="1"/>
    <col min="15124" max="15125" width="12.7109375" style="4" customWidth="1"/>
    <col min="15126" max="15363" width="9.140625" style="4"/>
    <col min="15364" max="15364" width="3.7109375" style="4" bestFit="1" customWidth="1"/>
    <col min="15365" max="15365" width="22.7109375" style="4" customWidth="1"/>
    <col min="15366" max="15366" width="7.28515625" style="4" customWidth="1"/>
    <col min="15367" max="15367" width="9.5703125" style="4" customWidth="1"/>
    <col min="15368" max="15369" width="9.28515625" style="4" customWidth="1"/>
    <col min="15370" max="15371" width="8.140625" style="4" customWidth="1"/>
    <col min="15372" max="15372" width="8.28515625" style="4" customWidth="1"/>
    <col min="15373" max="15373" width="10" style="4" customWidth="1"/>
    <col min="15374" max="15374" width="11" style="4" customWidth="1"/>
    <col min="15375" max="15375" width="2.7109375" style="4" customWidth="1"/>
    <col min="15376" max="15376" width="17.28515625" style="4" bestFit="1" customWidth="1"/>
    <col min="15377" max="15377" width="17.28515625" style="4" customWidth="1"/>
    <col min="15378" max="15378" width="15.85546875" style="4" customWidth="1"/>
    <col min="15379" max="15379" width="17.28515625" style="4" customWidth="1"/>
    <col min="15380" max="15381" width="12.7109375" style="4" customWidth="1"/>
    <col min="15382" max="15619" width="9.140625" style="4"/>
    <col min="15620" max="15620" width="3.7109375" style="4" bestFit="1" customWidth="1"/>
    <col min="15621" max="15621" width="22.7109375" style="4" customWidth="1"/>
    <col min="15622" max="15622" width="7.28515625" style="4" customWidth="1"/>
    <col min="15623" max="15623" width="9.5703125" style="4" customWidth="1"/>
    <col min="15624" max="15625" width="9.28515625" style="4" customWidth="1"/>
    <col min="15626" max="15627" width="8.140625" style="4" customWidth="1"/>
    <col min="15628" max="15628" width="8.28515625" style="4" customWidth="1"/>
    <col min="15629" max="15629" width="10" style="4" customWidth="1"/>
    <col min="15630" max="15630" width="11" style="4" customWidth="1"/>
    <col min="15631" max="15631" width="2.7109375" style="4" customWidth="1"/>
    <col min="15632" max="15632" width="17.28515625" style="4" bestFit="1" customWidth="1"/>
    <col min="15633" max="15633" width="17.28515625" style="4" customWidth="1"/>
    <col min="15634" max="15634" width="15.85546875" style="4" customWidth="1"/>
    <col min="15635" max="15635" width="17.28515625" style="4" customWidth="1"/>
    <col min="15636" max="15637" width="12.7109375" style="4" customWidth="1"/>
    <col min="15638" max="15875" width="9.140625" style="4"/>
    <col min="15876" max="15876" width="3.7109375" style="4" bestFit="1" customWidth="1"/>
    <col min="15877" max="15877" width="22.7109375" style="4" customWidth="1"/>
    <col min="15878" max="15878" width="7.28515625" style="4" customWidth="1"/>
    <col min="15879" max="15879" width="9.5703125" style="4" customWidth="1"/>
    <col min="15880" max="15881" width="9.28515625" style="4" customWidth="1"/>
    <col min="15882" max="15883" width="8.140625" style="4" customWidth="1"/>
    <col min="15884" max="15884" width="8.28515625" style="4" customWidth="1"/>
    <col min="15885" max="15885" width="10" style="4" customWidth="1"/>
    <col min="15886" max="15886" width="11" style="4" customWidth="1"/>
    <col min="15887" max="15887" width="2.7109375" style="4" customWidth="1"/>
    <col min="15888" max="15888" width="17.28515625" style="4" bestFit="1" customWidth="1"/>
    <col min="15889" max="15889" width="17.28515625" style="4" customWidth="1"/>
    <col min="15890" max="15890" width="15.85546875" style="4" customWidth="1"/>
    <col min="15891" max="15891" width="17.28515625" style="4" customWidth="1"/>
    <col min="15892" max="15893" width="12.7109375" style="4" customWidth="1"/>
    <col min="15894" max="16131" width="9.140625" style="4"/>
    <col min="16132" max="16132" width="3.7109375" style="4" bestFit="1" customWidth="1"/>
    <col min="16133" max="16133" width="22.7109375" style="4" customWidth="1"/>
    <col min="16134" max="16134" width="7.28515625" style="4" customWidth="1"/>
    <col min="16135" max="16135" width="9.5703125" style="4" customWidth="1"/>
    <col min="16136" max="16137" width="9.28515625" style="4" customWidth="1"/>
    <col min="16138" max="16139" width="8.140625" style="4" customWidth="1"/>
    <col min="16140" max="16140" width="8.28515625" style="4" customWidth="1"/>
    <col min="16141" max="16141" width="10" style="4" customWidth="1"/>
    <col min="16142" max="16142" width="11" style="4" customWidth="1"/>
    <col min="16143" max="16143" width="2.7109375" style="4" customWidth="1"/>
    <col min="16144" max="16144" width="17.28515625" style="4" bestFit="1" customWidth="1"/>
    <col min="16145" max="16145" width="17.28515625" style="4" customWidth="1"/>
    <col min="16146" max="16146" width="15.85546875" style="4" customWidth="1"/>
    <col min="16147" max="16147" width="17.28515625" style="4" customWidth="1"/>
    <col min="16148" max="16149" width="12.7109375" style="4" customWidth="1"/>
    <col min="16150" max="16384" width="9.140625" style="4"/>
  </cols>
  <sheetData>
    <row r="2" spans="1:30" x14ac:dyDescent="0.25">
      <c r="A2" s="4"/>
      <c r="B2" s="4"/>
      <c r="C2" s="4"/>
      <c r="D2" s="4"/>
    </row>
    <row r="5" spans="1:30" x14ac:dyDescent="0.25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8"/>
    </row>
    <row r="9" spans="1:30" s="10" customFormat="1" ht="24.75" customHeight="1" x14ac:dyDescent="0.25">
      <c r="A9" s="192" t="s">
        <v>440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190"/>
      <c r="P9" s="190"/>
      <c r="Q9" s="190"/>
      <c r="R9" s="190"/>
      <c r="S9" s="190"/>
      <c r="T9" s="190"/>
      <c r="U9" s="203"/>
    </row>
    <row r="10" spans="1:30" s="10" customFormat="1" x14ac:dyDescent="0.25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63" t="s">
        <v>7</v>
      </c>
      <c r="K10" s="12" t="s">
        <v>8</v>
      </c>
      <c r="L10" s="13"/>
      <c r="M10" s="131">
        <v>43624</v>
      </c>
      <c r="N10" s="131">
        <v>43624</v>
      </c>
      <c r="O10" s="131">
        <v>43604</v>
      </c>
      <c r="P10" s="14">
        <v>43589</v>
      </c>
      <c r="Q10" s="14">
        <v>43583</v>
      </c>
      <c r="R10" s="14">
        <v>43569</v>
      </c>
      <c r="S10" s="14">
        <v>43555</v>
      </c>
      <c r="T10" s="14">
        <v>43540</v>
      </c>
      <c r="U10" s="160">
        <v>43540</v>
      </c>
      <c r="X10" s="83"/>
      <c r="Y10" s="83"/>
      <c r="Z10" s="83"/>
      <c r="AA10" s="83"/>
      <c r="AB10" s="83"/>
      <c r="AC10" s="83"/>
      <c r="AD10" s="83"/>
    </row>
    <row r="11" spans="1:30" s="10" customFormat="1" x14ac:dyDescent="0.25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4">
        <v>3</v>
      </c>
      <c r="J11" s="64" t="s">
        <v>9</v>
      </c>
      <c r="K11" s="15" t="s">
        <v>10</v>
      </c>
      <c r="L11" s="13"/>
      <c r="M11" s="132" t="s">
        <v>14</v>
      </c>
      <c r="N11" s="132" t="s">
        <v>14</v>
      </c>
      <c r="O11" s="127" t="s">
        <v>567</v>
      </c>
      <c r="P11" s="16" t="s">
        <v>302</v>
      </c>
      <c r="Q11" s="16" t="s">
        <v>16</v>
      </c>
      <c r="R11" s="16" t="s">
        <v>16</v>
      </c>
      <c r="S11" s="16" t="s">
        <v>364</v>
      </c>
      <c r="T11" s="16" t="s">
        <v>16</v>
      </c>
      <c r="U11" s="153" t="s">
        <v>388</v>
      </c>
      <c r="X11" s="85"/>
      <c r="Y11" s="85"/>
      <c r="Z11" s="85"/>
      <c r="AA11" s="85"/>
      <c r="AB11" s="85"/>
      <c r="AC11" s="85"/>
      <c r="AD11" s="86"/>
    </row>
    <row r="12" spans="1:30" s="10" customFormat="1" x14ac:dyDescent="0.25">
      <c r="A12" s="193"/>
      <c r="B12" s="193"/>
      <c r="C12" s="193"/>
      <c r="D12" s="193"/>
      <c r="E12" s="198"/>
      <c r="F12" s="199"/>
      <c r="G12" s="201"/>
      <c r="H12" s="201"/>
      <c r="I12" s="204"/>
      <c r="J12" s="65" t="s">
        <v>10</v>
      </c>
      <c r="K12" s="19" t="s">
        <v>17</v>
      </c>
      <c r="L12" s="20"/>
      <c r="M12" s="133" t="s">
        <v>573</v>
      </c>
      <c r="N12" s="133" t="s">
        <v>573</v>
      </c>
      <c r="O12" s="182" t="s">
        <v>541</v>
      </c>
      <c r="P12" s="22" t="s">
        <v>19</v>
      </c>
      <c r="Q12" s="22" t="s">
        <v>31</v>
      </c>
      <c r="R12" s="22" t="s">
        <v>30</v>
      </c>
      <c r="S12" s="22" t="s">
        <v>541</v>
      </c>
      <c r="T12" s="22" t="s">
        <v>32</v>
      </c>
      <c r="U12" s="154" t="s">
        <v>48</v>
      </c>
      <c r="X12" s="85"/>
      <c r="Y12" s="88"/>
      <c r="Z12" s="88"/>
      <c r="AA12" s="88"/>
      <c r="AB12" s="88"/>
      <c r="AC12" s="88"/>
      <c r="AD12" s="86"/>
    </row>
    <row r="13" spans="1:30" x14ac:dyDescent="0.25">
      <c r="M13" s="123"/>
      <c r="N13" s="123"/>
      <c r="O13" s="123"/>
      <c r="P13" s="123"/>
      <c r="Q13" s="123"/>
      <c r="R13" s="123"/>
      <c r="S13" s="123"/>
      <c r="T13" s="123"/>
      <c r="U13" s="123"/>
      <c r="X13" s="3"/>
      <c r="Y13" s="3"/>
      <c r="Z13" s="3"/>
      <c r="AA13" s="3"/>
      <c r="AB13" s="3"/>
      <c r="AC13" s="3"/>
      <c r="AD13" s="3"/>
    </row>
    <row r="14" spans="1:30" ht="14.1" customHeight="1" x14ac:dyDescent="0.25">
      <c r="A14" s="24">
        <f t="shared" ref="A14:A23" si="0">A13+1</f>
        <v>1</v>
      </c>
      <c r="B14" s="107" t="s">
        <v>226</v>
      </c>
      <c r="C14" s="59">
        <v>14031</v>
      </c>
      <c r="D14" s="47" t="s">
        <v>69</v>
      </c>
      <c r="E14" s="28">
        <f>MAX(L14)</f>
        <v>0</v>
      </c>
      <c r="F14" s="28" t="e">
        <f>VLOOKUP(E14,Tab!$S$2:$T$255,2,TRUE)</f>
        <v>#N/A</v>
      </c>
      <c r="G14" s="29">
        <f>LARGE(M14:U14,1)</f>
        <v>539</v>
      </c>
      <c r="H14" s="29">
        <f>LARGE(M14:U14,2)</f>
        <v>522</v>
      </c>
      <c r="I14" s="29">
        <f>LARGE(M14:U14,3)</f>
        <v>510</v>
      </c>
      <c r="J14" s="30">
        <f>SUM(G14:I14)</f>
        <v>1571</v>
      </c>
      <c r="K14" s="31">
        <f>J14/3</f>
        <v>523.66666666666663</v>
      </c>
      <c r="L14" s="32"/>
      <c r="M14" s="34">
        <v>0</v>
      </c>
      <c r="N14" s="34">
        <v>539</v>
      </c>
      <c r="O14" s="34">
        <v>522</v>
      </c>
      <c r="P14" s="34">
        <v>0</v>
      </c>
      <c r="Q14" s="34">
        <v>507</v>
      </c>
      <c r="R14" s="34">
        <v>312</v>
      </c>
      <c r="S14" s="34">
        <v>510</v>
      </c>
      <c r="T14" s="34">
        <v>0</v>
      </c>
      <c r="U14" s="152">
        <v>501</v>
      </c>
      <c r="X14" s="91"/>
      <c r="Y14" s="91"/>
      <c r="Z14" s="91"/>
      <c r="AA14" s="91"/>
      <c r="AB14" s="91"/>
      <c r="AC14" s="91"/>
      <c r="AD14" s="91"/>
    </row>
    <row r="15" spans="1:30" ht="14.1" customHeight="1" x14ac:dyDescent="0.25">
      <c r="A15" s="24">
        <f t="shared" si="0"/>
        <v>2</v>
      </c>
      <c r="B15" s="134" t="s">
        <v>65</v>
      </c>
      <c r="C15" s="49">
        <v>13851</v>
      </c>
      <c r="D15" s="50" t="s">
        <v>64</v>
      </c>
      <c r="E15" s="28">
        <f>MAX(L15)</f>
        <v>0</v>
      </c>
      <c r="F15" s="28" t="e">
        <f>VLOOKUP(E15,Tab!$S$2:$T$255,2,TRUE)</f>
        <v>#N/A</v>
      </c>
      <c r="G15" s="29">
        <f>LARGE(M15:U15,1)</f>
        <v>506</v>
      </c>
      <c r="H15" s="29">
        <f>LARGE(M15:U15,2)</f>
        <v>491</v>
      </c>
      <c r="I15" s="29">
        <f>LARGE(M15:U15,3)</f>
        <v>458</v>
      </c>
      <c r="J15" s="30">
        <f>SUM(G15:I15)</f>
        <v>1455</v>
      </c>
      <c r="K15" s="31">
        <f>J15/3</f>
        <v>485</v>
      </c>
      <c r="L15" s="32"/>
      <c r="M15" s="34">
        <v>458</v>
      </c>
      <c r="N15" s="34">
        <v>0</v>
      </c>
      <c r="O15" s="34">
        <v>0</v>
      </c>
      <c r="P15" s="34">
        <v>0</v>
      </c>
      <c r="Q15" s="34">
        <v>0</v>
      </c>
      <c r="R15" s="34">
        <v>491</v>
      </c>
      <c r="S15" s="34">
        <v>506</v>
      </c>
      <c r="T15" s="34">
        <v>0</v>
      </c>
      <c r="U15" s="152">
        <v>0</v>
      </c>
      <c r="X15" s="91"/>
      <c r="Y15" s="91"/>
      <c r="Z15" s="91"/>
      <c r="AA15" s="91"/>
      <c r="AB15" s="91"/>
      <c r="AC15" s="91"/>
      <c r="AD15" s="91"/>
    </row>
    <row r="16" spans="1:30" ht="14.1" customHeight="1" x14ac:dyDescent="0.25">
      <c r="A16" s="24">
        <f t="shared" si="0"/>
        <v>3</v>
      </c>
      <c r="B16" s="25" t="s">
        <v>320</v>
      </c>
      <c r="C16" s="26">
        <v>11487</v>
      </c>
      <c r="D16" s="39" t="s">
        <v>44</v>
      </c>
      <c r="E16" s="28">
        <f>MAX(L16)</f>
        <v>0</v>
      </c>
      <c r="F16" s="28" t="e">
        <f>VLOOKUP(E16,Tab!$S$2:$T$255,2,TRUE)</f>
        <v>#N/A</v>
      </c>
      <c r="G16" s="29">
        <f>LARGE(M16:U16,1)</f>
        <v>405</v>
      </c>
      <c r="H16" s="29">
        <f>LARGE(M16:U16,2)</f>
        <v>404</v>
      </c>
      <c r="I16" s="29">
        <f>LARGE(M16:U16,3)</f>
        <v>385</v>
      </c>
      <c r="J16" s="30">
        <f>SUM(G16:I16)</f>
        <v>1194</v>
      </c>
      <c r="K16" s="31">
        <f>J16/3</f>
        <v>398</v>
      </c>
      <c r="L16" s="32"/>
      <c r="M16" s="34">
        <v>385</v>
      </c>
      <c r="N16" s="34">
        <v>0</v>
      </c>
      <c r="O16" s="34">
        <v>0</v>
      </c>
      <c r="P16" s="34">
        <v>404</v>
      </c>
      <c r="Q16" s="34">
        <v>0</v>
      </c>
      <c r="R16" s="34">
        <v>0</v>
      </c>
      <c r="S16" s="34">
        <v>0</v>
      </c>
      <c r="T16" s="34">
        <v>405</v>
      </c>
      <c r="U16" s="152">
        <v>0</v>
      </c>
      <c r="X16" s="91"/>
      <c r="Y16" s="91"/>
      <c r="Z16" s="91"/>
      <c r="AA16" s="91"/>
      <c r="AB16" s="91"/>
      <c r="AC16" s="91"/>
      <c r="AD16" s="91"/>
    </row>
    <row r="17" spans="1:30" ht="14.1" customHeight="1" x14ac:dyDescent="0.25">
      <c r="A17" s="24">
        <f t="shared" si="0"/>
        <v>4</v>
      </c>
      <c r="B17" s="38" t="s">
        <v>304</v>
      </c>
      <c r="C17" s="26">
        <v>13204</v>
      </c>
      <c r="D17" s="27" t="s">
        <v>42</v>
      </c>
      <c r="E17" s="28">
        <f>MAX(L17)</f>
        <v>0</v>
      </c>
      <c r="F17" s="28" t="e">
        <f>VLOOKUP(E17,Tab!$S$2:$T$255,2,TRUE)</f>
        <v>#N/A</v>
      </c>
      <c r="G17" s="29">
        <f>LARGE(M17:U17,1)</f>
        <v>477</v>
      </c>
      <c r="H17" s="29">
        <f>LARGE(M17:U17,2)</f>
        <v>465</v>
      </c>
      <c r="I17" s="29">
        <f>LARGE(M17:U17,3)</f>
        <v>0</v>
      </c>
      <c r="J17" s="30">
        <f>SUM(G17:I17)</f>
        <v>942</v>
      </c>
      <c r="K17" s="31">
        <f>J17/3</f>
        <v>314</v>
      </c>
      <c r="L17" s="32"/>
      <c r="M17" s="34">
        <v>0</v>
      </c>
      <c r="N17" s="34">
        <v>0</v>
      </c>
      <c r="O17" s="34">
        <v>477</v>
      </c>
      <c r="P17" s="34">
        <v>0</v>
      </c>
      <c r="Q17" s="34">
        <v>0</v>
      </c>
      <c r="R17" s="34">
        <v>0</v>
      </c>
      <c r="S17" s="34">
        <v>465</v>
      </c>
      <c r="T17" s="34">
        <v>0</v>
      </c>
      <c r="U17" s="152">
        <v>0</v>
      </c>
      <c r="X17" s="91"/>
      <c r="Y17" s="91"/>
      <c r="Z17" s="91"/>
      <c r="AA17" s="91"/>
      <c r="AB17" s="91"/>
      <c r="AC17" s="91"/>
      <c r="AD17" s="91"/>
    </row>
    <row r="18" spans="1:30" ht="14.1" customHeight="1" x14ac:dyDescent="0.25">
      <c r="A18" s="24">
        <f t="shared" si="0"/>
        <v>5</v>
      </c>
      <c r="B18" s="38"/>
      <c r="C18" s="26"/>
      <c r="D18" s="38"/>
      <c r="E18" s="28">
        <f>MAX(L18)</f>
        <v>0</v>
      </c>
      <c r="F18" s="28" t="e">
        <f>VLOOKUP(E18,Tab!$S$2:$T$255,2,TRUE)</f>
        <v>#N/A</v>
      </c>
      <c r="G18" s="29">
        <f>LARGE(M18:U18,1)</f>
        <v>0</v>
      </c>
      <c r="H18" s="29">
        <f>LARGE(M18:U18,2)</f>
        <v>0</v>
      </c>
      <c r="I18" s="29">
        <f>LARGE(M18:U18,3)</f>
        <v>0</v>
      </c>
      <c r="J18" s="30">
        <f>SUM(G18:I18)</f>
        <v>0</v>
      </c>
      <c r="K18" s="31">
        <f>J18/3</f>
        <v>0</v>
      </c>
      <c r="L18" s="32"/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152">
        <v>0</v>
      </c>
      <c r="X18" s="91"/>
      <c r="Y18" s="91"/>
      <c r="Z18" s="91"/>
      <c r="AA18" s="91"/>
      <c r="AB18" s="91"/>
      <c r="AC18" s="91"/>
      <c r="AD18" s="91"/>
    </row>
    <row r="19" spans="1:30" ht="14.1" customHeight="1" x14ac:dyDescent="0.25">
      <c r="A19" s="24">
        <f t="shared" si="0"/>
        <v>6</v>
      </c>
      <c r="B19" s="38"/>
      <c r="C19" s="26"/>
      <c r="D19" s="38"/>
      <c r="E19" s="28">
        <f>MAX(L19)</f>
        <v>0</v>
      </c>
      <c r="F19" s="28" t="e">
        <f>VLOOKUP(E19,Tab!$S$2:$T$255,2,TRUE)</f>
        <v>#N/A</v>
      </c>
      <c r="G19" s="29">
        <f>LARGE(M19:U19,1)</f>
        <v>0</v>
      </c>
      <c r="H19" s="29">
        <f>LARGE(M19:U19,2)</f>
        <v>0</v>
      </c>
      <c r="I19" s="29">
        <f>LARGE(M19:U19,3)</f>
        <v>0</v>
      </c>
      <c r="J19" s="30">
        <f>SUM(G19:I19)</f>
        <v>0</v>
      </c>
      <c r="K19" s="31">
        <f>J19/3</f>
        <v>0</v>
      </c>
      <c r="L19" s="32"/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152">
        <v>0</v>
      </c>
      <c r="X19" s="91"/>
      <c r="Y19" s="91"/>
      <c r="Z19" s="91"/>
      <c r="AA19" s="91"/>
      <c r="AB19" s="91"/>
      <c r="AC19" s="91"/>
      <c r="AD19" s="91"/>
    </row>
    <row r="20" spans="1:30" ht="14.1" customHeight="1" x14ac:dyDescent="0.25">
      <c r="A20" s="24">
        <f t="shared" si="0"/>
        <v>7</v>
      </c>
      <c r="B20" s="38"/>
      <c r="C20" s="26"/>
      <c r="D20" s="38"/>
      <c r="E20" s="28">
        <f>MAX(L20)</f>
        <v>0</v>
      </c>
      <c r="F20" s="28" t="e">
        <f>VLOOKUP(E20,Tab!$S$2:$T$255,2,TRUE)</f>
        <v>#N/A</v>
      </c>
      <c r="G20" s="29">
        <f>LARGE(M20:U20,1)</f>
        <v>0</v>
      </c>
      <c r="H20" s="29">
        <f>LARGE(M20:U20,2)</f>
        <v>0</v>
      </c>
      <c r="I20" s="29">
        <f>LARGE(M20:U20,3)</f>
        <v>0</v>
      </c>
      <c r="J20" s="30">
        <f>SUM(G20:I20)</f>
        <v>0</v>
      </c>
      <c r="K20" s="31">
        <f>J20/3</f>
        <v>0</v>
      </c>
      <c r="L20" s="32"/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152">
        <v>0</v>
      </c>
      <c r="X20" s="91"/>
      <c r="Y20" s="91"/>
      <c r="Z20" s="91"/>
      <c r="AA20" s="91"/>
      <c r="AB20" s="91"/>
      <c r="AC20" s="91"/>
      <c r="AD20" s="91"/>
    </row>
    <row r="21" spans="1:30" ht="14.1" customHeight="1" x14ac:dyDescent="0.25">
      <c r="A21" s="24">
        <f t="shared" si="0"/>
        <v>8</v>
      </c>
      <c r="B21" s="35"/>
      <c r="C21" s="36"/>
      <c r="D21" s="35"/>
      <c r="E21" s="28">
        <f>MAX(L21)</f>
        <v>0</v>
      </c>
      <c r="F21" s="28" t="e">
        <f>VLOOKUP(E21,Tab!$S$2:$T$255,2,TRUE)</f>
        <v>#N/A</v>
      </c>
      <c r="G21" s="29">
        <f>LARGE(M21:U21,1)</f>
        <v>0</v>
      </c>
      <c r="H21" s="29">
        <f>LARGE(M21:U21,2)</f>
        <v>0</v>
      </c>
      <c r="I21" s="29">
        <f>LARGE(M21:U21,3)</f>
        <v>0</v>
      </c>
      <c r="J21" s="30">
        <f>SUM(G21:I21)</f>
        <v>0</v>
      </c>
      <c r="K21" s="31">
        <f>J21/3</f>
        <v>0</v>
      </c>
      <c r="L21" s="32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152">
        <v>0</v>
      </c>
      <c r="X21" s="91"/>
      <c r="Y21" s="91"/>
      <c r="Z21" s="91"/>
      <c r="AA21" s="91"/>
      <c r="AB21" s="91"/>
      <c r="AC21" s="91"/>
      <c r="AD21" s="91"/>
    </row>
    <row r="22" spans="1:30" ht="14.1" customHeight="1" x14ac:dyDescent="0.25">
      <c r="A22" s="24">
        <f t="shared" si="0"/>
        <v>9</v>
      </c>
      <c r="B22" s="35"/>
      <c r="C22" s="36"/>
      <c r="D22" s="35"/>
      <c r="E22" s="28">
        <f>MAX(L22)</f>
        <v>0</v>
      </c>
      <c r="F22" s="28" t="e">
        <f>VLOOKUP(E22,Tab!$S$2:$T$255,2,TRUE)</f>
        <v>#N/A</v>
      </c>
      <c r="G22" s="29">
        <f>LARGE(M22:U22,1)</f>
        <v>0</v>
      </c>
      <c r="H22" s="29">
        <f>LARGE(M22:U22,2)</f>
        <v>0</v>
      </c>
      <c r="I22" s="29">
        <f>LARGE(M22:U22,3)</f>
        <v>0</v>
      </c>
      <c r="J22" s="30">
        <f>SUM(G22:I22)</f>
        <v>0</v>
      </c>
      <c r="K22" s="31">
        <f>J22/3</f>
        <v>0</v>
      </c>
      <c r="L22" s="32"/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152">
        <v>0</v>
      </c>
      <c r="X22" s="91"/>
      <c r="Y22" s="91"/>
      <c r="Z22" s="91"/>
      <c r="AA22" s="91"/>
      <c r="AB22" s="91"/>
      <c r="AC22" s="91"/>
      <c r="AD22" s="91"/>
    </row>
    <row r="23" spans="1:30" ht="14.1" customHeight="1" x14ac:dyDescent="0.25">
      <c r="A23" s="24">
        <f t="shared" si="0"/>
        <v>10</v>
      </c>
      <c r="B23" s="35"/>
      <c r="C23" s="36"/>
      <c r="D23" s="35"/>
      <c r="E23" s="28">
        <f>MAX(L23)</f>
        <v>0</v>
      </c>
      <c r="F23" s="28" t="e">
        <f>VLOOKUP(E23,Tab!$S$2:$T$255,2,TRUE)</f>
        <v>#N/A</v>
      </c>
      <c r="G23" s="29">
        <f>LARGE(M23:U23,1)</f>
        <v>0</v>
      </c>
      <c r="H23" s="29">
        <f>LARGE(M23:U23,2)</f>
        <v>0</v>
      </c>
      <c r="I23" s="29">
        <f>LARGE(M23:U23,3)</f>
        <v>0</v>
      </c>
      <c r="J23" s="30">
        <f>SUM(G23:I23)</f>
        <v>0</v>
      </c>
      <c r="K23" s="31">
        <f>J23/3</f>
        <v>0</v>
      </c>
      <c r="L23" s="32"/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152">
        <v>0</v>
      </c>
      <c r="X23" s="91"/>
      <c r="Y23" s="91"/>
      <c r="Z23" s="91"/>
      <c r="AA23" s="91"/>
      <c r="AB23" s="91"/>
      <c r="AC23" s="91"/>
      <c r="AD23" s="91"/>
    </row>
  </sheetData>
  <sortState ref="B14:U23">
    <sortCondition descending="1" ref="J14:J23"/>
    <sortCondition descending="1" ref="E14:E23"/>
  </sortState>
  <mergeCells count="12">
    <mergeCell ref="M9:U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29" priority="7" stopIfTrue="1" operator="between">
      <formula>563</formula>
      <formula>600</formula>
    </cfRule>
  </conditionalFormatting>
  <conditionalFormatting sqref="F14:F23">
    <cfRule type="cellIs" dxfId="28" priority="8" stopIfTrue="1" operator="equal">
      <formula>"A"</formula>
    </cfRule>
    <cfRule type="cellIs" dxfId="27" priority="9" stopIfTrue="1" operator="equal">
      <formula>"B"</formula>
    </cfRule>
    <cfRule type="cellIs" dxfId="26" priority="10" stopIfTrue="1" operator="equal">
      <formula>"C"</formula>
    </cfRule>
  </conditionalFormatting>
  <conditionalFormatting sqref="E14:E23">
    <cfRule type="cellIs" dxfId="25" priority="6" stopIfTrue="1" operator="between">
      <formula>563</formula>
      <formula>600</formula>
    </cfRule>
  </conditionalFormatting>
  <conditionalFormatting sqref="E14:E23">
    <cfRule type="cellIs" dxfId="24" priority="5" stopIfTrue="1" operator="between">
      <formula>563</formula>
      <formula>600</formula>
    </cfRule>
  </conditionalFormatting>
  <conditionalFormatting sqref="E14:E23">
    <cfRule type="cellIs" dxfId="23" priority="4" stopIfTrue="1" operator="between">
      <formula>563</formula>
      <formula>600</formula>
    </cfRule>
  </conditionalFormatting>
  <conditionalFormatting sqref="E14:E23">
    <cfRule type="cellIs" dxfId="22" priority="3" stopIfTrue="1" operator="between">
      <formula>563</formula>
      <formula>600</formula>
    </cfRule>
  </conditionalFormatting>
  <conditionalFormatting sqref="E14:E23">
    <cfRule type="cellIs" dxfId="21" priority="2" stopIfTrue="1" operator="between">
      <formula>563</formula>
      <formula>600</formula>
    </cfRule>
  </conditionalFormatting>
  <conditionalFormatting sqref="E14:E23">
    <cfRule type="cellIs" dxfId="2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2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45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22"/>
    <col min="29" max="16384" width="5.42578125" style="108"/>
  </cols>
  <sheetData>
    <row r="1" spans="1:28" x14ac:dyDescent="0.25">
      <c r="A1" s="216" t="s">
        <v>321</v>
      </c>
      <c r="B1" s="216"/>
      <c r="C1" s="215" t="s">
        <v>322</v>
      </c>
      <c r="D1" s="215"/>
      <c r="E1" s="217" t="s">
        <v>323</v>
      </c>
      <c r="F1" s="217"/>
      <c r="G1" s="215" t="s">
        <v>324</v>
      </c>
      <c r="H1" s="215"/>
      <c r="I1" s="217" t="s">
        <v>325</v>
      </c>
      <c r="J1" s="217"/>
      <c r="K1" s="215" t="s">
        <v>326</v>
      </c>
      <c r="L1" s="215"/>
      <c r="M1" s="217" t="s">
        <v>327</v>
      </c>
      <c r="N1" s="217"/>
      <c r="O1" s="215" t="s">
        <v>328</v>
      </c>
      <c r="P1" s="215"/>
      <c r="Q1" s="217" t="s">
        <v>329</v>
      </c>
      <c r="R1" s="217"/>
      <c r="S1" s="215" t="s">
        <v>330</v>
      </c>
      <c r="T1" s="215"/>
      <c r="U1" s="216" t="s">
        <v>331</v>
      </c>
      <c r="V1" s="216"/>
      <c r="W1" s="215" t="s">
        <v>332</v>
      </c>
      <c r="X1" s="215"/>
      <c r="Y1" s="217" t="s">
        <v>333</v>
      </c>
      <c r="Z1" s="217"/>
      <c r="AA1" s="215" t="s">
        <v>334</v>
      </c>
      <c r="AB1" s="215"/>
    </row>
    <row r="2" spans="1:28" ht="14.1" customHeight="1" x14ac:dyDescent="0.25">
      <c r="A2" s="109">
        <v>500</v>
      </c>
      <c r="B2" s="109" t="s">
        <v>335</v>
      </c>
      <c r="C2" s="110">
        <v>500</v>
      </c>
      <c r="D2" s="110" t="s">
        <v>335</v>
      </c>
      <c r="E2" s="109">
        <v>500</v>
      </c>
      <c r="F2" s="109" t="s">
        <v>335</v>
      </c>
      <c r="G2" s="110">
        <v>500</v>
      </c>
      <c r="H2" s="110" t="s">
        <v>335</v>
      </c>
      <c r="I2" s="111">
        <v>500</v>
      </c>
      <c r="J2" s="111" t="s">
        <v>335</v>
      </c>
      <c r="K2" s="110">
        <v>500</v>
      </c>
      <c r="L2" s="110" t="s">
        <v>335</v>
      </c>
      <c r="M2" s="111">
        <v>500</v>
      </c>
      <c r="N2" s="111" t="s">
        <v>335</v>
      </c>
      <c r="O2" s="110">
        <v>500</v>
      </c>
      <c r="P2" s="110" t="s">
        <v>335</v>
      </c>
      <c r="Q2" s="111">
        <v>500</v>
      </c>
      <c r="R2" s="111" t="s">
        <v>335</v>
      </c>
      <c r="S2" s="110">
        <v>500</v>
      </c>
      <c r="T2" s="110" t="s">
        <v>335</v>
      </c>
      <c r="U2" s="109">
        <v>500</v>
      </c>
      <c r="V2" s="109" t="s">
        <v>335</v>
      </c>
      <c r="W2" s="110">
        <v>500</v>
      </c>
      <c r="X2" s="110" t="s">
        <v>335</v>
      </c>
      <c r="Y2" s="111">
        <v>500</v>
      </c>
      <c r="Z2" s="111" t="s">
        <v>335</v>
      </c>
      <c r="AA2" s="110">
        <v>500</v>
      </c>
      <c r="AB2" s="110" t="s">
        <v>335</v>
      </c>
    </row>
    <row r="3" spans="1:28" ht="14.1" customHeight="1" x14ac:dyDescent="0.25">
      <c r="A3" s="109">
        <f t="shared" ref="A3:A66" si="0">A2+1</f>
        <v>501</v>
      </c>
      <c r="B3" s="109" t="s">
        <v>335</v>
      </c>
      <c r="C3" s="110">
        <f t="shared" ref="C3:C66" si="1">C2+1</f>
        <v>501</v>
      </c>
      <c r="D3" s="110" t="s">
        <v>335</v>
      </c>
      <c r="E3" s="109">
        <f t="shared" ref="E3:E66" si="2">E2+1</f>
        <v>501</v>
      </c>
      <c r="F3" s="109" t="s">
        <v>335</v>
      </c>
      <c r="G3" s="110">
        <f t="shared" ref="G3:G66" si="3">G2+1</f>
        <v>501</v>
      </c>
      <c r="H3" s="110" t="s">
        <v>335</v>
      </c>
      <c r="I3" s="111">
        <f t="shared" ref="I3:I66" si="4">I2+1</f>
        <v>501</v>
      </c>
      <c r="J3" s="111" t="s">
        <v>335</v>
      </c>
      <c r="K3" s="110">
        <f t="shared" ref="K3:K66" si="5">K2+1</f>
        <v>501</v>
      </c>
      <c r="L3" s="110" t="s">
        <v>335</v>
      </c>
      <c r="M3" s="111">
        <f t="shared" ref="M3:M66" si="6">M2+1</f>
        <v>501</v>
      </c>
      <c r="N3" s="111" t="s">
        <v>335</v>
      </c>
      <c r="O3" s="110">
        <f t="shared" ref="O3:O66" si="7">O2+1</f>
        <v>501</v>
      </c>
      <c r="P3" s="110" t="s">
        <v>335</v>
      </c>
      <c r="Q3" s="111">
        <f t="shared" ref="Q3:Q66" si="8">Q2+1</f>
        <v>501</v>
      </c>
      <c r="R3" s="111" t="s">
        <v>335</v>
      </c>
      <c r="S3" s="110">
        <f t="shared" ref="S3:S66" si="9">S2+1</f>
        <v>501</v>
      </c>
      <c r="T3" s="110" t="s">
        <v>335</v>
      </c>
      <c r="U3" s="109">
        <f t="shared" ref="U3:U66" si="10">U2+1</f>
        <v>501</v>
      </c>
      <c r="V3" s="109" t="s">
        <v>335</v>
      </c>
      <c r="W3" s="110">
        <f t="shared" ref="W3:W66" si="11">W2+1</f>
        <v>501</v>
      </c>
      <c r="X3" s="110" t="s">
        <v>335</v>
      </c>
      <c r="Y3" s="111">
        <f t="shared" ref="Y3:Y66" si="12">Y2+1</f>
        <v>501</v>
      </c>
      <c r="Z3" s="111" t="s">
        <v>335</v>
      </c>
      <c r="AA3" s="110">
        <f t="shared" ref="AA3:AA66" si="13">AA2+1</f>
        <v>501</v>
      </c>
      <c r="AB3" s="110" t="s">
        <v>335</v>
      </c>
    </row>
    <row r="4" spans="1:28" ht="14.1" customHeight="1" x14ac:dyDescent="0.25">
      <c r="A4" s="109">
        <f t="shared" si="0"/>
        <v>502</v>
      </c>
      <c r="B4" s="109" t="s">
        <v>335</v>
      </c>
      <c r="C4" s="110">
        <f t="shared" si="1"/>
        <v>502</v>
      </c>
      <c r="D4" s="110" t="s">
        <v>335</v>
      </c>
      <c r="E4" s="109">
        <f t="shared" si="2"/>
        <v>502</v>
      </c>
      <c r="F4" s="109" t="s">
        <v>335</v>
      </c>
      <c r="G4" s="110">
        <f t="shared" si="3"/>
        <v>502</v>
      </c>
      <c r="H4" s="110" t="s">
        <v>335</v>
      </c>
      <c r="I4" s="111">
        <f t="shared" si="4"/>
        <v>502</v>
      </c>
      <c r="J4" s="111" t="s">
        <v>335</v>
      </c>
      <c r="K4" s="110">
        <f t="shared" si="5"/>
        <v>502</v>
      </c>
      <c r="L4" s="110" t="s">
        <v>335</v>
      </c>
      <c r="M4" s="111">
        <f t="shared" si="6"/>
        <v>502</v>
      </c>
      <c r="N4" s="111" t="s">
        <v>335</v>
      </c>
      <c r="O4" s="110">
        <f t="shared" si="7"/>
        <v>502</v>
      </c>
      <c r="P4" s="110" t="s">
        <v>335</v>
      </c>
      <c r="Q4" s="111">
        <f t="shared" si="8"/>
        <v>502</v>
      </c>
      <c r="R4" s="111" t="s">
        <v>335</v>
      </c>
      <c r="S4" s="110">
        <f t="shared" si="9"/>
        <v>502</v>
      </c>
      <c r="T4" s="110" t="s">
        <v>335</v>
      </c>
      <c r="U4" s="109">
        <f t="shared" si="10"/>
        <v>502</v>
      </c>
      <c r="V4" s="109" t="s">
        <v>335</v>
      </c>
      <c r="W4" s="110">
        <f t="shared" si="11"/>
        <v>502</v>
      </c>
      <c r="X4" s="110" t="s">
        <v>335</v>
      </c>
      <c r="Y4" s="111">
        <f t="shared" si="12"/>
        <v>502</v>
      </c>
      <c r="Z4" s="111" t="s">
        <v>335</v>
      </c>
      <c r="AA4" s="110">
        <f t="shared" si="13"/>
        <v>502</v>
      </c>
      <c r="AB4" s="110" t="s">
        <v>335</v>
      </c>
    </row>
    <row r="5" spans="1:28" ht="14.1" customHeight="1" x14ac:dyDescent="0.25">
      <c r="A5" s="109">
        <f t="shared" si="0"/>
        <v>503</v>
      </c>
      <c r="B5" s="109" t="s">
        <v>335</v>
      </c>
      <c r="C5" s="110">
        <f t="shared" si="1"/>
        <v>503</v>
      </c>
      <c r="D5" s="110" t="s">
        <v>335</v>
      </c>
      <c r="E5" s="109">
        <f t="shared" si="2"/>
        <v>503</v>
      </c>
      <c r="F5" s="109" t="s">
        <v>335</v>
      </c>
      <c r="G5" s="110">
        <f t="shared" si="3"/>
        <v>503</v>
      </c>
      <c r="H5" s="110" t="s">
        <v>335</v>
      </c>
      <c r="I5" s="111">
        <f t="shared" si="4"/>
        <v>503</v>
      </c>
      <c r="J5" s="111" t="s">
        <v>335</v>
      </c>
      <c r="K5" s="110">
        <f t="shared" si="5"/>
        <v>503</v>
      </c>
      <c r="L5" s="110" t="s">
        <v>335</v>
      </c>
      <c r="M5" s="111">
        <f t="shared" si="6"/>
        <v>503</v>
      </c>
      <c r="N5" s="111" t="s">
        <v>335</v>
      </c>
      <c r="O5" s="110">
        <f t="shared" si="7"/>
        <v>503</v>
      </c>
      <c r="P5" s="110" t="s">
        <v>335</v>
      </c>
      <c r="Q5" s="111">
        <f t="shared" si="8"/>
        <v>503</v>
      </c>
      <c r="R5" s="111" t="s">
        <v>335</v>
      </c>
      <c r="S5" s="110">
        <f t="shared" si="9"/>
        <v>503</v>
      </c>
      <c r="T5" s="110" t="s">
        <v>335</v>
      </c>
      <c r="U5" s="109">
        <f t="shared" si="10"/>
        <v>503</v>
      </c>
      <c r="V5" s="109" t="s">
        <v>335</v>
      </c>
      <c r="W5" s="110">
        <f t="shared" si="11"/>
        <v>503</v>
      </c>
      <c r="X5" s="110" t="s">
        <v>335</v>
      </c>
      <c r="Y5" s="111">
        <f t="shared" si="12"/>
        <v>503</v>
      </c>
      <c r="Z5" s="111" t="s">
        <v>335</v>
      </c>
      <c r="AA5" s="110">
        <f t="shared" si="13"/>
        <v>503</v>
      </c>
      <c r="AB5" s="110" t="s">
        <v>335</v>
      </c>
    </row>
    <row r="6" spans="1:28" ht="14.1" customHeight="1" x14ac:dyDescent="0.25">
      <c r="A6" s="109">
        <f t="shared" si="0"/>
        <v>504</v>
      </c>
      <c r="B6" s="109" t="s">
        <v>335</v>
      </c>
      <c r="C6" s="110">
        <f t="shared" si="1"/>
        <v>504</v>
      </c>
      <c r="D6" s="110" t="s">
        <v>335</v>
      </c>
      <c r="E6" s="109">
        <f t="shared" si="2"/>
        <v>504</v>
      </c>
      <c r="F6" s="109" t="s">
        <v>335</v>
      </c>
      <c r="G6" s="110">
        <f t="shared" si="3"/>
        <v>504</v>
      </c>
      <c r="H6" s="110" t="s">
        <v>335</v>
      </c>
      <c r="I6" s="111">
        <f t="shared" si="4"/>
        <v>504</v>
      </c>
      <c r="J6" s="111" t="s">
        <v>335</v>
      </c>
      <c r="K6" s="110">
        <f t="shared" si="5"/>
        <v>504</v>
      </c>
      <c r="L6" s="110" t="s">
        <v>335</v>
      </c>
      <c r="M6" s="111">
        <f t="shared" si="6"/>
        <v>504</v>
      </c>
      <c r="N6" s="111" t="s">
        <v>335</v>
      </c>
      <c r="O6" s="110">
        <f t="shared" si="7"/>
        <v>504</v>
      </c>
      <c r="P6" s="110" t="s">
        <v>335</v>
      </c>
      <c r="Q6" s="111">
        <f t="shared" si="8"/>
        <v>504</v>
      </c>
      <c r="R6" s="111" t="s">
        <v>335</v>
      </c>
      <c r="S6" s="110">
        <f t="shared" si="9"/>
        <v>504</v>
      </c>
      <c r="T6" s="110" t="s">
        <v>335</v>
      </c>
      <c r="U6" s="109">
        <f t="shared" si="10"/>
        <v>504</v>
      </c>
      <c r="V6" s="109" t="s">
        <v>335</v>
      </c>
      <c r="W6" s="110">
        <f t="shared" si="11"/>
        <v>504</v>
      </c>
      <c r="X6" s="110" t="s">
        <v>335</v>
      </c>
      <c r="Y6" s="111">
        <f t="shared" si="12"/>
        <v>504</v>
      </c>
      <c r="Z6" s="111" t="s">
        <v>335</v>
      </c>
      <c r="AA6" s="110">
        <f t="shared" si="13"/>
        <v>504</v>
      </c>
      <c r="AB6" s="110" t="s">
        <v>335</v>
      </c>
    </row>
    <row r="7" spans="1:28" ht="14.1" customHeight="1" x14ac:dyDescent="0.25">
      <c r="A7" s="109">
        <f t="shared" si="0"/>
        <v>505</v>
      </c>
      <c r="B7" s="109" t="s">
        <v>335</v>
      </c>
      <c r="C7" s="110">
        <f t="shared" si="1"/>
        <v>505</v>
      </c>
      <c r="D7" s="110" t="s">
        <v>335</v>
      </c>
      <c r="E7" s="109">
        <f t="shared" si="2"/>
        <v>505</v>
      </c>
      <c r="F7" s="109" t="s">
        <v>335</v>
      </c>
      <c r="G7" s="110">
        <f t="shared" si="3"/>
        <v>505</v>
      </c>
      <c r="H7" s="110" t="s">
        <v>335</v>
      </c>
      <c r="I7" s="111">
        <f t="shared" si="4"/>
        <v>505</v>
      </c>
      <c r="J7" s="111" t="s">
        <v>335</v>
      </c>
      <c r="K7" s="110">
        <f t="shared" si="5"/>
        <v>505</v>
      </c>
      <c r="L7" s="110" t="s">
        <v>335</v>
      </c>
      <c r="M7" s="111">
        <f t="shared" si="6"/>
        <v>505</v>
      </c>
      <c r="N7" s="111" t="s">
        <v>335</v>
      </c>
      <c r="O7" s="110">
        <f t="shared" si="7"/>
        <v>505</v>
      </c>
      <c r="P7" s="110" t="s">
        <v>335</v>
      </c>
      <c r="Q7" s="111">
        <f t="shared" si="8"/>
        <v>505</v>
      </c>
      <c r="R7" s="111" t="s">
        <v>335</v>
      </c>
      <c r="S7" s="110">
        <f t="shared" si="9"/>
        <v>505</v>
      </c>
      <c r="T7" s="110" t="s">
        <v>335</v>
      </c>
      <c r="U7" s="109">
        <f t="shared" si="10"/>
        <v>505</v>
      </c>
      <c r="V7" s="109" t="s">
        <v>335</v>
      </c>
      <c r="W7" s="110">
        <f t="shared" si="11"/>
        <v>505</v>
      </c>
      <c r="X7" s="110" t="s">
        <v>335</v>
      </c>
      <c r="Y7" s="111">
        <f t="shared" si="12"/>
        <v>505</v>
      </c>
      <c r="Z7" s="111" t="s">
        <v>335</v>
      </c>
      <c r="AA7" s="110">
        <f t="shared" si="13"/>
        <v>505</v>
      </c>
      <c r="AB7" s="110" t="s">
        <v>335</v>
      </c>
    </row>
    <row r="8" spans="1:28" ht="14.1" customHeight="1" x14ac:dyDescent="0.25">
      <c r="A8" s="109">
        <f t="shared" si="0"/>
        <v>506</v>
      </c>
      <c r="B8" s="109" t="s">
        <v>335</v>
      </c>
      <c r="C8" s="110">
        <f t="shared" si="1"/>
        <v>506</v>
      </c>
      <c r="D8" s="110" t="s">
        <v>335</v>
      </c>
      <c r="E8" s="109">
        <f t="shared" si="2"/>
        <v>506</v>
      </c>
      <c r="F8" s="109" t="s">
        <v>335</v>
      </c>
      <c r="G8" s="110">
        <f t="shared" si="3"/>
        <v>506</v>
      </c>
      <c r="H8" s="110" t="s">
        <v>335</v>
      </c>
      <c r="I8" s="111">
        <f t="shared" si="4"/>
        <v>506</v>
      </c>
      <c r="J8" s="111" t="s">
        <v>335</v>
      </c>
      <c r="K8" s="110">
        <f t="shared" si="5"/>
        <v>506</v>
      </c>
      <c r="L8" s="110" t="s">
        <v>335</v>
      </c>
      <c r="M8" s="111">
        <f t="shared" si="6"/>
        <v>506</v>
      </c>
      <c r="N8" s="111" t="s">
        <v>335</v>
      </c>
      <c r="O8" s="110">
        <f t="shared" si="7"/>
        <v>506</v>
      </c>
      <c r="P8" s="110" t="s">
        <v>335</v>
      </c>
      <c r="Q8" s="111">
        <f t="shared" si="8"/>
        <v>506</v>
      </c>
      <c r="R8" s="111" t="s">
        <v>335</v>
      </c>
      <c r="S8" s="110">
        <f t="shared" si="9"/>
        <v>506</v>
      </c>
      <c r="T8" s="110" t="s">
        <v>335</v>
      </c>
      <c r="U8" s="109">
        <f t="shared" si="10"/>
        <v>506</v>
      </c>
      <c r="V8" s="109" t="s">
        <v>335</v>
      </c>
      <c r="W8" s="110">
        <f t="shared" si="11"/>
        <v>506</v>
      </c>
      <c r="X8" s="110" t="s">
        <v>335</v>
      </c>
      <c r="Y8" s="111">
        <f t="shared" si="12"/>
        <v>506</v>
      </c>
      <c r="Z8" s="111" t="s">
        <v>335</v>
      </c>
      <c r="AA8" s="110">
        <f t="shared" si="13"/>
        <v>506</v>
      </c>
      <c r="AB8" s="110" t="s">
        <v>335</v>
      </c>
    </row>
    <row r="9" spans="1:28" ht="14.1" customHeight="1" x14ac:dyDescent="0.25">
      <c r="A9" s="109">
        <f t="shared" si="0"/>
        <v>507</v>
      </c>
      <c r="B9" s="109" t="s">
        <v>335</v>
      </c>
      <c r="C9" s="110">
        <f t="shared" si="1"/>
        <v>507</v>
      </c>
      <c r="D9" s="110" t="s">
        <v>335</v>
      </c>
      <c r="E9" s="109">
        <f t="shared" si="2"/>
        <v>507</v>
      </c>
      <c r="F9" s="109" t="s">
        <v>335</v>
      </c>
      <c r="G9" s="110">
        <f t="shared" si="3"/>
        <v>507</v>
      </c>
      <c r="H9" s="110" t="s">
        <v>335</v>
      </c>
      <c r="I9" s="111">
        <f t="shared" si="4"/>
        <v>507</v>
      </c>
      <c r="J9" s="111" t="s">
        <v>335</v>
      </c>
      <c r="K9" s="110">
        <f t="shared" si="5"/>
        <v>507</v>
      </c>
      <c r="L9" s="110" t="s">
        <v>335</v>
      </c>
      <c r="M9" s="111">
        <f t="shared" si="6"/>
        <v>507</v>
      </c>
      <c r="N9" s="111" t="s">
        <v>335</v>
      </c>
      <c r="O9" s="110">
        <f t="shared" si="7"/>
        <v>507</v>
      </c>
      <c r="P9" s="110" t="s">
        <v>335</v>
      </c>
      <c r="Q9" s="111">
        <f t="shared" si="8"/>
        <v>507</v>
      </c>
      <c r="R9" s="111" t="s">
        <v>335</v>
      </c>
      <c r="S9" s="110">
        <f t="shared" si="9"/>
        <v>507</v>
      </c>
      <c r="T9" s="110" t="s">
        <v>335</v>
      </c>
      <c r="U9" s="109">
        <f t="shared" si="10"/>
        <v>507</v>
      </c>
      <c r="V9" s="109" t="s">
        <v>335</v>
      </c>
      <c r="W9" s="110">
        <f t="shared" si="11"/>
        <v>507</v>
      </c>
      <c r="X9" s="110" t="s">
        <v>335</v>
      </c>
      <c r="Y9" s="111">
        <f t="shared" si="12"/>
        <v>507</v>
      </c>
      <c r="Z9" s="111" t="s">
        <v>335</v>
      </c>
      <c r="AA9" s="110">
        <f t="shared" si="13"/>
        <v>507</v>
      </c>
      <c r="AB9" s="110" t="s">
        <v>335</v>
      </c>
    </row>
    <row r="10" spans="1:28" ht="14.1" customHeight="1" x14ac:dyDescent="0.25">
      <c r="A10" s="109">
        <f t="shared" si="0"/>
        <v>508</v>
      </c>
      <c r="B10" s="109" t="s">
        <v>335</v>
      </c>
      <c r="C10" s="110">
        <f t="shared" si="1"/>
        <v>508</v>
      </c>
      <c r="D10" s="110" t="s">
        <v>335</v>
      </c>
      <c r="E10" s="109">
        <f t="shared" si="2"/>
        <v>508</v>
      </c>
      <c r="F10" s="109" t="s">
        <v>335</v>
      </c>
      <c r="G10" s="110">
        <f t="shared" si="3"/>
        <v>508</v>
      </c>
      <c r="H10" s="110" t="s">
        <v>335</v>
      </c>
      <c r="I10" s="111">
        <f t="shared" si="4"/>
        <v>508</v>
      </c>
      <c r="J10" s="111" t="s">
        <v>335</v>
      </c>
      <c r="K10" s="110">
        <f t="shared" si="5"/>
        <v>508</v>
      </c>
      <c r="L10" s="110" t="s">
        <v>335</v>
      </c>
      <c r="M10" s="111">
        <f t="shared" si="6"/>
        <v>508</v>
      </c>
      <c r="N10" s="111" t="s">
        <v>335</v>
      </c>
      <c r="O10" s="110">
        <f t="shared" si="7"/>
        <v>508</v>
      </c>
      <c r="P10" s="110" t="s">
        <v>335</v>
      </c>
      <c r="Q10" s="111">
        <f t="shared" si="8"/>
        <v>508</v>
      </c>
      <c r="R10" s="111" t="s">
        <v>335</v>
      </c>
      <c r="S10" s="110">
        <f t="shared" si="9"/>
        <v>508</v>
      </c>
      <c r="T10" s="110" t="s">
        <v>335</v>
      </c>
      <c r="U10" s="109">
        <f t="shared" si="10"/>
        <v>508</v>
      </c>
      <c r="V10" s="109" t="s">
        <v>335</v>
      </c>
      <c r="W10" s="110">
        <f t="shared" si="11"/>
        <v>508</v>
      </c>
      <c r="X10" s="110" t="s">
        <v>335</v>
      </c>
      <c r="Y10" s="111">
        <f t="shared" si="12"/>
        <v>508</v>
      </c>
      <c r="Z10" s="111" t="s">
        <v>335</v>
      </c>
      <c r="AA10" s="110">
        <f t="shared" si="13"/>
        <v>508</v>
      </c>
      <c r="AB10" s="110" t="s">
        <v>335</v>
      </c>
    </row>
    <row r="11" spans="1:28" ht="14.1" customHeight="1" x14ac:dyDescent="0.25">
      <c r="A11" s="109">
        <f t="shared" si="0"/>
        <v>509</v>
      </c>
      <c r="B11" s="109" t="s">
        <v>335</v>
      </c>
      <c r="C11" s="110">
        <f t="shared" si="1"/>
        <v>509</v>
      </c>
      <c r="D11" s="110" t="s">
        <v>335</v>
      </c>
      <c r="E11" s="109">
        <f t="shared" si="2"/>
        <v>509</v>
      </c>
      <c r="F11" s="109" t="s">
        <v>335</v>
      </c>
      <c r="G11" s="110">
        <f t="shared" si="3"/>
        <v>509</v>
      </c>
      <c r="H11" s="110" t="s">
        <v>335</v>
      </c>
      <c r="I11" s="111">
        <f t="shared" si="4"/>
        <v>509</v>
      </c>
      <c r="J11" s="111" t="s">
        <v>335</v>
      </c>
      <c r="K11" s="110">
        <f t="shared" si="5"/>
        <v>509</v>
      </c>
      <c r="L11" s="110" t="s">
        <v>335</v>
      </c>
      <c r="M11" s="111">
        <f t="shared" si="6"/>
        <v>509</v>
      </c>
      <c r="N11" s="111" t="s">
        <v>335</v>
      </c>
      <c r="O11" s="110">
        <f t="shared" si="7"/>
        <v>509</v>
      </c>
      <c r="P11" s="110" t="s">
        <v>335</v>
      </c>
      <c r="Q11" s="111">
        <f t="shared" si="8"/>
        <v>509</v>
      </c>
      <c r="R11" s="111" t="s">
        <v>335</v>
      </c>
      <c r="S11" s="110">
        <f t="shared" si="9"/>
        <v>509</v>
      </c>
      <c r="T11" s="110" t="s">
        <v>335</v>
      </c>
      <c r="U11" s="109">
        <f t="shared" si="10"/>
        <v>509</v>
      </c>
      <c r="V11" s="109" t="s">
        <v>335</v>
      </c>
      <c r="W11" s="110">
        <f t="shared" si="11"/>
        <v>509</v>
      </c>
      <c r="X11" s="110" t="s">
        <v>335</v>
      </c>
      <c r="Y11" s="111">
        <f t="shared" si="12"/>
        <v>509</v>
      </c>
      <c r="Z11" s="111" t="s">
        <v>335</v>
      </c>
      <c r="AA11" s="110">
        <f t="shared" si="13"/>
        <v>509</v>
      </c>
      <c r="AB11" s="110" t="s">
        <v>335</v>
      </c>
    </row>
    <row r="12" spans="1:28" ht="14.1" customHeight="1" x14ac:dyDescent="0.25">
      <c r="A12" s="109">
        <f t="shared" si="0"/>
        <v>510</v>
      </c>
      <c r="B12" s="109" t="s">
        <v>335</v>
      </c>
      <c r="C12" s="110">
        <f t="shared" si="1"/>
        <v>510</v>
      </c>
      <c r="D12" s="110" t="s">
        <v>335</v>
      </c>
      <c r="E12" s="109">
        <f t="shared" si="2"/>
        <v>510</v>
      </c>
      <c r="F12" s="109" t="s">
        <v>335</v>
      </c>
      <c r="G12" s="110">
        <f t="shared" si="3"/>
        <v>510</v>
      </c>
      <c r="H12" s="110" t="s">
        <v>335</v>
      </c>
      <c r="I12" s="111">
        <f t="shared" si="4"/>
        <v>510</v>
      </c>
      <c r="J12" s="111" t="s">
        <v>335</v>
      </c>
      <c r="K12" s="110">
        <f t="shared" si="5"/>
        <v>510</v>
      </c>
      <c r="L12" s="110" t="s">
        <v>335</v>
      </c>
      <c r="M12" s="111">
        <f t="shared" si="6"/>
        <v>510</v>
      </c>
      <c r="N12" s="111" t="s">
        <v>335</v>
      </c>
      <c r="O12" s="110">
        <f t="shared" si="7"/>
        <v>510</v>
      </c>
      <c r="P12" s="110" t="s">
        <v>335</v>
      </c>
      <c r="Q12" s="111">
        <f t="shared" si="8"/>
        <v>510</v>
      </c>
      <c r="R12" s="111" t="s">
        <v>335</v>
      </c>
      <c r="S12" s="110">
        <f t="shared" si="9"/>
        <v>510</v>
      </c>
      <c r="T12" s="110" t="s">
        <v>335</v>
      </c>
      <c r="U12" s="109">
        <f t="shared" si="10"/>
        <v>510</v>
      </c>
      <c r="V12" s="109" t="s">
        <v>335</v>
      </c>
      <c r="W12" s="110">
        <f t="shared" si="11"/>
        <v>510</v>
      </c>
      <c r="X12" s="110" t="s">
        <v>335</v>
      </c>
      <c r="Y12" s="111">
        <f t="shared" si="12"/>
        <v>510</v>
      </c>
      <c r="Z12" s="111" t="s">
        <v>335</v>
      </c>
      <c r="AA12" s="110">
        <f t="shared" si="13"/>
        <v>510</v>
      </c>
      <c r="AB12" s="110" t="s">
        <v>335</v>
      </c>
    </row>
    <row r="13" spans="1:28" ht="14.1" customHeight="1" x14ac:dyDescent="0.25">
      <c r="A13" s="109">
        <f t="shared" si="0"/>
        <v>511</v>
      </c>
      <c r="B13" s="109" t="s">
        <v>335</v>
      </c>
      <c r="C13" s="110">
        <f t="shared" si="1"/>
        <v>511</v>
      </c>
      <c r="D13" s="110" t="s">
        <v>335</v>
      </c>
      <c r="E13" s="109">
        <f t="shared" si="2"/>
        <v>511</v>
      </c>
      <c r="F13" s="109" t="s">
        <v>335</v>
      </c>
      <c r="G13" s="110">
        <f t="shared" si="3"/>
        <v>511</v>
      </c>
      <c r="H13" s="110" t="s">
        <v>335</v>
      </c>
      <c r="I13" s="111">
        <f t="shared" si="4"/>
        <v>511</v>
      </c>
      <c r="J13" s="111" t="s">
        <v>335</v>
      </c>
      <c r="K13" s="110">
        <f t="shared" si="5"/>
        <v>511</v>
      </c>
      <c r="L13" s="110" t="s">
        <v>335</v>
      </c>
      <c r="M13" s="111">
        <f t="shared" si="6"/>
        <v>511</v>
      </c>
      <c r="N13" s="111" t="s">
        <v>335</v>
      </c>
      <c r="O13" s="110">
        <f t="shared" si="7"/>
        <v>511</v>
      </c>
      <c r="P13" s="110" t="s">
        <v>335</v>
      </c>
      <c r="Q13" s="111">
        <f t="shared" si="8"/>
        <v>511</v>
      </c>
      <c r="R13" s="111" t="s">
        <v>335</v>
      </c>
      <c r="S13" s="110">
        <f t="shared" si="9"/>
        <v>511</v>
      </c>
      <c r="T13" s="110" t="s">
        <v>335</v>
      </c>
      <c r="U13" s="109">
        <f t="shared" si="10"/>
        <v>511</v>
      </c>
      <c r="V13" s="109" t="s">
        <v>335</v>
      </c>
      <c r="W13" s="110">
        <f t="shared" si="11"/>
        <v>511</v>
      </c>
      <c r="X13" s="110" t="s">
        <v>335</v>
      </c>
      <c r="Y13" s="111">
        <f t="shared" si="12"/>
        <v>511</v>
      </c>
      <c r="Z13" s="111" t="s">
        <v>335</v>
      </c>
      <c r="AA13" s="110">
        <f t="shared" si="13"/>
        <v>511</v>
      </c>
      <c r="AB13" s="110" t="s">
        <v>335</v>
      </c>
    </row>
    <row r="14" spans="1:28" ht="14.1" customHeight="1" x14ac:dyDescent="0.25">
      <c r="A14" s="109">
        <f t="shared" si="0"/>
        <v>512</v>
      </c>
      <c r="B14" s="109" t="s">
        <v>335</v>
      </c>
      <c r="C14" s="110">
        <f t="shared" si="1"/>
        <v>512</v>
      </c>
      <c r="D14" s="110" t="s">
        <v>335</v>
      </c>
      <c r="E14" s="109">
        <f t="shared" si="2"/>
        <v>512</v>
      </c>
      <c r="F14" s="109" t="s">
        <v>335</v>
      </c>
      <c r="G14" s="110">
        <f t="shared" si="3"/>
        <v>512</v>
      </c>
      <c r="H14" s="110" t="s">
        <v>335</v>
      </c>
      <c r="I14" s="111">
        <f t="shared" si="4"/>
        <v>512</v>
      </c>
      <c r="J14" s="111" t="s">
        <v>335</v>
      </c>
      <c r="K14" s="110">
        <f t="shared" si="5"/>
        <v>512</v>
      </c>
      <c r="L14" s="110" t="s">
        <v>335</v>
      </c>
      <c r="M14" s="111">
        <f t="shared" si="6"/>
        <v>512</v>
      </c>
      <c r="N14" s="111" t="s">
        <v>335</v>
      </c>
      <c r="O14" s="110">
        <f t="shared" si="7"/>
        <v>512</v>
      </c>
      <c r="P14" s="110" t="s">
        <v>335</v>
      </c>
      <c r="Q14" s="111">
        <f t="shared" si="8"/>
        <v>512</v>
      </c>
      <c r="R14" s="111" t="s">
        <v>335</v>
      </c>
      <c r="S14" s="110">
        <f t="shared" si="9"/>
        <v>512</v>
      </c>
      <c r="T14" s="110" t="s">
        <v>335</v>
      </c>
      <c r="U14" s="109">
        <f t="shared" si="10"/>
        <v>512</v>
      </c>
      <c r="V14" s="109" t="s">
        <v>335</v>
      </c>
      <c r="W14" s="110">
        <f t="shared" si="11"/>
        <v>512</v>
      </c>
      <c r="X14" s="110" t="s">
        <v>335</v>
      </c>
      <c r="Y14" s="111">
        <f t="shared" si="12"/>
        <v>512</v>
      </c>
      <c r="Z14" s="111" t="s">
        <v>335</v>
      </c>
      <c r="AA14" s="110">
        <f t="shared" si="13"/>
        <v>512</v>
      </c>
      <c r="AB14" s="110" t="s">
        <v>335</v>
      </c>
    </row>
    <row r="15" spans="1:28" ht="14.1" customHeight="1" x14ac:dyDescent="0.25">
      <c r="A15" s="109">
        <f t="shared" si="0"/>
        <v>513</v>
      </c>
      <c r="B15" s="109" t="s">
        <v>335</v>
      </c>
      <c r="C15" s="110">
        <f t="shared" si="1"/>
        <v>513</v>
      </c>
      <c r="D15" s="110" t="s">
        <v>335</v>
      </c>
      <c r="E15" s="109">
        <f t="shared" si="2"/>
        <v>513</v>
      </c>
      <c r="F15" s="109" t="s">
        <v>335</v>
      </c>
      <c r="G15" s="110">
        <f t="shared" si="3"/>
        <v>513</v>
      </c>
      <c r="H15" s="110" t="s">
        <v>335</v>
      </c>
      <c r="I15" s="111">
        <f t="shared" si="4"/>
        <v>513</v>
      </c>
      <c r="J15" s="111" t="s">
        <v>335</v>
      </c>
      <c r="K15" s="110">
        <f t="shared" si="5"/>
        <v>513</v>
      </c>
      <c r="L15" s="110" t="s">
        <v>335</v>
      </c>
      <c r="M15" s="111">
        <f t="shared" si="6"/>
        <v>513</v>
      </c>
      <c r="N15" s="111" t="s">
        <v>335</v>
      </c>
      <c r="O15" s="110">
        <f t="shared" si="7"/>
        <v>513</v>
      </c>
      <c r="P15" s="110" t="s">
        <v>335</v>
      </c>
      <c r="Q15" s="111">
        <f t="shared" si="8"/>
        <v>513</v>
      </c>
      <c r="R15" s="111" t="s">
        <v>335</v>
      </c>
      <c r="S15" s="110">
        <f t="shared" si="9"/>
        <v>513</v>
      </c>
      <c r="T15" s="110" t="s">
        <v>335</v>
      </c>
      <c r="U15" s="109">
        <f t="shared" si="10"/>
        <v>513</v>
      </c>
      <c r="V15" s="109" t="s">
        <v>335</v>
      </c>
      <c r="W15" s="110">
        <f t="shared" si="11"/>
        <v>513</v>
      </c>
      <c r="X15" s="110" t="s">
        <v>335</v>
      </c>
      <c r="Y15" s="111">
        <f t="shared" si="12"/>
        <v>513</v>
      </c>
      <c r="Z15" s="111" t="s">
        <v>335</v>
      </c>
      <c r="AA15" s="110">
        <f t="shared" si="13"/>
        <v>513</v>
      </c>
      <c r="AB15" s="110" t="s">
        <v>335</v>
      </c>
    </row>
    <row r="16" spans="1:28" ht="14.1" customHeight="1" x14ac:dyDescent="0.25">
      <c r="A16" s="109">
        <f t="shared" si="0"/>
        <v>514</v>
      </c>
      <c r="B16" s="109" t="s">
        <v>335</v>
      </c>
      <c r="C16" s="110">
        <f t="shared" si="1"/>
        <v>514</v>
      </c>
      <c r="D16" s="110" t="s">
        <v>335</v>
      </c>
      <c r="E16" s="109">
        <f t="shared" si="2"/>
        <v>514</v>
      </c>
      <c r="F16" s="109" t="s">
        <v>335</v>
      </c>
      <c r="G16" s="110">
        <f t="shared" si="3"/>
        <v>514</v>
      </c>
      <c r="H16" s="110" t="s">
        <v>335</v>
      </c>
      <c r="I16" s="111">
        <f t="shared" si="4"/>
        <v>514</v>
      </c>
      <c r="J16" s="111" t="s">
        <v>335</v>
      </c>
      <c r="K16" s="110">
        <f t="shared" si="5"/>
        <v>514</v>
      </c>
      <c r="L16" s="110" t="s">
        <v>335</v>
      </c>
      <c r="M16" s="111">
        <f t="shared" si="6"/>
        <v>514</v>
      </c>
      <c r="N16" s="111" t="s">
        <v>335</v>
      </c>
      <c r="O16" s="110">
        <f t="shared" si="7"/>
        <v>514</v>
      </c>
      <c r="P16" s="110" t="s">
        <v>335</v>
      </c>
      <c r="Q16" s="111">
        <f t="shared" si="8"/>
        <v>514</v>
      </c>
      <c r="R16" s="111" t="s">
        <v>335</v>
      </c>
      <c r="S16" s="110">
        <f t="shared" si="9"/>
        <v>514</v>
      </c>
      <c r="T16" s="110" t="s">
        <v>335</v>
      </c>
      <c r="U16" s="109">
        <f t="shared" si="10"/>
        <v>514</v>
      </c>
      <c r="V16" s="109" t="s">
        <v>335</v>
      </c>
      <c r="W16" s="110">
        <f t="shared" si="11"/>
        <v>514</v>
      </c>
      <c r="X16" s="110" t="s">
        <v>335</v>
      </c>
      <c r="Y16" s="111">
        <f t="shared" si="12"/>
        <v>514</v>
      </c>
      <c r="Z16" s="111" t="s">
        <v>335</v>
      </c>
      <c r="AA16" s="110">
        <f t="shared" si="13"/>
        <v>514</v>
      </c>
      <c r="AB16" s="110" t="s">
        <v>335</v>
      </c>
    </row>
    <row r="17" spans="1:28" ht="14.1" customHeight="1" x14ac:dyDescent="0.25">
      <c r="A17" s="109">
        <f t="shared" si="0"/>
        <v>515</v>
      </c>
      <c r="B17" s="109" t="s">
        <v>335</v>
      </c>
      <c r="C17" s="110">
        <f t="shared" si="1"/>
        <v>515</v>
      </c>
      <c r="D17" s="110" t="s">
        <v>335</v>
      </c>
      <c r="E17" s="109">
        <f t="shared" si="2"/>
        <v>515</v>
      </c>
      <c r="F17" s="109" t="s">
        <v>335</v>
      </c>
      <c r="G17" s="110">
        <f t="shared" si="3"/>
        <v>515</v>
      </c>
      <c r="H17" s="110" t="s">
        <v>335</v>
      </c>
      <c r="I17" s="111">
        <f t="shared" si="4"/>
        <v>515</v>
      </c>
      <c r="J17" s="111" t="s">
        <v>335</v>
      </c>
      <c r="K17" s="110">
        <f t="shared" si="5"/>
        <v>515</v>
      </c>
      <c r="L17" s="110" t="s">
        <v>335</v>
      </c>
      <c r="M17" s="111">
        <f t="shared" si="6"/>
        <v>515</v>
      </c>
      <c r="N17" s="111" t="s">
        <v>335</v>
      </c>
      <c r="O17" s="110">
        <f t="shared" si="7"/>
        <v>515</v>
      </c>
      <c r="P17" s="110" t="s">
        <v>335</v>
      </c>
      <c r="Q17" s="111">
        <f t="shared" si="8"/>
        <v>515</v>
      </c>
      <c r="R17" s="111" t="s">
        <v>335</v>
      </c>
      <c r="S17" s="110">
        <f t="shared" si="9"/>
        <v>515</v>
      </c>
      <c r="T17" s="110" t="s">
        <v>335</v>
      </c>
      <c r="U17" s="109">
        <f t="shared" si="10"/>
        <v>515</v>
      </c>
      <c r="V17" s="109" t="s">
        <v>335</v>
      </c>
      <c r="W17" s="110">
        <f t="shared" si="11"/>
        <v>515</v>
      </c>
      <c r="X17" s="110" t="s">
        <v>335</v>
      </c>
      <c r="Y17" s="111">
        <f t="shared" si="12"/>
        <v>515</v>
      </c>
      <c r="Z17" s="111" t="s">
        <v>335</v>
      </c>
      <c r="AA17" s="110">
        <f t="shared" si="13"/>
        <v>515</v>
      </c>
      <c r="AB17" s="110" t="s">
        <v>335</v>
      </c>
    </row>
    <row r="18" spans="1:28" ht="14.1" customHeight="1" x14ac:dyDescent="0.25">
      <c r="A18" s="109">
        <f t="shared" si="0"/>
        <v>516</v>
      </c>
      <c r="B18" s="109" t="s">
        <v>335</v>
      </c>
      <c r="C18" s="110">
        <f t="shared" si="1"/>
        <v>516</v>
      </c>
      <c r="D18" s="110" t="s">
        <v>335</v>
      </c>
      <c r="E18" s="109">
        <f t="shared" si="2"/>
        <v>516</v>
      </c>
      <c r="F18" s="109" t="s">
        <v>335</v>
      </c>
      <c r="G18" s="110">
        <f t="shared" si="3"/>
        <v>516</v>
      </c>
      <c r="H18" s="110" t="s">
        <v>335</v>
      </c>
      <c r="I18" s="111">
        <f t="shared" si="4"/>
        <v>516</v>
      </c>
      <c r="J18" s="111" t="s">
        <v>335</v>
      </c>
      <c r="K18" s="110">
        <f t="shared" si="5"/>
        <v>516</v>
      </c>
      <c r="L18" s="110" t="s">
        <v>335</v>
      </c>
      <c r="M18" s="111">
        <f t="shared" si="6"/>
        <v>516</v>
      </c>
      <c r="N18" s="111" t="s">
        <v>335</v>
      </c>
      <c r="O18" s="110">
        <f t="shared" si="7"/>
        <v>516</v>
      </c>
      <c r="P18" s="110" t="s">
        <v>335</v>
      </c>
      <c r="Q18" s="111">
        <f t="shared" si="8"/>
        <v>516</v>
      </c>
      <c r="R18" s="111" t="s">
        <v>335</v>
      </c>
      <c r="S18" s="110">
        <f t="shared" si="9"/>
        <v>516</v>
      </c>
      <c r="T18" s="110" t="s">
        <v>335</v>
      </c>
      <c r="U18" s="109">
        <f t="shared" si="10"/>
        <v>516</v>
      </c>
      <c r="V18" s="109" t="s">
        <v>335</v>
      </c>
      <c r="W18" s="110">
        <f t="shared" si="11"/>
        <v>516</v>
      </c>
      <c r="X18" s="110" t="s">
        <v>335</v>
      </c>
      <c r="Y18" s="111">
        <f t="shared" si="12"/>
        <v>516</v>
      </c>
      <c r="Z18" s="111" t="s">
        <v>335</v>
      </c>
      <c r="AA18" s="110">
        <f t="shared" si="13"/>
        <v>516</v>
      </c>
      <c r="AB18" s="110" t="s">
        <v>335</v>
      </c>
    </row>
    <row r="19" spans="1:28" ht="14.1" customHeight="1" x14ac:dyDescent="0.25">
      <c r="A19" s="109">
        <f t="shared" si="0"/>
        <v>517</v>
      </c>
      <c r="B19" s="109" t="s">
        <v>335</v>
      </c>
      <c r="C19" s="110">
        <f t="shared" si="1"/>
        <v>517</v>
      </c>
      <c r="D19" s="110" t="s">
        <v>335</v>
      </c>
      <c r="E19" s="109">
        <f t="shared" si="2"/>
        <v>517</v>
      </c>
      <c r="F19" s="109" t="s">
        <v>335</v>
      </c>
      <c r="G19" s="110">
        <f t="shared" si="3"/>
        <v>517</v>
      </c>
      <c r="H19" s="110" t="s">
        <v>335</v>
      </c>
      <c r="I19" s="111">
        <f t="shared" si="4"/>
        <v>517</v>
      </c>
      <c r="J19" s="111" t="s">
        <v>335</v>
      </c>
      <c r="K19" s="110">
        <f t="shared" si="5"/>
        <v>517</v>
      </c>
      <c r="L19" s="110" t="s">
        <v>335</v>
      </c>
      <c r="M19" s="111">
        <f t="shared" si="6"/>
        <v>517</v>
      </c>
      <c r="N19" s="111" t="s">
        <v>335</v>
      </c>
      <c r="O19" s="110">
        <f t="shared" si="7"/>
        <v>517</v>
      </c>
      <c r="P19" s="110" t="s">
        <v>335</v>
      </c>
      <c r="Q19" s="111">
        <f t="shared" si="8"/>
        <v>517</v>
      </c>
      <c r="R19" s="111" t="s">
        <v>335</v>
      </c>
      <c r="S19" s="110">
        <f t="shared" si="9"/>
        <v>517</v>
      </c>
      <c r="T19" s="110" t="s">
        <v>335</v>
      </c>
      <c r="U19" s="109">
        <f t="shared" si="10"/>
        <v>517</v>
      </c>
      <c r="V19" s="109" t="s">
        <v>335</v>
      </c>
      <c r="W19" s="110">
        <f t="shared" si="11"/>
        <v>517</v>
      </c>
      <c r="X19" s="110" t="s">
        <v>335</v>
      </c>
      <c r="Y19" s="111">
        <f t="shared" si="12"/>
        <v>517</v>
      </c>
      <c r="Z19" s="111" t="s">
        <v>335</v>
      </c>
      <c r="AA19" s="110">
        <f t="shared" si="13"/>
        <v>517</v>
      </c>
      <c r="AB19" s="110" t="s">
        <v>335</v>
      </c>
    </row>
    <row r="20" spans="1:28" ht="14.1" customHeight="1" x14ac:dyDescent="0.25">
      <c r="A20" s="109">
        <f t="shared" si="0"/>
        <v>518</v>
      </c>
      <c r="B20" s="109" t="s">
        <v>335</v>
      </c>
      <c r="C20" s="110">
        <f t="shared" si="1"/>
        <v>518</v>
      </c>
      <c r="D20" s="110" t="s">
        <v>335</v>
      </c>
      <c r="E20" s="109">
        <f t="shared" si="2"/>
        <v>518</v>
      </c>
      <c r="F20" s="109" t="s">
        <v>335</v>
      </c>
      <c r="G20" s="110">
        <f t="shared" si="3"/>
        <v>518</v>
      </c>
      <c r="H20" s="110" t="s">
        <v>335</v>
      </c>
      <c r="I20" s="111">
        <f t="shared" si="4"/>
        <v>518</v>
      </c>
      <c r="J20" s="111" t="s">
        <v>335</v>
      </c>
      <c r="K20" s="110">
        <f t="shared" si="5"/>
        <v>518</v>
      </c>
      <c r="L20" s="110" t="s">
        <v>335</v>
      </c>
      <c r="M20" s="111">
        <f t="shared" si="6"/>
        <v>518</v>
      </c>
      <c r="N20" s="111" t="s">
        <v>335</v>
      </c>
      <c r="O20" s="110">
        <f t="shared" si="7"/>
        <v>518</v>
      </c>
      <c r="P20" s="110" t="s">
        <v>335</v>
      </c>
      <c r="Q20" s="111">
        <f t="shared" si="8"/>
        <v>518</v>
      </c>
      <c r="R20" s="111" t="s">
        <v>335</v>
      </c>
      <c r="S20" s="110">
        <f t="shared" si="9"/>
        <v>518</v>
      </c>
      <c r="T20" s="110" t="s">
        <v>335</v>
      </c>
      <c r="U20" s="109">
        <f t="shared" si="10"/>
        <v>518</v>
      </c>
      <c r="V20" s="109" t="s">
        <v>335</v>
      </c>
      <c r="W20" s="110">
        <f t="shared" si="11"/>
        <v>518</v>
      </c>
      <c r="X20" s="110" t="s">
        <v>335</v>
      </c>
      <c r="Y20" s="111">
        <f t="shared" si="12"/>
        <v>518</v>
      </c>
      <c r="Z20" s="111" t="s">
        <v>335</v>
      </c>
      <c r="AA20" s="110">
        <f t="shared" si="13"/>
        <v>518</v>
      </c>
      <c r="AB20" s="110" t="s">
        <v>335</v>
      </c>
    </row>
    <row r="21" spans="1:28" ht="14.1" customHeight="1" x14ac:dyDescent="0.25">
      <c r="A21" s="109">
        <f t="shared" si="0"/>
        <v>519</v>
      </c>
      <c r="B21" s="109" t="s">
        <v>335</v>
      </c>
      <c r="C21" s="110">
        <f t="shared" si="1"/>
        <v>519</v>
      </c>
      <c r="D21" s="110" t="s">
        <v>335</v>
      </c>
      <c r="E21" s="109">
        <f t="shared" si="2"/>
        <v>519</v>
      </c>
      <c r="F21" s="109" t="s">
        <v>335</v>
      </c>
      <c r="G21" s="110">
        <f t="shared" si="3"/>
        <v>519</v>
      </c>
      <c r="H21" s="110" t="s">
        <v>335</v>
      </c>
      <c r="I21" s="111">
        <f t="shared" si="4"/>
        <v>519</v>
      </c>
      <c r="J21" s="111" t="s">
        <v>335</v>
      </c>
      <c r="K21" s="110">
        <f t="shared" si="5"/>
        <v>519</v>
      </c>
      <c r="L21" s="110" t="s">
        <v>335</v>
      </c>
      <c r="M21" s="111">
        <f t="shared" si="6"/>
        <v>519</v>
      </c>
      <c r="N21" s="111" t="s">
        <v>335</v>
      </c>
      <c r="O21" s="110">
        <f t="shared" si="7"/>
        <v>519</v>
      </c>
      <c r="P21" s="110" t="s">
        <v>335</v>
      </c>
      <c r="Q21" s="111">
        <f t="shared" si="8"/>
        <v>519</v>
      </c>
      <c r="R21" s="111" t="s">
        <v>335</v>
      </c>
      <c r="S21" s="110">
        <f t="shared" si="9"/>
        <v>519</v>
      </c>
      <c r="T21" s="110" t="s">
        <v>335</v>
      </c>
      <c r="U21" s="109">
        <f t="shared" si="10"/>
        <v>519</v>
      </c>
      <c r="V21" s="109" t="s">
        <v>335</v>
      </c>
      <c r="W21" s="110">
        <f t="shared" si="11"/>
        <v>519</v>
      </c>
      <c r="X21" s="110" t="s">
        <v>335</v>
      </c>
      <c r="Y21" s="111">
        <f t="shared" si="12"/>
        <v>519</v>
      </c>
      <c r="Z21" s="111" t="s">
        <v>335</v>
      </c>
      <c r="AA21" s="110">
        <f t="shared" si="13"/>
        <v>519</v>
      </c>
      <c r="AB21" s="110" t="s">
        <v>335</v>
      </c>
    </row>
    <row r="22" spans="1:28" ht="14.1" customHeight="1" x14ac:dyDescent="0.25">
      <c r="A22" s="109">
        <f t="shared" si="0"/>
        <v>520</v>
      </c>
      <c r="B22" s="109" t="s">
        <v>335</v>
      </c>
      <c r="C22" s="110">
        <f t="shared" si="1"/>
        <v>520</v>
      </c>
      <c r="D22" s="110" t="s">
        <v>335</v>
      </c>
      <c r="E22" s="109">
        <f t="shared" si="2"/>
        <v>520</v>
      </c>
      <c r="F22" s="109" t="s">
        <v>335</v>
      </c>
      <c r="G22" s="110">
        <f t="shared" si="3"/>
        <v>520</v>
      </c>
      <c r="H22" s="110" t="s">
        <v>335</v>
      </c>
      <c r="I22" s="111">
        <f t="shared" si="4"/>
        <v>520</v>
      </c>
      <c r="J22" s="111" t="s">
        <v>335</v>
      </c>
      <c r="K22" s="110">
        <f t="shared" si="5"/>
        <v>520</v>
      </c>
      <c r="L22" s="110" t="s">
        <v>335</v>
      </c>
      <c r="M22" s="111">
        <f t="shared" si="6"/>
        <v>520</v>
      </c>
      <c r="N22" s="111" t="s">
        <v>335</v>
      </c>
      <c r="O22" s="110">
        <f t="shared" si="7"/>
        <v>520</v>
      </c>
      <c r="P22" s="110" t="s">
        <v>335</v>
      </c>
      <c r="Q22" s="111">
        <f t="shared" si="8"/>
        <v>520</v>
      </c>
      <c r="R22" s="111" t="s">
        <v>335</v>
      </c>
      <c r="S22" s="110">
        <f t="shared" si="9"/>
        <v>520</v>
      </c>
      <c r="T22" s="110" t="s">
        <v>335</v>
      </c>
      <c r="U22" s="109">
        <f t="shared" si="10"/>
        <v>520</v>
      </c>
      <c r="V22" s="109" t="s">
        <v>335</v>
      </c>
      <c r="W22" s="110">
        <f t="shared" si="11"/>
        <v>520</v>
      </c>
      <c r="X22" s="110" t="s">
        <v>335</v>
      </c>
      <c r="Y22" s="111">
        <f t="shared" si="12"/>
        <v>520</v>
      </c>
      <c r="Z22" s="111" t="s">
        <v>335</v>
      </c>
      <c r="AA22" s="110">
        <f t="shared" si="13"/>
        <v>520</v>
      </c>
      <c r="AB22" s="110" t="s">
        <v>335</v>
      </c>
    </row>
    <row r="23" spans="1:28" ht="14.1" customHeight="1" x14ac:dyDescent="0.25">
      <c r="A23" s="109">
        <f t="shared" si="0"/>
        <v>521</v>
      </c>
      <c r="B23" s="109" t="s">
        <v>335</v>
      </c>
      <c r="C23" s="110">
        <f t="shared" si="1"/>
        <v>521</v>
      </c>
      <c r="D23" s="110" t="s">
        <v>335</v>
      </c>
      <c r="E23" s="109">
        <f t="shared" si="2"/>
        <v>521</v>
      </c>
      <c r="F23" s="109" t="s">
        <v>335</v>
      </c>
      <c r="G23" s="110">
        <f t="shared" si="3"/>
        <v>521</v>
      </c>
      <c r="H23" s="110" t="s">
        <v>335</v>
      </c>
      <c r="I23" s="111">
        <f t="shared" si="4"/>
        <v>521</v>
      </c>
      <c r="J23" s="111" t="s">
        <v>335</v>
      </c>
      <c r="K23" s="110">
        <f t="shared" si="5"/>
        <v>521</v>
      </c>
      <c r="L23" s="110" t="s">
        <v>335</v>
      </c>
      <c r="M23" s="111">
        <f t="shared" si="6"/>
        <v>521</v>
      </c>
      <c r="N23" s="111" t="s">
        <v>335</v>
      </c>
      <c r="O23" s="110">
        <f t="shared" si="7"/>
        <v>521</v>
      </c>
      <c r="P23" s="110" t="s">
        <v>335</v>
      </c>
      <c r="Q23" s="111">
        <f t="shared" si="8"/>
        <v>521</v>
      </c>
      <c r="R23" s="111" t="s">
        <v>335</v>
      </c>
      <c r="S23" s="110">
        <f t="shared" si="9"/>
        <v>521</v>
      </c>
      <c r="T23" s="110" t="s">
        <v>335</v>
      </c>
      <c r="U23" s="109">
        <f t="shared" si="10"/>
        <v>521</v>
      </c>
      <c r="V23" s="109" t="s">
        <v>335</v>
      </c>
      <c r="W23" s="110">
        <f t="shared" si="11"/>
        <v>521</v>
      </c>
      <c r="X23" s="110" t="s">
        <v>335</v>
      </c>
      <c r="Y23" s="111">
        <f t="shared" si="12"/>
        <v>521</v>
      </c>
      <c r="Z23" s="111" t="s">
        <v>335</v>
      </c>
      <c r="AA23" s="110">
        <f t="shared" si="13"/>
        <v>521</v>
      </c>
      <c r="AB23" s="110" t="s">
        <v>335</v>
      </c>
    </row>
    <row r="24" spans="1:28" ht="14.1" customHeight="1" x14ac:dyDescent="0.25">
      <c r="A24" s="109">
        <f t="shared" si="0"/>
        <v>522</v>
      </c>
      <c r="B24" s="109" t="s">
        <v>335</v>
      </c>
      <c r="C24" s="110">
        <f t="shared" si="1"/>
        <v>522</v>
      </c>
      <c r="D24" s="110" t="s">
        <v>335</v>
      </c>
      <c r="E24" s="109">
        <f t="shared" si="2"/>
        <v>522</v>
      </c>
      <c r="F24" s="109" t="s">
        <v>335</v>
      </c>
      <c r="G24" s="110">
        <f t="shared" si="3"/>
        <v>522</v>
      </c>
      <c r="H24" s="110" t="s">
        <v>335</v>
      </c>
      <c r="I24" s="111">
        <f t="shared" si="4"/>
        <v>522</v>
      </c>
      <c r="J24" s="111" t="s">
        <v>335</v>
      </c>
      <c r="K24" s="110">
        <f t="shared" si="5"/>
        <v>522</v>
      </c>
      <c r="L24" s="110" t="s">
        <v>335</v>
      </c>
      <c r="M24" s="111">
        <f t="shared" si="6"/>
        <v>522</v>
      </c>
      <c r="N24" s="111" t="s">
        <v>335</v>
      </c>
      <c r="O24" s="110">
        <f t="shared" si="7"/>
        <v>522</v>
      </c>
      <c r="P24" s="110" t="s">
        <v>335</v>
      </c>
      <c r="Q24" s="111">
        <f t="shared" si="8"/>
        <v>522</v>
      </c>
      <c r="R24" s="111" t="s">
        <v>335</v>
      </c>
      <c r="S24" s="110">
        <f t="shared" si="9"/>
        <v>522</v>
      </c>
      <c r="T24" s="110" t="s">
        <v>335</v>
      </c>
      <c r="U24" s="109">
        <f t="shared" si="10"/>
        <v>522</v>
      </c>
      <c r="V24" s="109" t="s">
        <v>335</v>
      </c>
      <c r="W24" s="110">
        <f t="shared" si="11"/>
        <v>522</v>
      </c>
      <c r="X24" s="110" t="s">
        <v>335</v>
      </c>
      <c r="Y24" s="111">
        <f t="shared" si="12"/>
        <v>522</v>
      </c>
      <c r="Z24" s="111" t="s">
        <v>335</v>
      </c>
      <c r="AA24" s="110">
        <f t="shared" si="13"/>
        <v>522</v>
      </c>
      <c r="AB24" s="110" t="s">
        <v>335</v>
      </c>
    </row>
    <row r="25" spans="1:28" ht="14.1" customHeight="1" x14ac:dyDescent="0.25">
      <c r="A25" s="109">
        <f t="shared" si="0"/>
        <v>523</v>
      </c>
      <c r="B25" s="109" t="s">
        <v>335</v>
      </c>
      <c r="C25" s="110">
        <f t="shared" si="1"/>
        <v>523</v>
      </c>
      <c r="D25" s="110" t="s">
        <v>335</v>
      </c>
      <c r="E25" s="109">
        <f t="shared" si="2"/>
        <v>523</v>
      </c>
      <c r="F25" s="109" t="s">
        <v>335</v>
      </c>
      <c r="G25" s="110">
        <f t="shared" si="3"/>
        <v>523</v>
      </c>
      <c r="H25" s="110" t="s">
        <v>335</v>
      </c>
      <c r="I25" s="111">
        <f t="shared" si="4"/>
        <v>523</v>
      </c>
      <c r="J25" s="111" t="s">
        <v>335</v>
      </c>
      <c r="K25" s="110">
        <f t="shared" si="5"/>
        <v>523</v>
      </c>
      <c r="L25" s="110" t="s">
        <v>335</v>
      </c>
      <c r="M25" s="111">
        <f t="shared" si="6"/>
        <v>523</v>
      </c>
      <c r="N25" s="111" t="s">
        <v>335</v>
      </c>
      <c r="O25" s="110">
        <f t="shared" si="7"/>
        <v>523</v>
      </c>
      <c r="P25" s="110" t="s">
        <v>335</v>
      </c>
      <c r="Q25" s="111">
        <f t="shared" si="8"/>
        <v>523</v>
      </c>
      <c r="R25" s="111" t="s">
        <v>335</v>
      </c>
      <c r="S25" s="110">
        <f t="shared" si="9"/>
        <v>523</v>
      </c>
      <c r="T25" s="110" t="s">
        <v>335</v>
      </c>
      <c r="U25" s="109">
        <f t="shared" si="10"/>
        <v>523</v>
      </c>
      <c r="V25" s="109" t="s">
        <v>335</v>
      </c>
      <c r="W25" s="110">
        <f t="shared" si="11"/>
        <v>523</v>
      </c>
      <c r="X25" s="110" t="s">
        <v>335</v>
      </c>
      <c r="Y25" s="111">
        <f t="shared" si="12"/>
        <v>523</v>
      </c>
      <c r="Z25" s="111" t="s">
        <v>335</v>
      </c>
      <c r="AA25" s="110">
        <f t="shared" si="13"/>
        <v>523</v>
      </c>
      <c r="AB25" s="110" t="s">
        <v>335</v>
      </c>
    </row>
    <row r="26" spans="1:28" ht="14.1" customHeight="1" x14ac:dyDescent="0.25">
      <c r="A26" s="109">
        <f t="shared" si="0"/>
        <v>524</v>
      </c>
      <c r="B26" s="109" t="s">
        <v>335</v>
      </c>
      <c r="C26" s="110">
        <f t="shared" si="1"/>
        <v>524</v>
      </c>
      <c r="D26" s="110" t="s">
        <v>335</v>
      </c>
      <c r="E26" s="109">
        <f t="shared" si="2"/>
        <v>524</v>
      </c>
      <c r="F26" s="109" t="s">
        <v>335</v>
      </c>
      <c r="G26" s="110">
        <f t="shared" si="3"/>
        <v>524</v>
      </c>
      <c r="H26" s="110" t="s">
        <v>335</v>
      </c>
      <c r="I26" s="111">
        <f t="shared" si="4"/>
        <v>524</v>
      </c>
      <c r="J26" s="111" t="s">
        <v>335</v>
      </c>
      <c r="K26" s="110">
        <f t="shared" si="5"/>
        <v>524</v>
      </c>
      <c r="L26" s="110" t="s">
        <v>335</v>
      </c>
      <c r="M26" s="111">
        <f t="shared" si="6"/>
        <v>524</v>
      </c>
      <c r="N26" s="111" t="s">
        <v>335</v>
      </c>
      <c r="O26" s="110">
        <f t="shared" si="7"/>
        <v>524</v>
      </c>
      <c r="P26" s="110" t="s">
        <v>335</v>
      </c>
      <c r="Q26" s="111">
        <f t="shared" si="8"/>
        <v>524</v>
      </c>
      <c r="R26" s="111" t="s">
        <v>335</v>
      </c>
      <c r="S26" s="110">
        <f t="shared" si="9"/>
        <v>524</v>
      </c>
      <c r="T26" s="110" t="s">
        <v>335</v>
      </c>
      <c r="U26" s="109">
        <f t="shared" si="10"/>
        <v>524</v>
      </c>
      <c r="V26" s="109" t="s">
        <v>335</v>
      </c>
      <c r="W26" s="110">
        <f t="shared" si="11"/>
        <v>524</v>
      </c>
      <c r="X26" s="110" t="s">
        <v>335</v>
      </c>
      <c r="Y26" s="111">
        <f t="shared" si="12"/>
        <v>524</v>
      </c>
      <c r="Z26" s="111" t="s">
        <v>335</v>
      </c>
      <c r="AA26" s="110">
        <f t="shared" si="13"/>
        <v>524</v>
      </c>
      <c r="AB26" s="110" t="s">
        <v>335</v>
      </c>
    </row>
    <row r="27" spans="1:28" ht="14.1" customHeight="1" x14ac:dyDescent="0.25">
      <c r="A27" s="109">
        <f t="shared" si="0"/>
        <v>525</v>
      </c>
      <c r="B27" s="109" t="s">
        <v>335</v>
      </c>
      <c r="C27" s="110">
        <f t="shared" si="1"/>
        <v>525</v>
      </c>
      <c r="D27" s="110" t="s">
        <v>335</v>
      </c>
      <c r="E27" s="109">
        <f t="shared" si="2"/>
        <v>525</v>
      </c>
      <c r="F27" s="109" t="s">
        <v>335</v>
      </c>
      <c r="G27" s="110">
        <f t="shared" si="3"/>
        <v>525</v>
      </c>
      <c r="H27" s="110" t="s">
        <v>335</v>
      </c>
      <c r="I27" s="111">
        <f t="shared" si="4"/>
        <v>525</v>
      </c>
      <c r="J27" s="111" t="s">
        <v>335</v>
      </c>
      <c r="K27" s="110">
        <f t="shared" si="5"/>
        <v>525</v>
      </c>
      <c r="L27" s="110" t="s">
        <v>335</v>
      </c>
      <c r="M27" s="111">
        <f t="shared" si="6"/>
        <v>525</v>
      </c>
      <c r="N27" s="111" t="s">
        <v>335</v>
      </c>
      <c r="O27" s="110">
        <f t="shared" si="7"/>
        <v>525</v>
      </c>
      <c r="P27" s="110" t="s">
        <v>335</v>
      </c>
      <c r="Q27" s="111">
        <f t="shared" si="8"/>
        <v>525</v>
      </c>
      <c r="R27" s="111" t="s">
        <v>335</v>
      </c>
      <c r="S27" s="110">
        <f t="shared" si="9"/>
        <v>525</v>
      </c>
      <c r="T27" s="110" t="s">
        <v>335</v>
      </c>
      <c r="U27" s="109">
        <f t="shared" si="10"/>
        <v>525</v>
      </c>
      <c r="V27" s="109" t="s">
        <v>335</v>
      </c>
      <c r="W27" s="110">
        <f t="shared" si="11"/>
        <v>525</v>
      </c>
      <c r="X27" s="110" t="s">
        <v>335</v>
      </c>
      <c r="Y27" s="111">
        <f t="shared" si="12"/>
        <v>525</v>
      </c>
      <c r="Z27" s="111" t="s">
        <v>335</v>
      </c>
      <c r="AA27" s="110">
        <f t="shared" si="13"/>
        <v>525</v>
      </c>
      <c r="AB27" s="110" t="s">
        <v>335</v>
      </c>
    </row>
    <row r="28" spans="1:28" ht="14.1" customHeight="1" x14ac:dyDescent="0.25">
      <c r="A28" s="109">
        <f t="shared" si="0"/>
        <v>526</v>
      </c>
      <c r="B28" s="109" t="s">
        <v>335</v>
      </c>
      <c r="C28" s="110">
        <f t="shared" si="1"/>
        <v>526</v>
      </c>
      <c r="D28" s="110" t="s">
        <v>335</v>
      </c>
      <c r="E28" s="109">
        <f t="shared" si="2"/>
        <v>526</v>
      </c>
      <c r="F28" s="109" t="s">
        <v>335</v>
      </c>
      <c r="G28" s="110">
        <f t="shared" si="3"/>
        <v>526</v>
      </c>
      <c r="H28" s="110" t="s">
        <v>335</v>
      </c>
      <c r="I28" s="111">
        <f t="shared" si="4"/>
        <v>526</v>
      </c>
      <c r="J28" s="111" t="s">
        <v>335</v>
      </c>
      <c r="K28" s="110">
        <f t="shared" si="5"/>
        <v>526</v>
      </c>
      <c r="L28" s="110" t="s">
        <v>335</v>
      </c>
      <c r="M28" s="111">
        <f t="shared" si="6"/>
        <v>526</v>
      </c>
      <c r="N28" s="111" t="s">
        <v>335</v>
      </c>
      <c r="O28" s="110">
        <f t="shared" si="7"/>
        <v>526</v>
      </c>
      <c r="P28" s="110" t="s">
        <v>335</v>
      </c>
      <c r="Q28" s="111">
        <f t="shared" si="8"/>
        <v>526</v>
      </c>
      <c r="R28" s="111" t="s">
        <v>335</v>
      </c>
      <c r="S28" s="110">
        <f t="shared" si="9"/>
        <v>526</v>
      </c>
      <c r="T28" s="110" t="s">
        <v>335</v>
      </c>
      <c r="U28" s="109">
        <f t="shared" si="10"/>
        <v>526</v>
      </c>
      <c r="V28" s="109" t="s">
        <v>335</v>
      </c>
      <c r="W28" s="110">
        <f t="shared" si="11"/>
        <v>526</v>
      </c>
      <c r="X28" s="110" t="s">
        <v>335</v>
      </c>
      <c r="Y28" s="111">
        <f t="shared" si="12"/>
        <v>526</v>
      </c>
      <c r="Z28" s="111" t="s">
        <v>335</v>
      </c>
      <c r="AA28" s="110">
        <f t="shared" si="13"/>
        <v>526</v>
      </c>
      <c r="AB28" s="110" t="s">
        <v>335</v>
      </c>
    </row>
    <row r="29" spans="1:28" ht="14.1" customHeight="1" x14ac:dyDescent="0.25">
      <c r="A29" s="109">
        <f t="shared" si="0"/>
        <v>527</v>
      </c>
      <c r="B29" s="109" t="s">
        <v>335</v>
      </c>
      <c r="C29" s="110">
        <f t="shared" si="1"/>
        <v>527</v>
      </c>
      <c r="D29" s="110" t="s">
        <v>335</v>
      </c>
      <c r="E29" s="109">
        <f t="shared" si="2"/>
        <v>527</v>
      </c>
      <c r="F29" s="109" t="s">
        <v>335</v>
      </c>
      <c r="G29" s="110">
        <f t="shared" si="3"/>
        <v>527</v>
      </c>
      <c r="H29" s="110" t="s">
        <v>335</v>
      </c>
      <c r="I29" s="111">
        <f t="shared" si="4"/>
        <v>527</v>
      </c>
      <c r="J29" s="111" t="s">
        <v>335</v>
      </c>
      <c r="K29" s="110">
        <f t="shared" si="5"/>
        <v>527</v>
      </c>
      <c r="L29" s="110" t="s">
        <v>335</v>
      </c>
      <c r="M29" s="111">
        <f t="shared" si="6"/>
        <v>527</v>
      </c>
      <c r="N29" s="111" t="s">
        <v>335</v>
      </c>
      <c r="O29" s="110">
        <f t="shared" si="7"/>
        <v>527</v>
      </c>
      <c r="P29" s="110" t="s">
        <v>335</v>
      </c>
      <c r="Q29" s="111">
        <f t="shared" si="8"/>
        <v>527</v>
      </c>
      <c r="R29" s="111" t="s">
        <v>335</v>
      </c>
      <c r="S29" s="110">
        <f t="shared" si="9"/>
        <v>527</v>
      </c>
      <c r="T29" s="110" t="s">
        <v>335</v>
      </c>
      <c r="U29" s="109">
        <f t="shared" si="10"/>
        <v>527</v>
      </c>
      <c r="V29" s="109" t="s">
        <v>335</v>
      </c>
      <c r="W29" s="110">
        <f t="shared" si="11"/>
        <v>527</v>
      </c>
      <c r="X29" s="110" t="s">
        <v>335</v>
      </c>
      <c r="Y29" s="111">
        <f t="shared" si="12"/>
        <v>527</v>
      </c>
      <c r="Z29" s="111" t="s">
        <v>335</v>
      </c>
      <c r="AA29" s="112">
        <f t="shared" si="13"/>
        <v>527</v>
      </c>
      <c r="AB29" s="112" t="s">
        <v>336</v>
      </c>
    </row>
    <row r="30" spans="1:28" ht="14.1" customHeight="1" x14ac:dyDescent="0.25">
      <c r="A30" s="109">
        <f t="shared" si="0"/>
        <v>528</v>
      </c>
      <c r="B30" s="109" t="s">
        <v>335</v>
      </c>
      <c r="C30" s="110">
        <f t="shared" si="1"/>
        <v>528</v>
      </c>
      <c r="D30" s="110" t="s">
        <v>335</v>
      </c>
      <c r="E30" s="109">
        <f t="shared" si="2"/>
        <v>528</v>
      </c>
      <c r="F30" s="109" t="s">
        <v>335</v>
      </c>
      <c r="G30" s="110">
        <f t="shared" si="3"/>
        <v>528</v>
      </c>
      <c r="H30" s="110" t="s">
        <v>335</v>
      </c>
      <c r="I30" s="111">
        <f t="shared" si="4"/>
        <v>528</v>
      </c>
      <c r="J30" s="111" t="s">
        <v>335</v>
      </c>
      <c r="K30" s="110">
        <f t="shared" si="5"/>
        <v>528</v>
      </c>
      <c r="L30" s="110" t="s">
        <v>335</v>
      </c>
      <c r="M30" s="111">
        <f t="shared" si="6"/>
        <v>528</v>
      </c>
      <c r="N30" s="111" t="s">
        <v>335</v>
      </c>
      <c r="O30" s="110">
        <f t="shared" si="7"/>
        <v>528</v>
      </c>
      <c r="P30" s="110" t="s">
        <v>335</v>
      </c>
      <c r="Q30" s="111">
        <f t="shared" si="8"/>
        <v>528</v>
      </c>
      <c r="R30" s="111" t="s">
        <v>335</v>
      </c>
      <c r="S30" s="110">
        <f t="shared" si="9"/>
        <v>528</v>
      </c>
      <c r="T30" s="110" t="s">
        <v>335</v>
      </c>
      <c r="U30" s="109">
        <f t="shared" si="10"/>
        <v>528</v>
      </c>
      <c r="V30" s="109" t="s">
        <v>335</v>
      </c>
      <c r="W30" s="110">
        <f t="shared" si="11"/>
        <v>528</v>
      </c>
      <c r="X30" s="110" t="s">
        <v>335</v>
      </c>
      <c r="Y30" s="111">
        <f t="shared" si="12"/>
        <v>528</v>
      </c>
      <c r="Z30" s="111" t="s">
        <v>335</v>
      </c>
      <c r="AA30" s="112">
        <f t="shared" si="13"/>
        <v>528</v>
      </c>
      <c r="AB30" s="112" t="s">
        <v>336</v>
      </c>
    </row>
    <row r="31" spans="1:28" ht="14.1" customHeight="1" x14ac:dyDescent="0.25">
      <c r="A31" s="109">
        <f t="shared" si="0"/>
        <v>529</v>
      </c>
      <c r="B31" s="109" t="s">
        <v>335</v>
      </c>
      <c r="C31" s="110">
        <f t="shared" si="1"/>
        <v>529</v>
      </c>
      <c r="D31" s="110" t="s">
        <v>335</v>
      </c>
      <c r="E31" s="109">
        <f t="shared" si="2"/>
        <v>529</v>
      </c>
      <c r="F31" s="109" t="s">
        <v>335</v>
      </c>
      <c r="G31" s="110">
        <f t="shared" si="3"/>
        <v>529</v>
      </c>
      <c r="H31" s="110" t="s">
        <v>335</v>
      </c>
      <c r="I31" s="111">
        <f t="shared" si="4"/>
        <v>529</v>
      </c>
      <c r="J31" s="111" t="s">
        <v>335</v>
      </c>
      <c r="K31" s="110">
        <f t="shared" si="5"/>
        <v>529</v>
      </c>
      <c r="L31" s="110" t="s">
        <v>335</v>
      </c>
      <c r="M31" s="111">
        <f t="shared" si="6"/>
        <v>529</v>
      </c>
      <c r="N31" s="111" t="s">
        <v>335</v>
      </c>
      <c r="O31" s="110">
        <f t="shared" si="7"/>
        <v>529</v>
      </c>
      <c r="P31" s="110" t="s">
        <v>335</v>
      </c>
      <c r="Q31" s="111">
        <f t="shared" si="8"/>
        <v>529</v>
      </c>
      <c r="R31" s="111" t="s">
        <v>335</v>
      </c>
      <c r="S31" s="110">
        <f t="shared" si="9"/>
        <v>529</v>
      </c>
      <c r="T31" s="110" t="s">
        <v>335</v>
      </c>
      <c r="U31" s="109">
        <f t="shared" si="10"/>
        <v>529</v>
      </c>
      <c r="V31" s="109" t="s">
        <v>335</v>
      </c>
      <c r="W31" s="110">
        <f t="shared" si="11"/>
        <v>529</v>
      </c>
      <c r="X31" s="110" t="s">
        <v>335</v>
      </c>
      <c r="Y31" s="111">
        <f t="shared" si="12"/>
        <v>529</v>
      </c>
      <c r="Z31" s="111" t="s">
        <v>335</v>
      </c>
      <c r="AA31" s="112">
        <f t="shared" si="13"/>
        <v>529</v>
      </c>
      <c r="AB31" s="112" t="s">
        <v>336</v>
      </c>
    </row>
    <row r="32" spans="1:28" ht="14.1" customHeight="1" x14ac:dyDescent="0.25">
      <c r="A32" s="109">
        <f t="shared" si="0"/>
        <v>530</v>
      </c>
      <c r="B32" s="109" t="s">
        <v>335</v>
      </c>
      <c r="C32" s="110">
        <f t="shared" si="1"/>
        <v>530</v>
      </c>
      <c r="D32" s="110" t="s">
        <v>335</v>
      </c>
      <c r="E32" s="109">
        <f t="shared" si="2"/>
        <v>530</v>
      </c>
      <c r="F32" s="109" t="s">
        <v>335</v>
      </c>
      <c r="G32" s="110">
        <f t="shared" si="3"/>
        <v>530</v>
      </c>
      <c r="H32" s="110" t="s">
        <v>335</v>
      </c>
      <c r="I32" s="111">
        <f t="shared" si="4"/>
        <v>530</v>
      </c>
      <c r="J32" s="111" t="s">
        <v>335</v>
      </c>
      <c r="K32" s="110">
        <f t="shared" si="5"/>
        <v>530</v>
      </c>
      <c r="L32" s="110" t="s">
        <v>335</v>
      </c>
      <c r="M32" s="111">
        <f t="shared" si="6"/>
        <v>530</v>
      </c>
      <c r="N32" s="111" t="s">
        <v>335</v>
      </c>
      <c r="O32" s="110">
        <f t="shared" si="7"/>
        <v>530</v>
      </c>
      <c r="P32" s="110" t="s">
        <v>335</v>
      </c>
      <c r="Q32" s="111">
        <f t="shared" si="8"/>
        <v>530</v>
      </c>
      <c r="R32" s="111" t="s">
        <v>335</v>
      </c>
      <c r="S32" s="110">
        <f t="shared" si="9"/>
        <v>530</v>
      </c>
      <c r="T32" s="110" t="s">
        <v>335</v>
      </c>
      <c r="U32" s="109">
        <f t="shared" si="10"/>
        <v>530</v>
      </c>
      <c r="V32" s="109" t="s">
        <v>335</v>
      </c>
      <c r="W32" s="110">
        <f t="shared" si="11"/>
        <v>530</v>
      </c>
      <c r="X32" s="110" t="s">
        <v>335</v>
      </c>
      <c r="Y32" s="111">
        <f t="shared" si="12"/>
        <v>530</v>
      </c>
      <c r="Z32" s="111" t="s">
        <v>335</v>
      </c>
      <c r="AA32" s="112">
        <f t="shared" si="13"/>
        <v>530</v>
      </c>
      <c r="AB32" s="112" t="s">
        <v>336</v>
      </c>
    </row>
    <row r="33" spans="1:28" ht="14.1" customHeight="1" x14ac:dyDescent="0.25">
      <c r="A33" s="109">
        <f t="shared" si="0"/>
        <v>531</v>
      </c>
      <c r="B33" s="109" t="s">
        <v>335</v>
      </c>
      <c r="C33" s="110">
        <f t="shared" si="1"/>
        <v>531</v>
      </c>
      <c r="D33" s="110" t="s">
        <v>335</v>
      </c>
      <c r="E33" s="109">
        <f t="shared" si="2"/>
        <v>531</v>
      </c>
      <c r="F33" s="109" t="s">
        <v>335</v>
      </c>
      <c r="G33" s="110">
        <f t="shared" si="3"/>
        <v>531</v>
      </c>
      <c r="H33" s="110" t="s">
        <v>335</v>
      </c>
      <c r="I33" s="111">
        <f t="shared" si="4"/>
        <v>531</v>
      </c>
      <c r="J33" s="111" t="s">
        <v>335</v>
      </c>
      <c r="K33" s="110">
        <f t="shared" si="5"/>
        <v>531</v>
      </c>
      <c r="L33" s="110" t="s">
        <v>335</v>
      </c>
      <c r="M33" s="111">
        <f t="shared" si="6"/>
        <v>531</v>
      </c>
      <c r="N33" s="111" t="s">
        <v>335</v>
      </c>
      <c r="O33" s="110">
        <f t="shared" si="7"/>
        <v>531</v>
      </c>
      <c r="P33" s="110" t="s">
        <v>335</v>
      </c>
      <c r="Q33" s="111">
        <f t="shared" si="8"/>
        <v>531</v>
      </c>
      <c r="R33" s="111" t="s">
        <v>335</v>
      </c>
      <c r="S33" s="110">
        <f t="shared" si="9"/>
        <v>531</v>
      </c>
      <c r="T33" s="110" t="s">
        <v>335</v>
      </c>
      <c r="U33" s="109">
        <f t="shared" si="10"/>
        <v>531</v>
      </c>
      <c r="V33" s="109" t="s">
        <v>335</v>
      </c>
      <c r="W33" s="110">
        <f t="shared" si="11"/>
        <v>531</v>
      </c>
      <c r="X33" s="110" t="s">
        <v>335</v>
      </c>
      <c r="Y33" s="111">
        <f t="shared" si="12"/>
        <v>531</v>
      </c>
      <c r="Z33" s="111" t="s">
        <v>335</v>
      </c>
      <c r="AA33" s="112">
        <f t="shared" si="13"/>
        <v>531</v>
      </c>
      <c r="AB33" s="112" t="s">
        <v>336</v>
      </c>
    </row>
    <row r="34" spans="1:28" ht="14.1" customHeight="1" x14ac:dyDescent="0.25">
      <c r="A34" s="109">
        <f t="shared" si="0"/>
        <v>532</v>
      </c>
      <c r="B34" s="109" t="s">
        <v>335</v>
      </c>
      <c r="C34" s="110">
        <f t="shared" si="1"/>
        <v>532</v>
      </c>
      <c r="D34" s="110" t="s">
        <v>335</v>
      </c>
      <c r="E34" s="109">
        <f t="shared" si="2"/>
        <v>532</v>
      </c>
      <c r="F34" s="109" t="s">
        <v>335</v>
      </c>
      <c r="G34" s="110">
        <f t="shared" si="3"/>
        <v>532</v>
      </c>
      <c r="H34" s="110" t="s">
        <v>335</v>
      </c>
      <c r="I34" s="111">
        <f t="shared" si="4"/>
        <v>532</v>
      </c>
      <c r="J34" s="111" t="s">
        <v>335</v>
      </c>
      <c r="K34" s="110">
        <f t="shared" si="5"/>
        <v>532</v>
      </c>
      <c r="L34" s="110" t="s">
        <v>335</v>
      </c>
      <c r="M34" s="111">
        <f t="shared" si="6"/>
        <v>532</v>
      </c>
      <c r="N34" s="111" t="s">
        <v>335</v>
      </c>
      <c r="O34" s="110">
        <f t="shared" si="7"/>
        <v>532</v>
      </c>
      <c r="P34" s="110" t="s">
        <v>335</v>
      </c>
      <c r="Q34" s="111">
        <f t="shared" si="8"/>
        <v>532</v>
      </c>
      <c r="R34" s="111" t="s">
        <v>335</v>
      </c>
      <c r="S34" s="110">
        <f t="shared" si="9"/>
        <v>532</v>
      </c>
      <c r="T34" s="110" t="s">
        <v>335</v>
      </c>
      <c r="U34" s="109">
        <f t="shared" si="10"/>
        <v>532</v>
      </c>
      <c r="V34" s="109" t="s">
        <v>335</v>
      </c>
      <c r="W34" s="110">
        <f t="shared" si="11"/>
        <v>532</v>
      </c>
      <c r="X34" s="110" t="s">
        <v>335</v>
      </c>
      <c r="Y34" s="111">
        <f t="shared" si="12"/>
        <v>532</v>
      </c>
      <c r="Z34" s="111" t="s">
        <v>335</v>
      </c>
      <c r="AA34" s="112">
        <f t="shared" si="13"/>
        <v>532</v>
      </c>
      <c r="AB34" s="112" t="s">
        <v>336</v>
      </c>
    </row>
    <row r="35" spans="1:28" ht="14.1" customHeight="1" x14ac:dyDescent="0.25">
      <c r="A35" s="109">
        <f t="shared" si="0"/>
        <v>533</v>
      </c>
      <c r="B35" s="109" t="s">
        <v>335</v>
      </c>
      <c r="C35" s="110">
        <f t="shared" si="1"/>
        <v>533</v>
      </c>
      <c r="D35" s="110" t="s">
        <v>335</v>
      </c>
      <c r="E35" s="109">
        <f t="shared" si="2"/>
        <v>533</v>
      </c>
      <c r="F35" s="109" t="s">
        <v>335</v>
      </c>
      <c r="G35" s="110">
        <f t="shared" si="3"/>
        <v>533</v>
      </c>
      <c r="H35" s="110" t="s">
        <v>335</v>
      </c>
      <c r="I35" s="111">
        <f t="shared" si="4"/>
        <v>533</v>
      </c>
      <c r="J35" s="111" t="s">
        <v>335</v>
      </c>
      <c r="K35" s="110">
        <f t="shared" si="5"/>
        <v>533</v>
      </c>
      <c r="L35" s="110" t="s">
        <v>335</v>
      </c>
      <c r="M35" s="111">
        <f t="shared" si="6"/>
        <v>533</v>
      </c>
      <c r="N35" s="111" t="s">
        <v>335</v>
      </c>
      <c r="O35" s="110">
        <f t="shared" si="7"/>
        <v>533</v>
      </c>
      <c r="P35" s="110" t="s">
        <v>335</v>
      </c>
      <c r="Q35" s="111">
        <f t="shared" si="8"/>
        <v>533</v>
      </c>
      <c r="R35" s="111" t="s">
        <v>335</v>
      </c>
      <c r="S35" s="110">
        <f t="shared" si="9"/>
        <v>533</v>
      </c>
      <c r="T35" s="110" t="s">
        <v>335</v>
      </c>
      <c r="U35" s="109">
        <f t="shared" si="10"/>
        <v>533</v>
      </c>
      <c r="V35" s="109" t="s">
        <v>335</v>
      </c>
      <c r="W35" s="110">
        <f t="shared" si="11"/>
        <v>533</v>
      </c>
      <c r="X35" s="110" t="s">
        <v>335</v>
      </c>
      <c r="Y35" s="111">
        <f t="shared" si="12"/>
        <v>533</v>
      </c>
      <c r="Z35" s="111" t="s">
        <v>335</v>
      </c>
      <c r="AA35" s="112">
        <f t="shared" si="13"/>
        <v>533</v>
      </c>
      <c r="AB35" s="112" t="s">
        <v>336</v>
      </c>
    </row>
    <row r="36" spans="1:28" ht="14.1" customHeight="1" x14ac:dyDescent="0.25">
      <c r="A36" s="109">
        <f t="shared" si="0"/>
        <v>534</v>
      </c>
      <c r="B36" s="109" t="s">
        <v>335</v>
      </c>
      <c r="C36" s="110">
        <f t="shared" si="1"/>
        <v>534</v>
      </c>
      <c r="D36" s="110" t="s">
        <v>335</v>
      </c>
      <c r="E36" s="109">
        <f t="shared" si="2"/>
        <v>534</v>
      </c>
      <c r="F36" s="109" t="s">
        <v>335</v>
      </c>
      <c r="G36" s="110">
        <f t="shared" si="3"/>
        <v>534</v>
      </c>
      <c r="H36" s="110" t="s">
        <v>335</v>
      </c>
      <c r="I36" s="111">
        <f t="shared" si="4"/>
        <v>534</v>
      </c>
      <c r="J36" s="111" t="s">
        <v>335</v>
      </c>
      <c r="K36" s="110">
        <f t="shared" si="5"/>
        <v>534</v>
      </c>
      <c r="L36" s="110" t="s">
        <v>335</v>
      </c>
      <c r="M36" s="111">
        <f t="shared" si="6"/>
        <v>534</v>
      </c>
      <c r="N36" s="111" t="s">
        <v>335</v>
      </c>
      <c r="O36" s="110">
        <f t="shared" si="7"/>
        <v>534</v>
      </c>
      <c r="P36" s="110" t="s">
        <v>335</v>
      </c>
      <c r="Q36" s="111">
        <f t="shared" si="8"/>
        <v>534</v>
      </c>
      <c r="R36" s="111" t="s">
        <v>335</v>
      </c>
      <c r="S36" s="110">
        <f t="shared" si="9"/>
        <v>534</v>
      </c>
      <c r="T36" s="110" t="s">
        <v>335</v>
      </c>
      <c r="U36" s="109">
        <f t="shared" si="10"/>
        <v>534</v>
      </c>
      <c r="V36" s="109" t="s">
        <v>335</v>
      </c>
      <c r="W36" s="110">
        <f t="shared" si="11"/>
        <v>534</v>
      </c>
      <c r="X36" s="110" t="s">
        <v>335</v>
      </c>
      <c r="Y36" s="111">
        <f t="shared" si="12"/>
        <v>534</v>
      </c>
      <c r="Z36" s="111" t="s">
        <v>335</v>
      </c>
      <c r="AA36" s="113">
        <f t="shared" si="13"/>
        <v>534</v>
      </c>
      <c r="AB36" s="113" t="s">
        <v>337</v>
      </c>
    </row>
    <row r="37" spans="1:28" ht="14.1" customHeight="1" x14ac:dyDescent="0.25">
      <c r="A37" s="109">
        <f t="shared" si="0"/>
        <v>535</v>
      </c>
      <c r="B37" s="109" t="s">
        <v>335</v>
      </c>
      <c r="C37" s="110">
        <f t="shared" si="1"/>
        <v>535</v>
      </c>
      <c r="D37" s="110" t="s">
        <v>335</v>
      </c>
      <c r="E37" s="109">
        <f t="shared" si="2"/>
        <v>535</v>
      </c>
      <c r="F37" s="109" t="s">
        <v>335</v>
      </c>
      <c r="G37" s="110">
        <f t="shared" si="3"/>
        <v>535</v>
      </c>
      <c r="H37" s="110" t="s">
        <v>335</v>
      </c>
      <c r="I37" s="111">
        <f t="shared" si="4"/>
        <v>535</v>
      </c>
      <c r="J37" s="111" t="s">
        <v>335</v>
      </c>
      <c r="K37" s="110">
        <f t="shared" si="5"/>
        <v>535</v>
      </c>
      <c r="L37" s="110" t="s">
        <v>335</v>
      </c>
      <c r="M37" s="111">
        <f t="shared" si="6"/>
        <v>535</v>
      </c>
      <c r="N37" s="111" t="s">
        <v>335</v>
      </c>
      <c r="O37" s="110">
        <f t="shared" si="7"/>
        <v>535</v>
      </c>
      <c r="P37" s="110" t="s">
        <v>335</v>
      </c>
      <c r="Q37" s="111">
        <f t="shared" si="8"/>
        <v>535</v>
      </c>
      <c r="R37" s="111" t="s">
        <v>335</v>
      </c>
      <c r="S37" s="110">
        <f t="shared" si="9"/>
        <v>535</v>
      </c>
      <c r="T37" s="110" t="s">
        <v>335</v>
      </c>
      <c r="U37" s="109">
        <f t="shared" si="10"/>
        <v>535</v>
      </c>
      <c r="V37" s="109" t="s">
        <v>335</v>
      </c>
      <c r="W37" s="110">
        <f t="shared" si="11"/>
        <v>535</v>
      </c>
      <c r="X37" s="110" t="s">
        <v>335</v>
      </c>
      <c r="Y37" s="111">
        <f t="shared" si="12"/>
        <v>535</v>
      </c>
      <c r="Z37" s="111" t="s">
        <v>335</v>
      </c>
      <c r="AA37" s="113">
        <f t="shared" si="13"/>
        <v>535</v>
      </c>
      <c r="AB37" s="113" t="s">
        <v>337</v>
      </c>
    </row>
    <row r="38" spans="1:28" ht="14.1" customHeight="1" x14ac:dyDescent="0.25">
      <c r="A38" s="109">
        <f t="shared" si="0"/>
        <v>536</v>
      </c>
      <c r="B38" s="109" t="s">
        <v>335</v>
      </c>
      <c r="C38" s="110">
        <f t="shared" si="1"/>
        <v>536</v>
      </c>
      <c r="D38" s="110" t="s">
        <v>335</v>
      </c>
      <c r="E38" s="109">
        <f t="shared" si="2"/>
        <v>536</v>
      </c>
      <c r="F38" s="109" t="s">
        <v>335</v>
      </c>
      <c r="G38" s="110">
        <f t="shared" si="3"/>
        <v>536</v>
      </c>
      <c r="H38" s="110" t="s">
        <v>335</v>
      </c>
      <c r="I38" s="111">
        <f t="shared" si="4"/>
        <v>536</v>
      </c>
      <c r="J38" s="111" t="s">
        <v>335</v>
      </c>
      <c r="K38" s="110">
        <f t="shared" si="5"/>
        <v>536</v>
      </c>
      <c r="L38" s="110" t="s">
        <v>335</v>
      </c>
      <c r="M38" s="111">
        <f t="shared" si="6"/>
        <v>536</v>
      </c>
      <c r="N38" s="111" t="s">
        <v>335</v>
      </c>
      <c r="O38" s="110">
        <f t="shared" si="7"/>
        <v>536</v>
      </c>
      <c r="P38" s="110" t="s">
        <v>335</v>
      </c>
      <c r="Q38" s="111">
        <f t="shared" si="8"/>
        <v>536</v>
      </c>
      <c r="R38" s="111" t="s">
        <v>335</v>
      </c>
      <c r="S38" s="110">
        <f t="shared" si="9"/>
        <v>536</v>
      </c>
      <c r="T38" s="110" t="s">
        <v>335</v>
      </c>
      <c r="U38" s="109">
        <f t="shared" si="10"/>
        <v>536</v>
      </c>
      <c r="V38" s="109" t="s">
        <v>335</v>
      </c>
      <c r="W38" s="110">
        <f t="shared" si="11"/>
        <v>536</v>
      </c>
      <c r="X38" s="110" t="s">
        <v>335</v>
      </c>
      <c r="Y38" s="111">
        <f t="shared" si="12"/>
        <v>536</v>
      </c>
      <c r="Z38" s="111" t="s">
        <v>335</v>
      </c>
      <c r="AA38" s="113">
        <f t="shared" si="13"/>
        <v>536</v>
      </c>
      <c r="AB38" s="113" t="s">
        <v>337</v>
      </c>
    </row>
    <row r="39" spans="1:28" ht="14.1" customHeight="1" x14ac:dyDescent="0.25">
      <c r="A39" s="109">
        <f t="shared" si="0"/>
        <v>537</v>
      </c>
      <c r="B39" s="109" t="s">
        <v>335</v>
      </c>
      <c r="C39" s="110">
        <f t="shared" si="1"/>
        <v>537</v>
      </c>
      <c r="D39" s="110" t="s">
        <v>335</v>
      </c>
      <c r="E39" s="109">
        <f t="shared" si="2"/>
        <v>537</v>
      </c>
      <c r="F39" s="109" t="s">
        <v>335</v>
      </c>
      <c r="G39" s="110">
        <f t="shared" si="3"/>
        <v>537</v>
      </c>
      <c r="H39" s="110" t="s">
        <v>335</v>
      </c>
      <c r="I39" s="111">
        <f t="shared" si="4"/>
        <v>537</v>
      </c>
      <c r="J39" s="111" t="s">
        <v>335</v>
      </c>
      <c r="K39" s="110">
        <f t="shared" si="5"/>
        <v>537</v>
      </c>
      <c r="L39" s="110" t="s">
        <v>335</v>
      </c>
      <c r="M39" s="111">
        <f t="shared" si="6"/>
        <v>537</v>
      </c>
      <c r="N39" s="111" t="s">
        <v>335</v>
      </c>
      <c r="O39" s="110">
        <f t="shared" si="7"/>
        <v>537</v>
      </c>
      <c r="P39" s="110" t="s">
        <v>335</v>
      </c>
      <c r="Q39" s="111">
        <f t="shared" si="8"/>
        <v>537</v>
      </c>
      <c r="R39" s="111" t="s">
        <v>335</v>
      </c>
      <c r="S39" s="110">
        <f t="shared" si="9"/>
        <v>537</v>
      </c>
      <c r="T39" s="110" t="s">
        <v>335</v>
      </c>
      <c r="U39" s="109">
        <f t="shared" si="10"/>
        <v>537</v>
      </c>
      <c r="V39" s="109" t="s">
        <v>335</v>
      </c>
      <c r="W39" s="110">
        <f t="shared" si="11"/>
        <v>537</v>
      </c>
      <c r="X39" s="110" t="s">
        <v>335</v>
      </c>
      <c r="Y39" s="111">
        <f t="shared" si="12"/>
        <v>537</v>
      </c>
      <c r="Z39" s="111" t="s">
        <v>335</v>
      </c>
      <c r="AA39" s="113">
        <f t="shared" si="13"/>
        <v>537</v>
      </c>
      <c r="AB39" s="113" t="s">
        <v>337</v>
      </c>
    </row>
    <row r="40" spans="1:28" ht="14.1" customHeight="1" x14ac:dyDescent="0.25">
      <c r="A40" s="109">
        <f t="shared" si="0"/>
        <v>538</v>
      </c>
      <c r="B40" s="109" t="s">
        <v>335</v>
      </c>
      <c r="C40" s="110">
        <f t="shared" si="1"/>
        <v>538</v>
      </c>
      <c r="D40" s="110" t="s">
        <v>335</v>
      </c>
      <c r="E40" s="109">
        <f t="shared" si="2"/>
        <v>538</v>
      </c>
      <c r="F40" s="109" t="s">
        <v>335</v>
      </c>
      <c r="G40" s="110">
        <f t="shared" si="3"/>
        <v>538</v>
      </c>
      <c r="H40" s="110" t="s">
        <v>335</v>
      </c>
      <c r="I40" s="111">
        <f t="shared" si="4"/>
        <v>538</v>
      </c>
      <c r="J40" s="111" t="s">
        <v>335</v>
      </c>
      <c r="K40" s="110">
        <f t="shared" si="5"/>
        <v>538</v>
      </c>
      <c r="L40" s="110" t="s">
        <v>335</v>
      </c>
      <c r="M40" s="111">
        <f t="shared" si="6"/>
        <v>538</v>
      </c>
      <c r="N40" s="111" t="s">
        <v>335</v>
      </c>
      <c r="O40" s="110">
        <f t="shared" si="7"/>
        <v>538</v>
      </c>
      <c r="P40" s="110" t="s">
        <v>335</v>
      </c>
      <c r="Q40" s="111">
        <f t="shared" si="8"/>
        <v>538</v>
      </c>
      <c r="R40" s="111" t="s">
        <v>335</v>
      </c>
      <c r="S40" s="110">
        <f t="shared" si="9"/>
        <v>538</v>
      </c>
      <c r="T40" s="110" t="s">
        <v>335</v>
      </c>
      <c r="U40" s="109">
        <f t="shared" si="10"/>
        <v>538</v>
      </c>
      <c r="V40" s="109" t="s">
        <v>335</v>
      </c>
      <c r="W40" s="110">
        <f t="shared" si="11"/>
        <v>538</v>
      </c>
      <c r="X40" s="110" t="s">
        <v>335</v>
      </c>
      <c r="Y40" s="111">
        <f t="shared" si="12"/>
        <v>538</v>
      </c>
      <c r="Z40" s="111" t="s">
        <v>335</v>
      </c>
      <c r="AA40" s="113">
        <f t="shared" si="13"/>
        <v>538</v>
      </c>
      <c r="AB40" s="113" t="s">
        <v>337</v>
      </c>
    </row>
    <row r="41" spans="1:28" ht="14.1" customHeight="1" x14ac:dyDescent="0.25">
      <c r="A41" s="109">
        <f t="shared" si="0"/>
        <v>539</v>
      </c>
      <c r="B41" s="109" t="s">
        <v>335</v>
      </c>
      <c r="C41" s="110">
        <f t="shared" si="1"/>
        <v>539</v>
      </c>
      <c r="D41" s="110" t="s">
        <v>335</v>
      </c>
      <c r="E41" s="109">
        <f t="shared" si="2"/>
        <v>539</v>
      </c>
      <c r="F41" s="109" t="s">
        <v>335</v>
      </c>
      <c r="G41" s="110">
        <f t="shared" si="3"/>
        <v>539</v>
      </c>
      <c r="H41" s="110" t="s">
        <v>335</v>
      </c>
      <c r="I41" s="111">
        <f t="shared" si="4"/>
        <v>539</v>
      </c>
      <c r="J41" s="111" t="s">
        <v>335</v>
      </c>
      <c r="K41" s="110">
        <f t="shared" si="5"/>
        <v>539</v>
      </c>
      <c r="L41" s="110" t="s">
        <v>335</v>
      </c>
      <c r="M41" s="111">
        <f t="shared" si="6"/>
        <v>539</v>
      </c>
      <c r="N41" s="111" t="s">
        <v>335</v>
      </c>
      <c r="O41" s="110">
        <f t="shared" si="7"/>
        <v>539</v>
      </c>
      <c r="P41" s="110" t="s">
        <v>335</v>
      </c>
      <c r="Q41" s="111">
        <f t="shared" si="8"/>
        <v>539</v>
      </c>
      <c r="R41" s="111" t="s">
        <v>335</v>
      </c>
      <c r="S41" s="110">
        <f t="shared" si="9"/>
        <v>539</v>
      </c>
      <c r="T41" s="110" t="s">
        <v>335</v>
      </c>
      <c r="U41" s="109">
        <f t="shared" si="10"/>
        <v>539</v>
      </c>
      <c r="V41" s="109" t="s">
        <v>335</v>
      </c>
      <c r="W41" s="110">
        <f t="shared" si="11"/>
        <v>539</v>
      </c>
      <c r="X41" s="110" t="s">
        <v>335</v>
      </c>
      <c r="Y41" s="111">
        <f t="shared" si="12"/>
        <v>539</v>
      </c>
      <c r="Z41" s="111" t="s">
        <v>335</v>
      </c>
      <c r="AA41" s="113">
        <f t="shared" si="13"/>
        <v>539</v>
      </c>
      <c r="AB41" s="113" t="s">
        <v>337</v>
      </c>
    </row>
    <row r="42" spans="1:28" ht="14.1" customHeight="1" x14ac:dyDescent="0.25">
      <c r="A42" s="109">
        <f t="shared" si="0"/>
        <v>540</v>
      </c>
      <c r="B42" s="109" t="s">
        <v>335</v>
      </c>
      <c r="C42" s="110">
        <f t="shared" si="1"/>
        <v>540</v>
      </c>
      <c r="D42" s="110" t="s">
        <v>335</v>
      </c>
      <c r="E42" s="109">
        <f t="shared" si="2"/>
        <v>540</v>
      </c>
      <c r="F42" s="109" t="s">
        <v>335</v>
      </c>
      <c r="G42" s="110">
        <f t="shared" si="3"/>
        <v>540</v>
      </c>
      <c r="H42" s="110" t="s">
        <v>335</v>
      </c>
      <c r="I42" s="111">
        <f t="shared" si="4"/>
        <v>540</v>
      </c>
      <c r="J42" s="111" t="s">
        <v>335</v>
      </c>
      <c r="K42" s="110">
        <f t="shared" si="5"/>
        <v>540</v>
      </c>
      <c r="L42" s="110" t="s">
        <v>335</v>
      </c>
      <c r="M42" s="111">
        <f t="shared" si="6"/>
        <v>540</v>
      </c>
      <c r="N42" s="111" t="s">
        <v>335</v>
      </c>
      <c r="O42" s="110">
        <f t="shared" si="7"/>
        <v>540</v>
      </c>
      <c r="P42" s="110" t="s">
        <v>335</v>
      </c>
      <c r="Q42" s="111">
        <f t="shared" si="8"/>
        <v>540</v>
      </c>
      <c r="R42" s="111" t="s">
        <v>335</v>
      </c>
      <c r="S42" s="110">
        <f t="shared" si="9"/>
        <v>540</v>
      </c>
      <c r="T42" s="110" t="s">
        <v>335</v>
      </c>
      <c r="U42" s="109">
        <f t="shared" si="10"/>
        <v>540</v>
      </c>
      <c r="V42" s="109" t="s">
        <v>335</v>
      </c>
      <c r="W42" s="110">
        <f t="shared" si="11"/>
        <v>540</v>
      </c>
      <c r="X42" s="110" t="s">
        <v>335</v>
      </c>
      <c r="Y42" s="114">
        <f t="shared" si="12"/>
        <v>540</v>
      </c>
      <c r="Z42" s="114" t="s">
        <v>336</v>
      </c>
      <c r="AA42" s="113">
        <f t="shared" si="13"/>
        <v>540</v>
      </c>
      <c r="AB42" s="113" t="s">
        <v>337</v>
      </c>
    </row>
    <row r="43" spans="1:28" ht="14.1" customHeight="1" x14ac:dyDescent="0.25">
      <c r="A43" s="109">
        <f t="shared" si="0"/>
        <v>541</v>
      </c>
      <c r="B43" s="109" t="s">
        <v>335</v>
      </c>
      <c r="C43" s="110">
        <f t="shared" si="1"/>
        <v>541</v>
      </c>
      <c r="D43" s="110" t="s">
        <v>335</v>
      </c>
      <c r="E43" s="109">
        <f t="shared" si="2"/>
        <v>541</v>
      </c>
      <c r="F43" s="109" t="s">
        <v>335</v>
      </c>
      <c r="G43" s="110">
        <f t="shared" si="3"/>
        <v>541</v>
      </c>
      <c r="H43" s="110" t="s">
        <v>335</v>
      </c>
      <c r="I43" s="111">
        <f t="shared" si="4"/>
        <v>541</v>
      </c>
      <c r="J43" s="111" t="s">
        <v>335</v>
      </c>
      <c r="K43" s="110">
        <f t="shared" si="5"/>
        <v>541</v>
      </c>
      <c r="L43" s="110" t="s">
        <v>335</v>
      </c>
      <c r="M43" s="111">
        <f t="shared" si="6"/>
        <v>541</v>
      </c>
      <c r="N43" s="111" t="s">
        <v>335</v>
      </c>
      <c r="O43" s="110">
        <f t="shared" si="7"/>
        <v>541</v>
      </c>
      <c r="P43" s="110" t="s">
        <v>335</v>
      </c>
      <c r="Q43" s="111">
        <f t="shared" si="8"/>
        <v>541</v>
      </c>
      <c r="R43" s="111" t="s">
        <v>335</v>
      </c>
      <c r="S43" s="110">
        <f t="shared" si="9"/>
        <v>541</v>
      </c>
      <c r="T43" s="110" t="s">
        <v>335</v>
      </c>
      <c r="U43" s="109">
        <f t="shared" si="10"/>
        <v>541</v>
      </c>
      <c r="V43" s="109" t="s">
        <v>335</v>
      </c>
      <c r="W43" s="110">
        <f t="shared" si="11"/>
        <v>541</v>
      </c>
      <c r="X43" s="110" t="s">
        <v>335</v>
      </c>
      <c r="Y43" s="114">
        <f t="shared" si="12"/>
        <v>541</v>
      </c>
      <c r="Z43" s="114" t="s">
        <v>336</v>
      </c>
      <c r="AA43" s="113">
        <f t="shared" si="13"/>
        <v>541</v>
      </c>
      <c r="AB43" s="113" t="s">
        <v>337</v>
      </c>
    </row>
    <row r="44" spans="1:28" ht="14.1" customHeight="1" x14ac:dyDescent="0.25">
      <c r="A44" s="109">
        <f t="shared" si="0"/>
        <v>542</v>
      </c>
      <c r="B44" s="109" t="s">
        <v>335</v>
      </c>
      <c r="C44" s="110">
        <f t="shared" si="1"/>
        <v>542</v>
      </c>
      <c r="D44" s="110" t="s">
        <v>335</v>
      </c>
      <c r="E44" s="109">
        <f t="shared" si="2"/>
        <v>542</v>
      </c>
      <c r="F44" s="109" t="s">
        <v>335</v>
      </c>
      <c r="G44" s="110">
        <f t="shared" si="3"/>
        <v>542</v>
      </c>
      <c r="H44" s="110" t="s">
        <v>335</v>
      </c>
      <c r="I44" s="111">
        <f t="shared" si="4"/>
        <v>542</v>
      </c>
      <c r="J44" s="111" t="s">
        <v>335</v>
      </c>
      <c r="K44" s="110">
        <f t="shared" si="5"/>
        <v>542</v>
      </c>
      <c r="L44" s="110" t="s">
        <v>335</v>
      </c>
      <c r="M44" s="111">
        <f t="shared" si="6"/>
        <v>542</v>
      </c>
      <c r="N44" s="111" t="s">
        <v>335</v>
      </c>
      <c r="O44" s="110">
        <f t="shared" si="7"/>
        <v>542</v>
      </c>
      <c r="P44" s="110" t="s">
        <v>335</v>
      </c>
      <c r="Q44" s="111">
        <f t="shared" si="8"/>
        <v>542</v>
      </c>
      <c r="R44" s="111" t="s">
        <v>335</v>
      </c>
      <c r="S44" s="110">
        <f t="shared" si="9"/>
        <v>542</v>
      </c>
      <c r="T44" s="110" t="s">
        <v>335</v>
      </c>
      <c r="U44" s="109">
        <f t="shared" si="10"/>
        <v>542</v>
      </c>
      <c r="V44" s="109" t="s">
        <v>335</v>
      </c>
      <c r="W44" s="110">
        <f t="shared" si="11"/>
        <v>542</v>
      </c>
      <c r="X44" s="110" t="s">
        <v>335</v>
      </c>
      <c r="Y44" s="114">
        <f t="shared" si="12"/>
        <v>542</v>
      </c>
      <c r="Z44" s="114" t="s">
        <v>336</v>
      </c>
      <c r="AA44" s="113">
        <f t="shared" si="13"/>
        <v>542</v>
      </c>
      <c r="AB44" s="113" t="s">
        <v>337</v>
      </c>
    </row>
    <row r="45" spans="1:28" ht="14.1" customHeight="1" x14ac:dyDescent="0.25">
      <c r="A45" s="109">
        <f t="shared" si="0"/>
        <v>543</v>
      </c>
      <c r="B45" s="109" t="s">
        <v>335</v>
      </c>
      <c r="C45" s="110">
        <f t="shared" si="1"/>
        <v>543</v>
      </c>
      <c r="D45" s="110" t="s">
        <v>335</v>
      </c>
      <c r="E45" s="109">
        <f t="shared" si="2"/>
        <v>543</v>
      </c>
      <c r="F45" s="109" t="s">
        <v>335</v>
      </c>
      <c r="G45" s="110">
        <f t="shared" si="3"/>
        <v>543</v>
      </c>
      <c r="H45" s="110" t="s">
        <v>335</v>
      </c>
      <c r="I45" s="111">
        <f t="shared" si="4"/>
        <v>543</v>
      </c>
      <c r="J45" s="111" t="s">
        <v>335</v>
      </c>
      <c r="K45" s="110">
        <f t="shared" si="5"/>
        <v>543</v>
      </c>
      <c r="L45" s="110" t="s">
        <v>335</v>
      </c>
      <c r="M45" s="111">
        <f t="shared" si="6"/>
        <v>543</v>
      </c>
      <c r="N45" s="111" t="s">
        <v>335</v>
      </c>
      <c r="O45" s="110">
        <f t="shared" si="7"/>
        <v>543</v>
      </c>
      <c r="P45" s="110" t="s">
        <v>335</v>
      </c>
      <c r="Q45" s="111">
        <f t="shared" si="8"/>
        <v>543</v>
      </c>
      <c r="R45" s="111" t="s">
        <v>335</v>
      </c>
      <c r="S45" s="110">
        <f t="shared" si="9"/>
        <v>543</v>
      </c>
      <c r="T45" s="110" t="s">
        <v>335</v>
      </c>
      <c r="U45" s="109">
        <f t="shared" si="10"/>
        <v>543</v>
      </c>
      <c r="V45" s="109" t="s">
        <v>335</v>
      </c>
      <c r="W45" s="112">
        <f t="shared" si="11"/>
        <v>543</v>
      </c>
      <c r="X45" s="112" t="s">
        <v>336</v>
      </c>
      <c r="Y45" s="114">
        <f t="shared" si="12"/>
        <v>543</v>
      </c>
      <c r="Z45" s="114" t="s">
        <v>336</v>
      </c>
      <c r="AA45" s="113">
        <f t="shared" si="13"/>
        <v>543</v>
      </c>
      <c r="AB45" s="113" t="s">
        <v>337</v>
      </c>
    </row>
    <row r="46" spans="1:28" ht="14.1" customHeight="1" x14ac:dyDescent="0.25">
      <c r="A46" s="109">
        <f t="shared" si="0"/>
        <v>544</v>
      </c>
      <c r="B46" s="109" t="s">
        <v>335</v>
      </c>
      <c r="C46" s="110">
        <f t="shared" si="1"/>
        <v>544</v>
      </c>
      <c r="D46" s="110" t="s">
        <v>335</v>
      </c>
      <c r="E46" s="109">
        <f t="shared" si="2"/>
        <v>544</v>
      </c>
      <c r="F46" s="109" t="s">
        <v>335</v>
      </c>
      <c r="G46" s="110">
        <f t="shared" si="3"/>
        <v>544</v>
      </c>
      <c r="H46" s="110" t="s">
        <v>335</v>
      </c>
      <c r="I46" s="111">
        <f t="shared" si="4"/>
        <v>544</v>
      </c>
      <c r="J46" s="111" t="s">
        <v>335</v>
      </c>
      <c r="K46" s="110">
        <f t="shared" si="5"/>
        <v>544</v>
      </c>
      <c r="L46" s="110" t="s">
        <v>335</v>
      </c>
      <c r="M46" s="111">
        <f t="shared" si="6"/>
        <v>544</v>
      </c>
      <c r="N46" s="111" t="s">
        <v>335</v>
      </c>
      <c r="O46" s="110">
        <f t="shared" si="7"/>
        <v>544</v>
      </c>
      <c r="P46" s="110" t="s">
        <v>335</v>
      </c>
      <c r="Q46" s="111">
        <f t="shared" si="8"/>
        <v>544</v>
      </c>
      <c r="R46" s="111" t="s">
        <v>335</v>
      </c>
      <c r="S46" s="110">
        <f t="shared" si="9"/>
        <v>544</v>
      </c>
      <c r="T46" s="110" t="s">
        <v>335</v>
      </c>
      <c r="U46" s="109">
        <f t="shared" si="10"/>
        <v>544</v>
      </c>
      <c r="V46" s="109" t="s">
        <v>335</v>
      </c>
      <c r="W46" s="112">
        <f t="shared" si="11"/>
        <v>544</v>
      </c>
      <c r="X46" s="112" t="s">
        <v>336</v>
      </c>
      <c r="Y46" s="114">
        <f t="shared" si="12"/>
        <v>544</v>
      </c>
      <c r="Z46" s="114" t="s">
        <v>336</v>
      </c>
      <c r="AA46" s="113">
        <f t="shared" si="13"/>
        <v>544</v>
      </c>
      <c r="AB46" s="113" t="s">
        <v>337</v>
      </c>
    </row>
    <row r="47" spans="1:28" ht="14.1" customHeight="1" x14ac:dyDescent="0.25">
      <c r="A47" s="109">
        <f t="shared" si="0"/>
        <v>545</v>
      </c>
      <c r="B47" s="109" t="s">
        <v>335</v>
      </c>
      <c r="C47" s="110">
        <f t="shared" si="1"/>
        <v>545</v>
      </c>
      <c r="D47" s="110" t="s">
        <v>335</v>
      </c>
      <c r="E47" s="109">
        <f t="shared" si="2"/>
        <v>545</v>
      </c>
      <c r="F47" s="109" t="s">
        <v>335</v>
      </c>
      <c r="G47" s="110">
        <f t="shared" si="3"/>
        <v>545</v>
      </c>
      <c r="H47" s="110" t="s">
        <v>335</v>
      </c>
      <c r="I47" s="111">
        <f t="shared" si="4"/>
        <v>545</v>
      </c>
      <c r="J47" s="111" t="s">
        <v>335</v>
      </c>
      <c r="K47" s="110">
        <f t="shared" si="5"/>
        <v>545</v>
      </c>
      <c r="L47" s="110" t="s">
        <v>335</v>
      </c>
      <c r="M47" s="111">
        <f t="shared" si="6"/>
        <v>545</v>
      </c>
      <c r="N47" s="111" t="s">
        <v>335</v>
      </c>
      <c r="O47" s="110">
        <f t="shared" si="7"/>
        <v>545</v>
      </c>
      <c r="P47" s="110" t="s">
        <v>335</v>
      </c>
      <c r="Q47" s="111">
        <f t="shared" si="8"/>
        <v>545</v>
      </c>
      <c r="R47" s="111" t="s">
        <v>335</v>
      </c>
      <c r="S47" s="110">
        <f t="shared" si="9"/>
        <v>545</v>
      </c>
      <c r="T47" s="110" t="s">
        <v>335</v>
      </c>
      <c r="U47" s="109">
        <f t="shared" si="10"/>
        <v>545</v>
      </c>
      <c r="V47" s="109" t="s">
        <v>335</v>
      </c>
      <c r="W47" s="112">
        <f t="shared" si="11"/>
        <v>545</v>
      </c>
      <c r="X47" s="112" t="s">
        <v>336</v>
      </c>
      <c r="Y47" s="114">
        <f t="shared" si="12"/>
        <v>545</v>
      </c>
      <c r="Z47" s="114" t="s">
        <v>336</v>
      </c>
      <c r="AA47" s="113">
        <f t="shared" si="13"/>
        <v>545</v>
      </c>
      <c r="AB47" s="113" t="s">
        <v>337</v>
      </c>
    </row>
    <row r="48" spans="1:28" ht="14.1" customHeight="1" x14ac:dyDescent="0.25">
      <c r="A48" s="109">
        <f t="shared" si="0"/>
        <v>546</v>
      </c>
      <c r="B48" s="109" t="s">
        <v>335</v>
      </c>
      <c r="C48" s="110">
        <f t="shared" si="1"/>
        <v>546</v>
      </c>
      <c r="D48" s="110" t="s">
        <v>335</v>
      </c>
      <c r="E48" s="109">
        <f t="shared" si="2"/>
        <v>546</v>
      </c>
      <c r="F48" s="109" t="s">
        <v>335</v>
      </c>
      <c r="G48" s="110">
        <f t="shared" si="3"/>
        <v>546</v>
      </c>
      <c r="H48" s="110" t="s">
        <v>335</v>
      </c>
      <c r="I48" s="111">
        <f t="shared" si="4"/>
        <v>546</v>
      </c>
      <c r="J48" s="111" t="s">
        <v>335</v>
      </c>
      <c r="K48" s="110">
        <f t="shared" si="5"/>
        <v>546</v>
      </c>
      <c r="L48" s="110" t="s">
        <v>335</v>
      </c>
      <c r="M48" s="111">
        <f t="shared" si="6"/>
        <v>546</v>
      </c>
      <c r="N48" s="111" t="s">
        <v>335</v>
      </c>
      <c r="O48" s="110">
        <f t="shared" si="7"/>
        <v>546</v>
      </c>
      <c r="P48" s="110" t="s">
        <v>335</v>
      </c>
      <c r="Q48" s="111">
        <f t="shared" si="8"/>
        <v>546</v>
      </c>
      <c r="R48" s="111" t="s">
        <v>335</v>
      </c>
      <c r="S48" s="110">
        <f t="shared" si="9"/>
        <v>546</v>
      </c>
      <c r="T48" s="110" t="s">
        <v>335</v>
      </c>
      <c r="U48" s="109">
        <f t="shared" si="10"/>
        <v>546</v>
      </c>
      <c r="V48" s="109" t="s">
        <v>335</v>
      </c>
      <c r="W48" s="112">
        <f t="shared" si="11"/>
        <v>546</v>
      </c>
      <c r="X48" s="112" t="s">
        <v>336</v>
      </c>
      <c r="Y48" s="115">
        <f t="shared" si="12"/>
        <v>546</v>
      </c>
      <c r="Z48" s="115" t="s">
        <v>337</v>
      </c>
      <c r="AA48" s="113">
        <f t="shared" si="13"/>
        <v>546</v>
      </c>
      <c r="AB48" s="113" t="s">
        <v>337</v>
      </c>
    </row>
    <row r="49" spans="1:28" ht="14.1" customHeight="1" x14ac:dyDescent="0.25">
      <c r="A49" s="109">
        <f t="shared" si="0"/>
        <v>547</v>
      </c>
      <c r="B49" s="109" t="s">
        <v>335</v>
      </c>
      <c r="C49" s="110">
        <f t="shared" si="1"/>
        <v>547</v>
      </c>
      <c r="D49" s="110" t="s">
        <v>335</v>
      </c>
      <c r="E49" s="109">
        <f t="shared" si="2"/>
        <v>547</v>
      </c>
      <c r="F49" s="109" t="s">
        <v>335</v>
      </c>
      <c r="G49" s="110">
        <f t="shared" si="3"/>
        <v>547</v>
      </c>
      <c r="H49" s="110" t="s">
        <v>335</v>
      </c>
      <c r="I49" s="111">
        <f t="shared" si="4"/>
        <v>547</v>
      </c>
      <c r="J49" s="111" t="s">
        <v>335</v>
      </c>
      <c r="K49" s="110">
        <f t="shared" si="5"/>
        <v>547</v>
      </c>
      <c r="L49" s="110" t="s">
        <v>335</v>
      </c>
      <c r="M49" s="111">
        <f t="shared" si="6"/>
        <v>547</v>
      </c>
      <c r="N49" s="111" t="s">
        <v>335</v>
      </c>
      <c r="O49" s="110">
        <f t="shared" si="7"/>
        <v>547</v>
      </c>
      <c r="P49" s="110" t="s">
        <v>335</v>
      </c>
      <c r="Q49" s="111">
        <f t="shared" si="8"/>
        <v>547</v>
      </c>
      <c r="R49" s="111" t="s">
        <v>335</v>
      </c>
      <c r="S49" s="110">
        <f t="shared" si="9"/>
        <v>547</v>
      </c>
      <c r="T49" s="110" t="s">
        <v>335</v>
      </c>
      <c r="U49" s="109">
        <f t="shared" si="10"/>
        <v>547</v>
      </c>
      <c r="V49" s="109" t="s">
        <v>335</v>
      </c>
      <c r="W49" s="112">
        <f t="shared" si="11"/>
        <v>547</v>
      </c>
      <c r="X49" s="112" t="s">
        <v>336</v>
      </c>
      <c r="Y49" s="115">
        <f t="shared" si="12"/>
        <v>547</v>
      </c>
      <c r="Z49" s="115" t="s">
        <v>337</v>
      </c>
      <c r="AA49" s="113">
        <f t="shared" si="13"/>
        <v>547</v>
      </c>
      <c r="AB49" s="113" t="s">
        <v>337</v>
      </c>
    </row>
    <row r="50" spans="1:28" ht="14.1" customHeight="1" x14ac:dyDescent="0.25">
      <c r="A50" s="109">
        <f t="shared" si="0"/>
        <v>548</v>
      </c>
      <c r="B50" s="109" t="s">
        <v>335</v>
      </c>
      <c r="C50" s="110">
        <f t="shared" si="1"/>
        <v>548</v>
      </c>
      <c r="D50" s="110" t="s">
        <v>335</v>
      </c>
      <c r="E50" s="109">
        <f t="shared" si="2"/>
        <v>548</v>
      </c>
      <c r="F50" s="109" t="s">
        <v>335</v>
      </c>
      <c r="G50" s="110">
        <f t="shared" si="3"/>
        <v>548</v>
      </c>
      <c r="H50" s="110" t="s">
        <v>335</v>
      </c>
      <c r="I50" s="111">
        <f t="shared" si="4"/>
        <v>548</v>
      </c>
      <c r="J50" s="111" t="s">
        <v>335</v>
      </c>
      <c r="K50" s="110">
        <f t="shared" si="5"/>
        <v>548</v>
      </c>
      <c r="L50" s="110" t="s">
        <v>335</v>
      </c>
      <c r="M50" s="111">
        <f t="shared" si="6"/>
        <v>548</v>
      </c>
      <c r="N50" s="111" t="s">
        <v>335</v>
      </c>
      <c r="O50" s="110">
        <f t="shared" si="7"/>
        <v>548</v>
      </c>
      <c r="P50" s="110" t="s">
        <v>335</v>
      </c>
      <c r="Q50" s="111">
        <f t="shared" si="8"/>
        <v>548</v>
      </c>
      <c r="R50" s="111" t="s">
        <v>335</v>
      </c>
      <c r="S50" s="110">
        <f t="shared" si="9"/>
        <v>548</v>
      </c>
      <c r="T50" s="110" t="s">
        <v>335</v>
      </c>
      <c r="U50" s="109">
        <f t="shared" si="10"/>
        <v>548</v>
      </c>
      <c r="V50" s="109" t="s">
        <v>335</v>
      </c>
      <c r="W50" s="112">
        <f t="shared" si="11"/>
        <v>548</v>
      </c>
      <c r="X50" s="112" t="s">
        <v>336</v>
      </c>
      <c r="Y50" s="115">
        <f t="shared" si="12"/>
        <v>548</v>
      </c>
      <c r="Z50" s="115" t="s">
        <v>337</v>
      </c>
      <c r="AA50" s="113">
        <f t="shared" si="13"/>
        <v>548</v>
      </c>
      <c r="AB50" s="113" t="s">
        <v>337</v>
      </c>
    </row>
    <row r="51" spans="1:28" ht="14.1" customHeight="1" x14ac:dyDescent="0.25">
      <c r="A51" s="109">
        <f t="shared" si="0"/>
        <v>549</v>
      </c>
      <c r="B51" s="109" t="s">
        <v>335</v>
      </c>
      <c r="C51" s="110">
        <f t="shared" si="1"/>
        <v>549</v>
      </c>
      <c r="D51" s="110" t="s">
        <v>335</v>
      </c>
      <c r="E51" s="109">
        <f t="shared" si="2"/>
        <v>549</v>
      </c>
      <c r="F51" s="109" t="s">
        <v>335</v>
      </c>
      <c r="G51" s="110">
        <f t="shared" si="3"/>
        <v>549</v>
      </c>
      <c r="H51" s="110" t="s">
        <v>335</v>
      </c>
      <c r="I51" s="111">
        <f t="shared" si="4"/>
        <v>549</v>
      </c>
      <c r="J51" s="111" t="s">
        <v>335</v>
      </c>
      <c r="K51" s="110">
        <f t="shared" si="5"/>
        <v>549</v>
      </c>
      <c r="L51" s="110" t="s">
        <v>335</v>
      </c>
      <c r="M51" s="111">
        <f t="shared" si="6"/>
        <v>549</v>
      </c>
      <c r="N51" s="111" t="s">
        <v>335</v>
      </c>
      <c r="O51" s="110">
        <f t="shared" si="7"/>
        <v>549</v>
      </c>
      <c r="P51" s="110" t="s">
        <v>335</v>
      </c>
      <c r="Q51" s="111">
        <f t="shared" si="8"/>
        <v>549</v>
      </c>
      <c r="R51" s="111" t="s">
        <v>335</v>
      </c>
      <c r="S51" s="110">
        <f t="shared" si="9"/>
        <v>549</v>
      </c>
      <c r="T51" s="110" t="s">
        <v>335</v>
      </c>
      <c r="U51" s="109">
        <f t="shared" si="10"/>
        <v>549</v>
      </c>
      <c r="V51" s="109" t="s">
        <v>335</v>
      </c>
      <c r="W51" s="113">
        <f t="shared" si="11"/>
        <v>549</v>
      </c>
      <c r="X51" s="113" t="s">
        <v>337</v>
      </c>
      <c r="Y51" s="115">
        <f t="shared" si="12"/>
        <v>549</v>
      </c>
      <c r="Z51" s="115" t="s">
        <v>337</v>
      </c>
      <c r="AA51" s="113">
        <f t="shared" si="13"/>
        <v>549</v>
      </c>
      <c r="AB51" s="113" t="s">
        <v>337</v>
      </c>
    </row>
    <row r="52" spans="1:28" ht="14.1" customHeight="1" x14ac:dyDescent="0.25">
      <c r="A52" s="109">
        <f t="shared" si="0"/>
        <v>550</v>
      </c>
      <c r="B52" s="109" t="s">
        <v>335</v>
      </c>
      <c r="C52" s="110">
        <f t="shared" si="1"/>
        <v>550</v>
      </c>
      <c r="D52" s="110" t="s">
        <v>335</v>
      </c>
      <c r="E52" s="109">
        <f t="shared" si="2"/>
        <v>550</v>
      </c>
      <c r="F52" s="109" t="s">
        <v>335</v>
      </c>
      <c r="G52" s="110">
        <f t="shared" si="3"/>
        <v>550</v>
      </c>
      <c r="H52" s="110" t="s">
        <v>335</v>
      </c>
      <c r="I52" s="111">
        <f t="shared" si="4"/>
        <v>550</v>
      </c>
      <c r="J52" s="111" t="s">
        <v>335</v>
      </c>
      <c r="K52" s="110">
        <f t="shared" si="5"/>
        <v>550</v>
      </c>
      <c r="L52" s="110" t="s">
        <v>335</v>
      </c>
      <c r="M52" s="111">
        <f t="shared" si="6"/>
        <v>550</v>
      </c>
      <c r="N52" s="111" t="s">
        <v>335</v>
      </c>
      <c r="O52" s="110">
        <f t="shared" si="7"/>
        <v>550</v>
      </c>
      <c r="P52" s="110" t="s">
        <v>335</v>
      </c>
      <c r="Q52" s="111">
        <f t="shared" si="8"/>
        <v>550</v>
      </c>
      <c r="R52" s="111" t="s">
        <v>335</v>
      </c>
      <c r="S52" s="110">
        <f t="shared" si="9"/>
        <v>550</v>
      </c>
      <c r="T52" s="110" t="s">
        <v>335</v>
      </c>
      <c r="U52" s="109">
        <f t="shared" si="10"/>
        <v>550</v>
      </c>
      <c r="V52" s="109" t="s">
        <v>335</v>
      </c>
      <c r="W52" s="113">
        <f t="shared" si="11"/>
        <v>550</v>
      </c>
      <c r="X52" s="113" t="s">
        <v>337</v>
      </c>
      <c r="Y52" s="115">
        <f t="shared" si="12"/>
        <v>550</v>
      </c>
      <c r="Z52" s="115" t="s">
        <v>337</v>
      </c>
      <c r="AA52" s="113">
        <f t="shared" si="13"/>
        <v>550</v>
      </c>
      <c r="AB52" s="113" t="s">
        <v>337</v>
      </c>
    </row>
    <row r="53" spans="1:28" ht="14.1" customHeight="1" x14ac:dyDescent="0.25">
      <c r="A53" s="109">
        <f t="shared" si="0"/>
        <v>551</v>
      </c>
      <c r="B53" s="109" t="s">
        <v>335</v>
      </c>
      <c r="C53" s="110">
        <f t="shared" si="1"/>
        <v>551</v>
      </c>
      <c r="D53" s="110" t="s">
        <v>335</v>
      </c>
      <c r="E53" s="109">
        <f t="shared" si="2"/>
        <v>551</v>
      </c>
      <c r="F53" s="109" t="s">
        <v>335</v>
      </c>
      <c r="G53" s="110">
        <f t="shared" si="3"/>
        <v>551</v>
      </c>
      <c r="H53" s="110" t="s">
        <v>335</v>
      </c>
      <c r="I53" s="111">
        <f t="shared" si="4"/>
        <v>551</v>
      </c>
      <c r="J53" s="111" t="s">
        <v>335</v>
      </c>
      <c r="K53" s="110">
        <f t="shared" si="5"/>
        <v>551</v>
      </c>
      <c r="L53" s="110" t="s">
        <v>335</v>
      </c>
      <c r="M53" s="111">
        <f t="shared" si="6"/>
        <v>551</v>
      </c>
      <c r="N53" s="111" t="s">
        <v>335</v>
      </c>
      <c r="O53" s="110">
        <f t="shared" si="7"/>
        <v>551</v>
      </c>
      <c r="P53" s="110" t="s">
        <v>335</v>
      </c>
      <c r="Q53" s="111">
        <f t="shared" si="8"/>
        <v>551</v>
      </c>
      <c r="R53" s="111" t="s">
        <v>335</v>
      </c>
      <c r="S53" s="110">
        <f t="shared" si="9"/>
        <v>551</v>
      </c>
      <c r="T53" s="110" t="s">
        <v>335</v>
      </c>
      <c r="U53" s="118">
        <f t="shared" si="10"/>
        <v>551</v>
      </c>
      <c r="V53" s="118" t="s">
        <v>336</v>
      </c>
      <c r="W53" s="113">
        <f t="shared" si="11"/>
        <v>551</v>
      </c>
      <c r="X53" s="113" t="s">
        <v>337</v>
      </c>
      <c r="Y53" s="115">
        <f t="shared" si="12"/>
        <v>551</v>
      </c>
      <c r="Z53" s="115" t="s">
        <v>337</v>
      </c>
      <c r="AA53" s="113">
        <f t="shared" si="13"/>
        <v>551</v>
      </c>
      <c r="AB53" s="113" t="s">
        <v>337</v>
      </c>
    </row>
    <row r="54" spans="1:28" ht="14.1" customHeight="1" x14ac:dyDescent="0.25">
      <c r="A54" s="109">
        <f t="shared" si="0"/>
        <v>552</v>
      </c>
      <c r="B54" s="109" t="s">
        <v>335</v>
      </c>
      <c r="C54" s="110">
        <f t="shared" si="1"/>
        <v>552</v>
      </c>
      <c r="D54" s="110" t="s">
        <v>335</v>
      </c>
      <c r="E54" s="109">
        <f t="shared" si="2"/>
        <v>552</v>
      </c>
      <c r="F54" s="109" t="s">
        <v>335</v>
      </c>
      <c r="G54" s="112">
        <f t="shared" si="3"/>
        <v>552</v>
      </c>
      <c r="H54" s="112" t="s">
        <v>336</v>
      </c>
      <c r="I54" s="111">
        <f t="shared" si="4"/>
        <v>552</v>
      </c>
      <c r="J54" s="111" t="s">
        <v>335</v>
      </c>
      <c r="K54" s="110">
        <f t="shared" si="5"/>
        <v>552</v>
      </c>
      <c r="L54" s="110" t="s">
        <v>335</v>
      </c>
      <c r="M54" s="111">
        <f t="shared" si="6"/>
        <v>552</v>
      </c>
      <c r="N54" s="111" t="s">
        <v>335</v>
      </c>
      <c r="O54" s="110">
        <f t="shared" si="7"/>
        <v>552</v>
      </c>
      <c r="P54" s="110" t="s">
        <v>335</v>
      </c>
      <c r="Q54" s="111">
        <f t="shared" si="8"/>
        <v>552</v>
      </c>
      <c r="R54" s="111" t="s">
        <v>335</v>
      </c>
      <c r="S54" s="110">
        <f t="shared" si="9"/>
        <v>552</v>
      </c>
      <c r="T54" s="110" t="s">
        <v>335</v>
      </c>
      <c r="U54" s="118">
        <f t="shared" si="10"/>
        <v>552</v>
      </c>
      <c r="V54" s="118" t="s">
        <v>336</v>
      </c>
      <c r="W54" s="113">
        <f t="shared" si="11"/>
        <v>552</v>
      </c>
      <c r="X54" s="113" t="s">
        <v>337</v>
      </c>
      <c r="Y54" s="115">
        <f t="shared" si="12"/>
        <v>552</v>
      </c>
      <c r="Z54" s="115" t="s">
        <v>337</v>
      </c>
      <c r="AA54" s="113">
        <f t="shared" si="13"/>
        <v>552</v>
      </c>
      <c r="AB54" s="113" t="s">
        <v>337</v>
      </c>
    </row>
    <row r="55" spans="1:28" ht="14.1" customHeight="1" x14ac:dyDescent="0.25">
      <c r="A55" s="109">
        <f t="shared" si="0"/>
        <v>553</v>
      </c>
      <c r="B55" s="109" t="s">
        <v>335</v>
      </c>
      <c r="C55" s="110">
        <f t="shared" si="1"/>
        <v>553</v>
      </c>
      <c r="D55" s="110" t="s">
        <v>335</v>
      </c>
      <c r="E55" s="109">
        <f t="shared" si="2"/>
        <v>553</v>
      </c>
      <c r="F55" s="109" t="s">
        <v>335</v>
      </c>
      <c r="G55" s="112">
        <f t="shared" si="3"/>
        <v>553</v>
      </c>
      <c r="H55" s="112" t="s">
        <v>336</v>
      </c>
      <c r="I55" s="111">
        <f t="shared" si="4"/>
        <v>553</v>
      </c>
      <c r="J55" s="111" t="s">
        <v>335</v>
      </c>
      <c r="K55" s="110">
        <f t="shared" si="5"/>
        <v>553</v>
      </c>
      <c r="L55" s="110" t="s">
        <v>335</v>
      </c>
      <c r="M55" s="111">
        <f t="shared" si="6"/>
        <v>553</v>
      </c>
      <c r="N55" s="111" t="s">
        <v>335</v>
      </c>
      <c r="O55" s="110">
        <f t="shared" si="7"/>
        <v>553</v>
      </c>
      <c r="P55" s="110" t="s">
        <v>335</v>
      </c>
      <c r="Q55" s="111">
        <f t="shared" si="8"/>
        <v>553</v>
      </c>
      <c r="R55" s="111" t="s">
        <v>335</v>
      </c>
      <c r="S55" s="110">
        <f t="shared" si="9"/>
        <v>553</v>
      </c>
      <c r="T55" s="110" t="s">
        <v>335</v>
      </c>
      <c r="U55" s="118">
        <f t="shared" si="10"/>
        <v>553</v>
      </c>
      <c r="V55" s="118" t="s">
        <v>336</v>
      </c>
      <c r="W55" s="113">
        <f t="shared" si="11"/>
        <v>553</v>
      </c>
      <c r="X55" s="113" t="s">
        <v>337</v>
      </c>
      <c r="Y55" s="115">
        <f t="shared" si="12"/>
        <v>553</v>
      </c>
      <c r="Z55" s="115" t="s">
        <v>337</v>
      </c>
      <c r="AA55" s="113">
        <f t="shared" si="13"/>
        <v>553</v>
      </c>
      <c r="AB55" s="113" t="s">
        <v>337</v>
      </c>
    </row>
    <row r="56" spans="1:28" ht="14.1" customHeight="1" x14ac:dyDescent="0.25">
      <c r="A56" s="109">
        <f t="shared" si="0"/>
        <v>554</v>
      </c>
      <c r="B56" s="109" t="s">
        <v>335</v>
      </c>
      <c r="C56" s="110">
        <f t="shared" si="1"/>
        <v>554</v>
      </c>
      <c r="D56" s="110" t="s">
        <v>335</v>
      </c>
      <c r="E56" s="109">
        <f t="shared" si="2"/>
        <v>554</v>
      </c>
      <c r="F56" s="109" t="s">
        <v>335</v>
      </c>
      <c r="G56" s="112">
        <f t="shared" si="3"/>
        <v>554</v>
      </c>
      <c r="H56" s="112" t="s">
        <v>336</v>
      </c>
      <c r="I56" s="111">
        <f t="shared" si="4"/>
        <v>554</v>
      </c>
      <c r="J56" s="111" t="s">
        <v>335</v>
      </c>
      <c r="K56" s="110">
        <f t="shared" si="5"/>
        <v>554</v>
      </c>
      <c r="L56" s="110" t="s">
        <v>335</v>
      </c>
      <c r="M56" s="111">
        <f t="shared" si="6"/>
        <v>554</v>
      </c>
      <c r="N56" s="111" t="s">
        <v>335</v>
      </c>
      <c r="O56" s="110">
        <f t="shared" si="7"/>
        <v>554</v>
      </c>
      <c r="P56" s="110" t="s">
        <v>335</v>
      </c>
      <c r="Q56" s="111">
        <f t="shared" si="8"/>
        <v>554</v>
      </c>
      <c r="R56" s="111" t="s">
        <v>335</v>
      </c>
      <c r="S56" s="110">
        <f t="shared" si="9"/>
        <v>554</v>
      </c>
      <c r="T56" s="110" t="s">
        <v>335</v>
      </c>
      <c r="U56" s="118">
        <f t="shared" si="10"/>
        <v>554</v>
      </c>
      <c r="V56" s="118" t="s">
        <v>336</v>
      </c>
      <c r="W56" s="113">
        <f t="shared" si="11"/>
        <v>554</v>
      </c>
      <c r="X56" s="113" t="s">
        <v>337</v>
      </c>
      <c r="Y56" s="115">
        <f t="shared" si="12"/>
        <v>554</v>
      </c>
      <c r="Z56" s="115" t="s">
        <v>337</v>
      </c>
      <c r="AA56" s="113">
        <f t="shared" si="13"/>
        <v>554</v>
      </c>
      <c r="AB56" s="113" t="s">
        <v>337</v>
      </c>
    </row>
    <row r="57" spans="1:28" ht="14.1" customHeight="1" x14ac:dyDescent="0.25">
      <c r="A57" s="109">
        <f t="shared" si="0"/>
        <v>555</v>
      </c>
      <c r="B57" s="109" t="s">
        <v>335</v>
      </c>
      <c r="C57" s="110">
        <f t="shared" si="1"/>
        <v>555</v>
      </c>
      <c r="D57" s="110" t="s">
        <v>335</v>
      </c>
      <c r="E57" s="109">
        <f t="shared" si="2"/>
        <v>555</v>
      </c>
      <c r="F57" s="109" t="s">
        <v>335</v>
      </c>
      <c r="G57" s="112">
        <f t="shared" si="3"/>
        <v>555</v>
      </c>
      <c r="H57" s="112" t="s">
        <v>336</v>
      </c>
      <c r="I57" s="111">
        <f t="shared" si="4"/>
        <v>555</v>
      </c>
      <c r="J57" s="111" t="s">
        <v>335</v>
      </c>
      <c r="K57" s="112">
        <f t="shared" si="5"/>
        <v>555</v>
      </c>
      <c r="L57" s="112" t="s">
        <v>336</v>
      </c>
      <c r="M57" s="111">
        <f t="shared" si="6"/>
        <v>555</v>
      </c>
      <c r="N57" s="111" t="s">
        <v>335</v>
      </c>
      <c r="O57" s="110">
        <f t="shared" si="7"/>
        <v>555</v>
      </c>
      <c r="P57" s="110" t="s">
        <v>335</v>
      </c>
      <c r="Q57" s="111">
        <f t="shared" si="8"/>
        <v>555</v>
      </c>
      <c r="R57" s="111" t="s">
        <v>335</v>
      </c>
      <c r="S57" s="110">
        <f t="shared" si="9"/>
        <v>555</v>
      </c>
      <c r="T57" s="110" t="s">
        <v>335</v>
      </c>
      <c r="U57" s="118">
        <f t="shared" si="10"/>
        <v>555</v>
      </c>
      <c r="V57" s="118" t="s">
        <v>336</v>
      </c>
      <c r="W57" s="113">
        <f t="shared" si="11"/>
        <v>555</v>
      </c>
      <c r="X57" s="113" t="s">
        <v>337</v>
      </c>
      <c r="Y57" s="115">
        <f t="shared" si="12"/>
        <v>555</v>
      </c>
      <c r="Z57" s="115" t="s">
        <v>337</v>
      </c>
      <c r="AA57" s="113">
        <f t="shared" si="13"/>
        <v>555</v>
      </c>
      <c r="AB57" s="113" t="s">
        <v>337</v>
      </c>
    </row>
    <row r="58" spans="1:28" ht="14.1" customHeight="1" x14ac:dyDescent="0.25">
      <c r="A58" s="109">
        <f t="shared" si="0"/>
        <v>556</v>
      </c>
      <c r="B58" s="109" t="s">
        <v>335</v>
      </c>
      <c r="C58" s="110">
        <f t="shared" si="1"/>
        <v>556</v>
      </c>
      <c r="D58" s="110" t="s">
        <v>335</v>
      </c>
      <c r="E58" s="118">
        <f t="shared" si="2"/>
        <v>556</v>
      </c>
      <c r="F58" s="118" t="s">
        <v>336</v>
      </c>
      <c r="G58" s="112">
        <f t="shared" si="3"/>
        <v>556</v>
      </c>
      <c r="H58" s="112" t="s">
        <v>336</v>
      </c>
      <c r="I58" s="111">
        <f t="shared" si="4"/>
        <v>556</v>
      </c>
      <c r="J58" s="111" t="s">
        <v>335</v>
      </c>
      <c r="K58" s="112">
        <f t="shared" si="5"/>
        <v>556</v>
      </c>
      <c r="L58" s="112" t="s">
        <v>336</v>
      </c>
      <c r="M58" s="111">
        <f t="shared" si="6"/>
        <v>556</v>
      </c>
      <c r="N58" s="111" t="s">
        <v>335</v>
      </c>
      <c r="O58" s="112">
        <f t="shared" si="7"/>
        <v>556</v>
      </c>
      <c r="P58" s="112" t="s">
        <v>336</v>
      </c>
      <c r="Q58" s="111">
        <f t="shared" si="8"/>
        <v>556</v>
      </c>
      <c r="R58" s="111" t="s">
        <v>335</v>
      </c>
      <c r="S58" s="110">
        <f t="shared" si="9"/>
        <v>556</v>
      </c>
      <c r="T58" s="110" t="s">
        <v>335</v>
      </c>
      <c r="U58" s="118">
        <f t="shared" si="10"/>
        <v>556</v>
      </c>
      <c r="V58" s="118" t="s">
        <v>336</v>
      </c>
      <c r="W58" s="113">
        <f t="shared" si="11"/>
        <v>556</v>
      </c>
      <c r="X58" s="113" t="s">
        <v>337</v>
      </c>
      <c r="Y58" s="115">
        <f t="shared" si="12"/>
        <v>556</v>
      </c>
      <c r="Z58" s="115" t="s">
        <v>337</v>
      </c>
      <c r="AA58" s="113">
        <f t="shared" si="13"/>
        <v>556</v>
      </c>
      <c r="AB58" s="113" t="s">
        <v>337</v>
      </c>
    </row>
    <row r="59" spans="1:28" ht="14.1" customHeight="1" x14ac:dyDescent="0.25">
      <c r="A59" s="109">
        <f t="shared" si="0"/>
        <v>557</v>
      </c>
      <c r="B59" s="109" t="s">
        <v>335</v>
      </c>
      <c r="C59" s="110">
        <f t="shared" si="1"/>
        <v>557</v>
      </c>
      <c r="D59" s="110" t="s">
        <v>335</v>
      </c>
      <c r="E59" s="118">
        <f t="shared" si="2"/>
        <v>557</v>
      </c>
      <c r="F59" s="118" t="s">
        <v>336</v>
      </c>
      <c r="G59" s="113">
        <f t="shared" si="3"/>
        <v>557</v>
      </c>
      <c r="H59" s="113" t="s">
        <v>337</v>
      </c>
      <c r="I59" s="111">
        <f t="shared" si="4"/>
        <v>557</v>
      </c>
      <c r="J59" s="111" t="s">
        <v>335</v>
      </c>
      <c r="K59" s="112">
        <f t="shared" si="5"/>
        <v>557</v>
      </c>
      <c r="L59" s="112" t="s">
        <v>336</v>
      </c>
      <c r="M59" s="111">
        <f t="shared" si="6"/>
        <v>557</v>
      </c>
      <c r="N59" s="111" t="s">
        <v>335</v>
      </c>
      <c r="O59" s="112">
        <f t="shared" si="7"/>
        <v>557</v>
      </c>
      <c r="P59" s="112" t="s">
        <v>336</v>
      </c>
      <c r="Q59" s="111">
        <f t="shared" si="8"/>
        <v>557</v>
      </c>
      <c r="R59" s="111" t="s">
        <v>335</v>
      </c>
      <c r="S59" s="110">
        <f t="shared" si="9"/>
        <v>557</v>
      </c>
      <c r="T59" s="110" t="s">
        <v>335</v>
      </c>
      <c r="U59" s="118">
        <f t="shared" si="10"/>
        <v>557</v>
      </c>
      <c r="V59" s="118" t="s">
        <v>336</v>
      </c>
      <c r="W59" s="113">
        <f t="shared" si="11"/>
        <v>557</v>
      </c>
      <c r="X59" s="113" t="s">
        <v>337</v>
      </c>
      <c r="Y59" s="115">
        <f t="shared" si="12"/>
        <v>557</v>
      </c>
      <c r="Z59" s="115" t="s">
        <v>337</v>
      </c>
      <c r="AA59" s="113">
        <f t="shared" si="13"/>
        <v>557</v>
      </c>
      <c r="AB59" s="113" t="s">
        <v>337</v>
      </c>
    </row>
    <row r="60" spans="1:28" ht="14.1" customHeight="1" x14ac:dyDescent="0.25">
      <c r="A60" s="109">
        <f t="shared" si="0"/>
        <v>558</v>
      </c>
      <c r="B60" s="109" t="s">
        <v>335</v>
      </c>
      <c r="C60" s="112">
        <f t="shared" si="1"/>
        <v>558</v>
      </c>
      <c r="D60" s="112" t="s">
        <v>336</v>
      </c>
      <c r="E60" s="118">
        <f t="shared" si="2"/>
        <v>558</v>
      </c>
      <c r="F60" s="118" t="s">
        <v>336</v>
      </c>
      <c r="G60" s="113">
        <f t="shared" si="3"/>
        <v>558</v>
      </c>
      <c r="H60" s="113" t="s">
        <v>337</v>
      </c>
      <c r="I60" s="111">
        <f t="shared" si="4"/>
        <v>558</v>
      </c>
      <c r="J60" s="111" t="s">
        <v>335</v>
      </c>
      <c r="K60" s="112">
        <f t="shared" si="5"/>
        <v>558</v>
      </c>
      <c r="L60" s="112" t="s">
        <v>336</v>
      </c>
      <c r="M60" s="111">
        <f t="shared" si="6"/>
        <v>558</v>
      </c>
      <c r="N60" s="111" t="s">
        <v>335</v>
      </c>
      <c r="O60" s="112">
        <f t="shared" si="7"/>
        <v>558</v>
      </c>
      <c r="P60" s="112" t="s">
        <v>336</v>
      </c>
      <c r="Q60" s="111">
        <f t="shared" si="8"/>
        <v>558</v>
      </c>
      <c r="R60" s="111" t="s">
        <v>335</v>
      </c>
      <c r="S60" s="110">
        <f t="shared" si="9"/>
        <v>558</v>
      </c>
      <c r="T60" s="110" t="s">
        <v>335</v>
      </c>
      <c r="U60" s="119">
        <f t="shared" si="10"/>
        <v>558</v>
      </c>
      <c r="V60" s="119" t="s">
        <v>337</v>
      </c>
      <c r="W60" s="113">
        <f t="shared" si="11"/>
        <v>558</v>
      </c>
      <c r="X60" s="113" t="s">
        <v>337</v>
      </c>
      <c r="Y60" s="115">
        <f t="shared" si="12"/>
        <v>558</v>
      </c>
      <c r="Z60" s="115" t="s">
        <v>337</v>
      </c>
      <c r="AA60" s="113">
        <f t="shared" si="13"/>
        <v>558</v>
      </c>
      <c r="AB60" s="113" t="s">
        <v>337</v>
      </c>
    </row>
    <row r="61" spans="1:28" ht="14.1" customHeight="1" x14ac:dyDescent="0.25">
      <c r="A61" s="109">
        <f t="shared" si="0"/>
        <v>559</v>
      </c>
      <c r="B61" s="109" t="s">
        <v>335</v>
      </c>
      <c r="C61" s="112">
        <f t="shared" si="1"/>
        <v>559</v>
      </c>
      <c r="D61" s="112" t="s">
        <v>336</v>
      </c>
      <c r="E61" s="118">
        <f t="shared" si="2"/>
        <v>559</v>
      </c>
      <c r="F61" s="118" t="s">
        <v>336</v>
      </c>
      <c r="G61" s="113">
        <f t="shared" si="3"/>
        <v>559</v>
      </c>
      <c r="H61" s="113" t="s">
        <v>337</v>
      </c>
      <c r="I61" s="111">
        <f t="shared" si="4"/>
        <v>559</v>
      </c>
      <c r="J61" s="111" t="s">
        <v>335</v>
      </c>
      <c r="K61" s="112">
        <f t="shared" si="5"/>
        <v>559</v>
      </c>
      <c r="L61" s="112" t="s">
        <v>336</v>
      </c>
      <c r="M61" s="111">
        <f t="shared" si="6"/>
        <v>559</v>
      </c>
      <c r="N61" s="111" t="s">
        <v>335</v>
      </c>
      <c r="O61" s="112">
        <f t="shared" si="7"/>
        <v>559</v>
      </c>
      <c r="P61" s="112" t="s">
        <v>336</v>
      </c>
      <c r="Q61" s="111">
        <f t="shared" si="8"/>
        <v>559</v>
      </c>
      <c r="R61" s="111" t="s">
        <v>335</v>
      </c>
      <c r="S61" s="110">
        <f t="shared" si="9"/>
        <v>559</v>
      </c>
      <c r="T61" s="110" t="s">
        <v>335</v>
      </c>
      <c r="U61" s="119">
        <f t="shared" si="10"/>
        <v>559</v>
      </c>
      <c r="V61" s="119" t="s">
        <v>337</v>
      </c>
      <c r="W61" s="113">
        <f t="shared" si="11"/>
        <v>559</v>
      </c>
      <c r="X61" s="113" t="s">
        <v>337</v>
      </c>
      <c r="Y61" s="115">
        <f t="shared" si="12"/>
        <v>559</v>
      </c>
      <c r="Z61" s="115" t="s">
        <v>337</v>
      </c>
      <c r="AA61" s="113">
        <f t="shared" si="13"/>
        <v>559</v>
      </c>
      <c r="AB61" s="113" t="s">
        <v>337</v>
      </c>
    </row>
    <row r="62" spans="1:28" ht="14.1" customHeight="1" x14ac:dyDescent="0.25">
      <c r="A62" s="109">
        <f t="shared" si="0"/>
        <v>560</v>
      </c>
      <c r="B62" s="109" t="s">
        <v>335</v>
      </c>
      <c r="C62" s="112">
        <f t="shared" si="1"/>
        <v>560</v>
      </c>
      <c r="D62" s="112" t="s">
        <v>336</v>
      </c>
      <c r="E62" s="118">
        <f t="shared" si="2"/>
        <v>560</v>
      </c>
      <c r="F62" s="118" t="s">
        <v>336</v>
      </c>
      <c r="G62" s="113">
        <f t="shared" si="3"/>
        <v>560</v>
      </c>
      <c r="H62" s="113" t="s">
        <v>337</v>
      </c>
      <c r="I62" s="111">
        <f t="shared" si="4"/>
        <v>560</v>
      </c>
      <c r="J62" s="111" t="s">
        <v>335</v>
      </c>
      <c r="K62" s="112">
        <f t="shared" si="5"/>
        <v>560</v>
      </c>
      <c r="L62" s="112" t="s">
        <v>336</v>
      </c>
      <c r="M62" s="111">
        <f t="shared" si="6"/>
        <v>560</v>
      </c>
      <c r="N62" s="111" t="s">
        <v>335</v>
      </c>
      <c r="O62" s="112">
        <f t="shared" si="7"/>
        <v>560</v>
      </c>
      <c r="P62" s="112" t="s">
        <v>336</v>
      </c>
      <c r="Q62" s="111">
        <f t="shared" si="8"/>
        <v>560</v>
      </c>
      <c r="R62" s="111" t="s">
        <v>335</v>
      </c>
      <c r="S62" s="110">
        <f t="shared" si="9"/>
        <v>560</v>
      </c>
      <c r="T62" s="110" t="s">
        <v>335</v>
      </c>
      <c r="U62" s="119">
        <f t="shared" si="10"/>
        <v>560</v>
      </c>
      <c r="V62" s="119" t="s">
        <v>337</v>
      </c>
      <c r="W62" s="113">
        <f t="shared" si="11"/>
        <v>560</v>
      </c>
      <c r="X62" s="113" t="s">
        <v>337</v>
      </c>
      <c r="Y62" s="115">
        <f t="shared" si="12"/>
        <v>560</v>
      </c>
      <c r="Z62" s="115" t="s">
        <v>337</v>
      </c>
      <c r="AA62" s="113">
        <f t="shared" si="13"/>
        <v>560</v>
      </c>
      <c r="AB62" s="113" t="s">
        <v>337</v>
      </c>
    </row>
    <row r="63" spans="1:28" ht="14.1" customHeight="1" x14ac:dyDescent="0.25">
      <c r="A63" s="109">
        <f t="shared" si="0"/>
        <v>561</v>
      </c>
      <c r="B63" s="109" t="s">
        <v>335</v>
      </c>
      <c r="C63" s="112">
        <f t="shared" si="1"/>
        <v>561</v>
      </c>
      <c r="D63" s="112" t="s">
        <v>336</v>
      </c>
      <c r="E63" s="118">
        <f t="shared" si="2"/>
        <v>561</v>
      </c>
      <c r="F63" s="118" t="s">
        <v>336</v>
      </c>
      <c r="G63" s="113">
        <f t="shared" si="3"/>
        <v>561</v>
      </c>
      <c r="H63" s="113" t="s">
        <v>337</v>
      </c>
      <c r="I63" s="111">
        <f t="shared" si="4"/>
        <v>561</v>
      </c>
      <c r="J63" s="111" t="s">
        <v>335</v>
      </c>
      <c r="K63" s="113">
        <f t="shared" si="5"/>
        <v>561</v>
      </c>
      <c r="L63" s="113" t="s">
        <v>337</v>
      </c>
      <c r="M63" s="111">
        <f t="shared" si="6"/>
        <v>561</v>
      </c>
      <c r="N63" s="111" t="s">
        <v>335</v>
      </c>
      <c r="O63" s="113">
        <f t="shared" si="7"/>
        <v>561</v>
      </c>
      <c r="P63" s="113" t="s">
        <v>337</v>
      </c>
      <c r="Q63" s="111">
        <f t="shared" si="8"/>
        <v>561</v>
      </c>
      <c r="R63" s="111" t="s">
        <v>335</v>
      </c>
      <c r="S63" s="110">
        <f t="shared" si="9"/>
        <v>561</v>
      </c>
      <c r="T63" s="110" t="s">
        <v>335</v>
      </c>
      <c r="U63" s="119">
        <f t="shared" si="10"/>
        <v>561</v>
      </c>
      <c r="V63" s="119" t="s">
        <v>337</v>
      </c>
      <c r="W63" s="113">
        <f t="shared" si="11"/>
        <v>561</v>
      </c>
      <c r="X63" s="113" t="s">
        <v>337</v>
      </c>
      <c r="Y63" s="115">
        <f t="shared" si="12"/>
        <v>561</v>
      </c>
      <c r="Z63" s="115" t="s">
        <v>337</v>
      </c>
      <c r="AA63" s="113">
        <f t="shared" si="13"/>
        <v>561</v>
      </c>
      <c r="AB63" s="113" t="s">
        <v>337</v>
      </c>
    </row>
    <row r="64" spans="1:28" ht="14.1" customHeight="1" x14ac:dyDescent="0.25">
      <c r="A64" s="109">
        <f t="shared" si="0"/>
        <v>562</v>
      </c>
      <c r="B64" s="109" t="s">
        <v>335</v>
      </c>
      <c r="C64" s="112">
        <f t="shared" si="1"/>
        <v>562</v>
      </c>
      <c r="D64" s="112" t="s">
        <v>336</v>
      </c>
      <c r="E64" s="118">
        <f t="shared" si="2"/>
        <v>562</v>
      </c>
      <c r="F64" s="118" t="s">
        <v>336</v>
      </c>
      <c r="G64" s="113">
        <f t="shared" si="3"/>
        <v>562</v>
      </c>
      <c r="H64" s="113" t="s">
        <v>337</v>
      </c>
      <c r="I64" s="111">
        <f t="shared" si="4"/>
        <v>562</v>
      </c>
      <c r="J64" s="111" t="s">
        <v>335</v>
      </c>
      <c r="K64" s="113">
        <f t="shared" si="5"/>
        <v>562</v>
      </c>
      <c r="L64" s="113" t="s">
        <v>337</v>
      </c>
      <c r="M64" s="111">
        <f t="shared" si="6"/>
        <v>562</v>
      </c>
      <c r="N64" s="111" t="s">
        <v>335</v>
      </c>
      <c r="O64" s="113">
        <f t="shared" si="7"/>
        <v>562</v>
      </c>
      <c r="P64" s="113" t="s">
        <v>337</v>
      </c>
      <c r="Q64" s="111">
        <f t="shared" si="8"/>
        <v>562</v>
      </c>
      <c r="R64" s="111" t="s">
        <v>335</v>
      </c>
      <c r="S64" s="110">
        <f t="shared" si="9"/>
        <v>562</v>
      </c>
      <c r="T64" s="110" t="s">
        <v>335</v>
      </c>
      <c r="U64" s="119">
        <f t="shared" si="10"/>
        <v>562</v>
      </c>
      <c r="V64" s="119" t="s">
        <v>337</v>
      </c>
      <c r="W64" s="113">
        <f t="shared" si="11"/>
        <v>562</v>
      </c>
      <c r="X64" s="113" t="s">
        <v>337</v>
      </c>
      <c r="Y64" s="115">
        <f t="shared" si="12"/>
        <v>562</v>
      </c>
      <c r="Z64" s="115" t="s">
        <v>337</v>
      </c>
      <c r="AA64" s="113">
        <f t="shared" si="13"/>
        <v>562</v>
      </c>
      <c r="AB64" s="113" t="s">
        <v>337</v>
      </c>
    </row>
    <row r="65" spans="1:28" ht="14.1" customHeight="1" x14ac:dyDescent="0.25">
      <c r="A65" s="109">
        <f t="shared" si="0"/>
        <v>563</v>
      </c>
      <c r="B65" s="109" t="s">
        <v>335</v>
      </c>
      <c r="C65" s="112">
        <f t="shared" si="1"/>
        <v>563</v>
      </c>
      <c r="D65" s="112" t="s">
        <v>336</v>
      </c>
      <c r="E65" s="119">
        <f t="shared" si="2"/>
        <v>563</v>
      </c>
      <c r="F65" s="119" t="s">
        <v>337</v>
      </c>
      <c r="G65" s="113">
        <f t="shared" si="3"/>
        <v>563</v>
      </c>
      <c r="H65" s="113" t="s">
        <v>337</v>
      </c>
      <c r="I65" s="111">
        <f t="shared" si="4"/>
        <v>563</v>
      </c>
      <c r="J65" s="111" t="s">
        <v>335</v>
      </c>
      <c r="K65" s="113">
        <f t="shared" si="5"/>
        <v>563</v>
      </c>
      <c r="L65" s="113" t="s">
        <v>337</v>
      </c>
      <c r="M65" s="114">
        <f t="shared" si="6"/>
        <v>563</v>
      </c>
      <c r="N65" s="114" t="s">
        <v>336</v>
      </c>
      <c r="O65" s="113">
        <f t="shared" si="7"/>
        <v>563</v>
      </c>
      <c r="P65" s="113" t="s">
        <v>337</v>
      </c>
      <c r="Q65" s="111">
        <f t="shared" si="8"/>
        <v>563</v>
      </c>
      <c r="R65" s="111" t="s">
        <v>335</v>
      </c>
      <c r="S65" s="112">
        <f t="shared" si="9"/>
        <v>563</v>
      </c>
      <c r="T65" s="112" t="s">
        <v>336</v>
      </c>
      <c r="U65" s="119">
        <f t="shared" si="10"/>
        <v>563</v>
      </c>
      <c r="V65" s="119" t="s">
        <v>337</v>
      </c>
      <c r="W65" s="113">
        <f t="shared" si="11"/>
        <v>563</v>
      </c>
      <c r="X65" s="113" t="s">
        <v>337</v>
      </c>
      <c r="Y65" s="115">
        <f t="shared" si="12"/>
        <v>563</v>
      </c>
      <c r="Z65" s="115" t="s">
        <v>337</v>
      </c>
      <c r="AA65" s="113">
        <f t="shared" si="13"/>
        <v>563</v>
      </c>
      <c r="AB65" s="113" t="s">
        <v>337</v>
      </c>
    </row>
    <row r="66" spans="1:28" ht="14.1" customHeight="1" x14ac:dyDescent="0.25">
      <c r="A66" s="109">
        <f t="shared" si="0"/>
        <v>564</v>
      </c>
      <c r="B66" s="109" t="s">
        <v>335</v>
      </c>
      <c r="C66" s="113">
        <f t="shared" si="1"/>
        <v>564</v>
      </c>
      <c r="D66" s="113" t="s">
        <v>337</v>
      </c>
      <c r="E66" s="119">
        <f t="shared" si="2"/>
        <v>564</v>
      </c>
      <c r="F66" s="119" t="s">
        <v>337</v>
      </c>
      <c r="G66" s="113">
        <f t="shared" si="3"/>
        <v>564</v>
      </c>
      <c r="H66" s="113" t="s">
        <v>337</v>
      </c>
      <c r="I66" s="114">
        <f t="shared" si="4"/>
        <v>564</v>
      </c>
      <c r="J66" s="114" t="s">
        <v>336</v>
      </c>
      <c r="K66" s="113">
        <f t="shared" si="5"/>
        <v>564</v>
      </c>
      <c r="L66" s="113" t="s">
        <v>337</v>
      </c>
      <c r="M66" s="114">
        <f t="shared" si="6"/>
        <v>564</v>
      </c>
      <c r="N66" s="114" t="s">
        <v>336</v>
      </c>
      <c r="O66" s="113">
        <f t="shared" si="7"/>
        <v>564</v>
      </c>
      <c r="P66" s="113" t="s">
        <v>337</v>
      </c>
      <c r="Q66" s="111">
        <f t="shared" si="8"/>
        <v>564</v>
      </c>
      <c r="R66" s="111" t="s">
        <v>335</v>
      </c>
      <c r="S66" s="112">
        <f t="shared" si="9"/>
        <v>564</v>
      </c>
      <c r="T66" s="112" t="s">
        <v>336</v>
      </c>
      <c r="U66" s="119">
        <f t="shared" si="10"/>
        <v>564</v>
      </c>
      <c r="V66" s="119" t="s">
        <v>337</v>
      </c>
      <c r="W66" s="113">
        <f t="shared" si="11"/>
        <v>564</v>
      </c>
      <c r="X66" s="113" t="s">
        <v>337</v>
      </c>
      <c r="Y66" s="115">
        <f t="shared" si="12"/>
        <v>564</v>
      </c>
      <c r="Z66" s="115" t="s">
        <v>337</v>
      </c>
      <c r="AA66" s="113">
        <f t="shared" si="13"/>
        <v>564</v>
      </c>
      <c r="AB66" s="113" t="s">
        <v>337</v>
      </c>
    </row>
    <row r="67" spans="1:28" ht="14.1" customHeight="1" x14ac:dyDescent="0.25">
      <c r="A67" s="118">
        <f t="shared" ref="A67:A102" si="14">A66+1</f>
        <v>565</v>
      </c>
      <c r="B67" s="118" t="s">
        <v>336</v>
      </c>
      <c r="C67" s="113">
        <f t="shared" ref="C67:C102" si="15">C66+1</f>
        <v>565</v>
      </c>
      <c r="D67" s="113" t="s">
        <v>337</v>
      </c>
      <c r="E67" s="119">
        <f t="shared" ref="E67:E102" si="16">E66+1</f>
        <v>565</v>
      </c>
      <c r="F67" s="119" t="s">
        <v>337</v>
      </c>
      <c r="G67" s="113">
        <f t="shared" ref="G67:G102" si="17">G66+1</f>
        <v>565</v>
      </c>
      <c r="H67" s="113" t="s">
        <v>337</v>
      </c>
      <c r="I67" s="114">
        <f t="shared" ref="I67:I72" si="18">I66+1</f>
        <v>565</v>
      </c>
      <c r="J67" s="114" t="s">
        <v>336</v>
      </c>
      <c r="K67" s="113">
        <f t="shared" ref="K67:K72" si="19">K66+1</f>
        <v>565</v>
      </c>
      <c r="L67" s="113" t="s">
        <v>337</v>
      </c>
      <c r="M67" s="114">
        <f t="shared" ref="M67:M102" si="20">M66+1</f>
        <v>565</v>
      </c>
      <c r="N67" s="114" t="s">
        <v>336</v>
      </c>
      <c r="O67" s="113">
        <f t="shared" ref="O67:O102" si="21">O66+1</f>
        <v>565</v>
      </c>
      <c r="P67" s="113" t="s">
        <v>337</v>
      </c>
      <c r="Q67" s="111">
        <f t="shared" ref="Q67:Q102" si="22">Q66+1</f>
        <v>565</v>
      </c>
      <c r="R67" s="111" t="s">
        <v>335</v>
      </c>
      <c r="S67" s="112">
        <f t="shared" ref="S67:S102" si="23">S66+1</f>
        <v>565</v>
      </c>
      <c r="T67" s="112" t="s">
        <v>336</v>
      </c>
      <c r="U67" s="119">
        <f t="shared" ref="U67:U102" si="24">U66+1</f>
        <v>565</v>
      </c>
      <c r="V67" s="119" t="s">
        <v>337</v>
      </c>
      <c r="W67" s="113">
        <f t="shared" ref="W67:W102" si="25">W66+1</f>
        <v>565</v>
      </c>
      <c r="X67" s="113" t="s">
        <v>337</v>
      </c>
      <c r="Y67" s="115">
        <f t="shared" ref="Y67:Y102" si="26">Y66+1</f>
        <v>565</v>
      </c>
      <c r="Z67" s="115" t="s">
        <v>337</v>
      </c>
      <c r="AA67" s="113">
        <f t="shared" ref="AA67:AA102" si="27">AA66+1</f>
        <v>565</v>
      </c>
      <c r="AB67" s="113" t="s">
        <v>337</v>
      </c>
    </row>
    <row r="68" spans="1:28" ht="14.1" customHeight="1" x14ac:dyDescent="0.25">
      <c r="A68" s="118">
        <f t="shared" si="14"/>
        <v>566</v>
      </c>
      <c r="B68" s="118" t="s">
        <v>336</v>
      </c>
      <c r="C68" s="113">
        <f t="shared" si="15"/>
        <v>566</v>
      </c>
      <c r="D68" s="113" t="s">
        <v>337</v>
      </c>
      <c r="E68" s="120">
        <f t="shared" si="16"/>
        <v>566</v>
      </c>
      <c r="F68" s="120" t="s">
        <v>338</v>
      </c>
      <c r="G68" s="117">
        <f t="shared" si="17"/>
        <v>566</v>
      </c>
      <c r="H68" s="117" t="s">
        <v>338</v>
      </c>
      <c r="I68" s="114">
        <f t="shared" si="18"/>
        <v>566</v>
      </c>
      <c r="J68" s="114" t="s">
        <v>336</v>
      </c>
      <c r="K68" s="113">
        <f t="shared" si="19"/>
        <v>566</v>
      </c>
      <c r="L68" s="113" t="s">
        <v>337</v>
      </c>
      <c r="M68" s="114">
        <f t="shared" si="20"/>
        <v>566</v>
      </c>
      <c r="N68" s="114" t="s">
        <v>336</v>
      </c>
      <c r="O68" s="113">
        <f t="shared" si="21"/>
        <v>566</v>
      </c>
      <c r="P68" s="113" t="s">
        <v>337</v>
      </c>
      <c r="Q68" s="111">
        <f t="shared" si="22"/>
        <v>566</v>
      </c>
      <c r="R68" s="111" t="s">
        <v>335</v>
      </c>
      <c r="S68" s="112">
        <f t="shared" si="23"/>
        <v>566</v>
      </c>
      <c r="T68" s="112" t="s">
        <v>336</v>
      </c>
      <c r="U68" s="119">
        <f t="shared" si="24"/>
        <v>566</v>
      </c>
      <c r="V68" s="119" t="s">
        <v>337</v>
      </c>
      <c r="W68" s="113">
        <f t="shared" si="25"/>
        <v>566</v>
      </c>
      <c r="X68" s="113" t="s">
        <v>337</v>
      </c>
      <c r="Y68" s="115">
        <f t="shared" si="26"/>
        <v>566</v>
      </c>
      <c r="Z68" s="115" t="s">
        <v>337</v>
      </c>
      <c r="AA68" s="113">
        <f t="shared" si="27"/>
        <v>566</v>
      </c>
      <c r="AB68" s="113" t="s">
        <v>337</v>
      </c>
    </row>
    <row r="69" spans="1:28" ht="14.1" customHeight="1" x14ac:dyDescent="0.25">
      <c r="A69" s="118">
        <f t="shared" si="14"/>
        <v>567</v>
      </c>
      <c r="B69" s="118" t="s">
        <v>336</v>
      </c>
      <c r="C69" s="113">
        <f t="shared" si="15"/>
        <v>567</v>
      </c>
      <c r="D69" s="113" t="s">
        <v>337</v>
      </c>
      <c r="E69" s="120">
        <f t="shared" si="16"/>
        <v>567</v>
      </c>
      <c r="F69" s="120" t="s">
        <v>338</v>
      </c>
      <c r="G69" s="117">
        <f t="shared" si="17"/>
        <v>567</v>
      </c>
      <c r="H69" s="117" t="s">
        <v>338</v>
      </c>
      <c r="I69" s="114">
        <f t="shared" si="18"/>
        <v>567</v>
      </c>
      <c r="J69" s="114" t="s">
        <v>336</v>
      </c>
      <c r="K69" s="113">
        <f t="shared" si="19"/>
        <v>567</v>
      </c>
      <c r="L69" s="113" t="s">
        <v>337</v>
      </c>
      <c r="M69" s="114">
        <f t="shared" si="20"/>
        <v>567</v>
      </c>
      <c r="N69" s="114" t="s">
        <v>336</v>
      </c>
      <c r="O69" s="113">
        <f t="shared" si="21"/>
        <v>567</v>
      </c>
      <c r="P69" s="113" t="s">
        <v>337</v>
      </c>
      <c r="Q69" s="111">
        <f t="shared" si="22"/>
        <v>567</v>
      </c>
      <c r="R69" s="111" t="s">
        <v>335</v>
      </c>
      <c r="S69" s="112">
        <f t="shared" si="23"/>
        <v>567</v>
      </c>
      <c r="T69" s="112" t="s">
        <v>336</v>
      </c>
      <c r="U69" s="119">
        <f t="shared" si="24"/>
        <v>567</v>
      </c>
      <c r="V69" s="119" t="s">
        <v>337</v>
      </c>
      <c r="W69" s="113">
        <f t="shared" si="25"/>
        <v>567</v>
      </c>
      <c r="X69" s="113" t="s">
        <v>337</v>
      </c>
      <c r="Y69" s="115">
        <f t="shared" si="26"/>
        <v>567</v>
      </c>
      <c r="Z69" s="115" t="s">
        <v>337</v>
      </c>
      <c r="AA69" s="113">
        <f t="shared" si="27"/>
        <v>567</v>
      </c>
      <c r="AB69" s="113" t="s">
        <v>337</v>
      </c>
    </row>
    <row r="70" spans="1:28" ht="14.1" customHeight="1" x14ac:dyDescent="0.25">
      <c r="A70" s="118">
        <f t="shared" si="14"/>
        <v>568</v>
      </c>
      <c r="B70" s="118" t="s">
        <v>336</v>
      </c>
      <c r="C70" s="113">
        <f t="shared" si="15"/>
        <v>568</v>
      </c>
      <c r="D70" s="113" t="s">
        <v>337</v>
      </c>
      <c r="E70" s="120">
        <f t="shared" si="16"/>
        <v>568</v>
      </c>
      <c r="F70" s="120" t="s">
        <v>338</v>
      </c>
      <c r="G70" s="117">
        <f t="shared" si="17"/>
        <v>568</v>
      </c>
      <c r="H70" s="117" t="s">
        <v>338</v>
      </c>
      <c r="I70" s="114">
        <f t="shared" si="18"/>
        <v>568</v>
      </c>
      <c r="J70" s="114" t="s">
        <v>336</v>
      </c>
      <c r="K70" s="113">
        <f t="shared" si="19"/>
        <v>568</v>
      </c>
      <c r="L70" s="113" t="s">
        <v>337</v>
      </c>
      <c r="M70" s="114">
        <f t="shared" si="20"/>
        <v>568</v>
      </c>
      <c r="N70" s="114" t="s">
        <v>336</v>
      </c>
      <c r="O70" s="113">
        <f t="shared" si="21"/>
        <v>568</v>
      </c>
      <c r="P70" s="113" t="s">
        <v>337</v>
      </c>
      <c r="Q70" s="114">
        <f t="shared" si="22"/>
        <v>568</v>
      </c>
      <c r="R70" s="114" t="s">
        <v>336</v>
      </c>
      <c r="S70" s="113">
        <f t="shared" si="23"/>
        <v>568</v>
      </c>
      <c r="T70" s="113" t="s">
        <v>337</v>
      </c>
      <c r="U70" s="119">
        <f t="shared" si="24"/>
        <v>568</v>
      </c>
      <c r="V70" s="119" t="s">
        <v>337</v>
      </c>
      <c r="W70" s="113">
        <f t="shared" si="25"/>
        <v>568</v>
      </c>
      <c r="X70" s="113" t="s">
        <v>337</v>
      </c>
      <c r="Y70" s="115">
        <f t="shared" si="26"/>
        <v>568</v>
      </c>
      <c r="Z70" s="115" t="s">
        <v>337</v>
      </c>
      <c r="AA70" s="113">
        <f t="shared" si="27"/>
        <v>568</v>
      </c>
      <c r="AB70" s="113" t="s">
        <v>337</v>
      </c>
    </row>
    <row r="71" spans="1:28" ht="14.1" customHeight="1" x14ac:dyDescent="0.25">
      <c r="A71" s="118">
        <f t="shared" si="14"/>
        <v>569</v>
      </c>
      <c r="B71" s="118" t="s">
        <v>336</v>
      </c>
      <c r="C71" s="113">
        <f t="shared" si="15"/>
        <v>569</v>
      </c>
      <c r="D71" s="113" t="s">
        <v>337</v>
      </c>
      <c r="E71" s="120">
        <f t="shared" si="16"/>
        <v>569</v>
      </c>
      <c r="F71" s="120" t="s">
        <v>338</v>
      </c>
      <c r="G71" s="117">
        <f t="shared" si="17"/>
        <v>569</v>
      </c>
      <c r="H71" s="117" t="s">
        <v>338</v>
      </c>
      <c r="I71" s="114">
        <f t="shared" si="18"/>
        <v>569</v>
      </c>
      <c r="J71" s="114" t="s">
        <v>336</v>
      </c>
      <c r="K71" s="113">
        <f t="shared" si="19"/>
        <v>569</v>
      </c>
      <c r="L71" s="113" t="s">
        <v>337</v>
      </c>
      <c r="M71" s="114">
        <f t="shared" si="20"/>
        <v>569</v>
      </c>
      <c r="N71" s="114" t="s">
        <v>336</v>
      </c>
      <c r="O71" s="113">
        <f t="shared" si="21"/>
        <v>569</v>
      </c>
      <c r="P71" s="113" t="s">
        <v>337</v>
      </c>
      <c r="Q71" s="114">
        <f t="shared" si="22"/>
        <v>569</v>
      </c>
      <c r="R71" s="114" t="s">
        <v>336</v>
      </c>
      <c r="S71" s="113">
        <f t="shared" si="23"/>
        <v>569</v>
      </c>
      <c r="T71" s="113" t="s">
        <v>337</v>
      </c>
      <c r="U71" s="119">
        <f t="shared" si="24"/>
        <v>569</v>
      </c>
      <c r="V71" s="119" t="s">
        <v>337</v>
      </c>
      <c r="W71" s="113">
        <f t="shared" si="25"/>
        <v>569</v>
      </c>
      <c r="X71" s="113" t="s">
        <v>337</v>
      </c>
      <c r="Y71" s="115">
        <f t="shared" si="26"/>
        <v>569</v>
      </c>
      <c r="Z71" s="115" t="s">
        <v>337</v>
      </c>
      <c r="AA71" s="113">
        <f t="shared" si="27"/>
        <v>569</v>
      </c>
      <c r="AB71" s="113" t="s">
        <v>337</v>
      </c>
    </row>
    <row r="72" spans="1:28" ht="14.1" customHeight="1" x14ac:dyDescent="0.25">
      <c r="A72" s="119">
        <f t="shared" si="14"/>
        <v>570</v>
      </c>
      <c r="B72" s="119" t="s">
        <v>337</v>
      </c>
      <c r="C72" s="113">
        <f t="shared" si="15"/>
        <v>570</v>
      </c>
      <c r="D72" s="113" t="s">
        <v>337</v>
      </c>
      <c r="E72" s="120">
        <f t="shared" si="16"/>
        <v>570</v>
      </c>
      <c r="F72" s="120" t="s">
        <v>338</v>
      </c>
      <c r="G72" s="117">
        <f t="shared" si="17"/>
        <v>570</v>
      </c>
      <c r="H72" s="117" t="s">
        <v>338</v>
      </c>
      <c r="I72" s="114">
        <f t="shared" si="18"/>
        <v>570</v>
      </c>
      <c r="J72" s="114" t="s">
        <v>336</v>
      </c>
      <c r="K72" s="113">
        <f t="shared" si="19"/>
        <v>570</v>
      </c>
      <c r="L72" s="113" t="s">
        <v>337</v>
      </c>
      <c r="M72" s="114">
        <f t="shared" si="20"/>
        <v>570</v>
      </c>
      <c r="N72" s="114" t="s">
        <v>336</v>
      </c>
      <c r="O72" s="113">
        <f t="shared" si="21"/>
        <v>570</v>
      </c>
      <c r="P72" s="113" t="s">
        <v>337</v>
      </c>
      <c r="Q72" s="114">
        <f t="shared" si="22"/>
        <v>570</v>
      </c>
      <c r="R72" s="114" t="s">
        <v>336</v>
      </c>
      <c r="S72" s="113">
        <f t="shared" si="23"/>
        <v>570</v>
      </c>
      <c r="T72" s="113" t="s">
        <v>337</v>
      </c>
      <c r="U72" s="119">
        <f t="shared" si="24"/>
        <v>570</v>
      </c>
      <c r="V72" s="119" t="s">
        <v>337</v>
      </c>
      <c r="W72" s="113">
        <f t="shared" si="25"/>
        <v>570</v>
      </c>
      <c r="X72" s="113" t="s">
        <v>337</v>
      </c>
      <c r="Y72" s="115">
        <f t="shared" si="26"/>
        <v>570</v>
      </c>
      <c r="Z72" s="115" t="s">
        <v>337</v>
      </c>
      <c r="AA72" s="113">
        <f t="shared" si="27"/>
        <v>570</v>
      </c>
      <c r="AB72" s="113" t="s">
        <v>337</v>
      </c>
    </row>
    <row r="73" spans="1:28" ht="14.1" customHeight="1" x14ac:dyDescent="0.25">
      <c r="A73" s="119">
        <f t="shared" si="14"/>
        <v>571</v>
      </c>
      <c r="B73" s="119" t="s">
        <v>337</v>
      </c>
      <c r="C73" s="113">
        <f t="shared" si="15"/>
        <v>571</v>
      </c>
      <c r="D73" s="113" t="s">
        <v>337</v>
      </c>
      <c r="E73" s="120">
        <f t="shared" si="16"/>
        <v>571</v>
      </c>
      <c r="F73" s="120" t="s">
        <v>338</v>
      </c>
      <c r="G73" s="117">
        <f t="shared" si="17"/>
        <v>571</v>
      </c>
      <c r="H73" s="117" t="s">
        <v>338</v>
      </c>
      <c r="I73" s="115">
        <f t="shared" ref="I73:I102" si="28">I72+1</f>
        <v>571</v>
      </c>
      <c r="J73" s="115" t="s">
        <v>337</v>
      </c>
      <c r="K73" s="113">
        <f t="shared" ref="K73:K102" si="29">K72+1</f>
        <v>571</v>
      </c>
      <c r="L73" s="113" t="s">
        <v>337</v>
      </c>
      <c r="M73" s="114">
        <f t="shared" si="20"/>
        <v>571</v>
      </c>
      <c r="N73" s="114" t="s">
        <v>336</v>
      </c>
      <c r="O73" s="113">
        <f t="shared" si="21"/>
        <v>571</v>
      </c>
      <c r="P73" s="113" t="s">
        <v>337</v>
      </c>
      <c r="Q73" s="114">
        <f t="shared" si="22"/>
        <v>571</v>
      </c>
      <c r="R73" s="114" t="s">
        <v>336</v>
      </c>
      <c r="S73" s="113">
        <f t="shared" si="23"/>
        <v>571</v>
      </c>
      <c r="T73" s="113" t="s">
        <v>337</v>
      </c>
      <c r="U73" s="119">
        <f t="shared" si="24"/>
        <v>571</v>
      </c>
      <c r="V73" s="119" t="s">
        <v>337</v>
      </c>
      <c r="W73" s="113">
        <f t="shared" si="25"/>
        <v>571</v>
      </c>
      <c r="X73" s="113" t="s">
        <v>337</v>
      </c>
      <c r="Y73" s="115">
        <f t="shared" si="26"/>
        <v>571</v>
      </c>
      <c r="Z73" s="115" t="s">
        <v>337</v>
      </c>
      <c r="AA73" s="113">
        <f t="shared" si="27"/>
        <v>571</v>
      </c>
      <c r="AB73" s="113" t="s">
        <v>337</v>
      </c>
    </row>
    <row r="74" spans="1:28" ht="14.1" customHeight="1" x14ac:dyDescent="0.25">
      <c r="A74" s="120">
        <f t="shared" si="14"/>
        <v>572</v>
      </c>
      <c r="B74" s="120" t="s">
        <v>338</v>
      </c>
      <c r="C74" s="117">
        <f t="shared" si="15"/>
        <v>572</v>
      </c>
      <c r="D74" s="117" t="s">
        <v>338</v>
      </c>
      <c r="E74" s="120">
        <f t="shared" si="16"/>
        <v>572</v>
      </c>
      <c r="F74" s="120" t="s">
        <v>338</v>
      </c>
      <c r="G74" s="117">
        <f t="shared" si="17"/>
        <v>572</v>
      </c>
      <c r="H74" s="117" t="s">
        <v>338</v>
      </c>
      <c r="I74" s="116">
        <f t="shared" si="28"/>
        <v>572</v>
      </c>
      <c r="J74" s="116" t="s">
        <v>338</v>
      </c>
      <c r="K74" s="117">
        <f t="shared" si="29"/>
        <v>572</v>
      </c>
      <c r="L74" s="117" t="s">
        <v>338</v>
      </c>
      <c r="M74" s="115">
        <f t="shared" si="20"/>
        <v>572</v>
      </c>
      <c r="N74" s="115" t="s">
        <v>337</v>
      </c>
      <c r="O74" s="113">
        <f t="shared" si="21"/>
        <v>572</v>
      </c>
      <c r="P74" s="113" t="s">
        <v>337</v>
      </c>
      <c r="Q74" s="114">
        <f t="shared" si="22"/>
        <v>572</v>
      </c>
      <c r="R74" s="114" t="s">
        <v>336</v>
      </c>
      <c r="S74" s="113">
        <f t="shared" si="23"/>
        <v>572</v>
      </c>
      <c r="T74" s="113" t="s">
        <v>337</v>
      </c>
      <c r="U74" s="119">
        <f t="shared" si="24"/>
        <v>572</v>
      </c>
      <c r="V74" s="119" t="s">
        <v>337</v>
      </c>
      <c r="W74" s="113">
        <f t="shared" si="25"/>
        <v>572</v>
      </c>
      <c r="X74" s="113" t="s">
        <v>337</v>
      </c>
      <c r="Y74" s="115">
        <f t="shared" si="26"/>
        <v>572</v>
      </c>
      <c r="Z74" s="115" t="s">
        <v>337</v>
      </c>
      <c r="AA74" s="113">
        <f t="shared" si="27"/>
        <v>572</v>
      </c>
      <c r="AB74" s="113" t="s">
        <v>337</v>
      </c>
    </row>
    <row r="75" spans="1:28" ht="14.1" customHeight="1" x14ac:dyDescent="0.25">
      <c r="A75" s="120">
        <f t="shared" si="14"/>
        <v>573</v>
      </c>
      <c r="B75" s="120" t="s">
        <v>338</v>
      </c>
      <c r="C75" s="117">
        <f t="shared" si="15"/>
        <v>573</v>
      </c>
      <c r="D75" s="117" t="s">
        <v>338</v>
      </c>
      <c r="E75" s="120">
        <f t="shared" si="16"/>
        <v>573</v>
      </c>
      <c r="F75" s="120" t="s">
        <v>338</v>
      </c>
      <c r="G75" s="117">
        <f t="shared" si="17"/>
        <v>573</v>
      </c>
      <c r="H75" s="117" t="s">
        <v>338</v>
      </c>
      <c r="I75" s="116">
        <f t="shared" si="28"/>
        <v>573</v>
      </c>
      <c r="J75" s="116" t="s">
        <v>338</v>
      </c>
      <c r="K75" s="117">
        <f t="shared" si="29"/>
        <v>573</v>
      </c>
      <c r="L75" s="117" t="s">
        <v>338</v>
      </c>
      <c r="M75" s="115">
        <f t="shared" si="20"/>
        <v>573</v>
      </c>
      <c r="N75" s="115" t="s">
        <v>337</v>
      </c>
      <c r="O75" s="113">
        <f t="shared" si="21"/>
        <v>573</v>
      </c>
      <c r="P75" s="113" t="s">
        <v>337</v>
      </c>
      <c r="Q75" s="114">
        <f t="shared" si="22"/>
        <v>573</v>
      </c>
      <c r="R75" s="114" t="s">
        <v>336</v>
      </c>
      <c r="S75" s="113">
        <f t="shared" si="23"/>
        <v>573</v>
      </c>
      <c r="T75" s="113" t="s">
        <v>337</v>
      </c>
      <c r="U75" s="119">
        <f t="shared" si="24"/>
        <v>573</v>
      </c>
      <c r="V75" s="119" t="s">
        <v>337</v>
      </c>
      <c r="W75" s="113">
        <f t="shared" si="25"/>
        <v>573</v>
      </c>
      <c r="X75" s="113" t="s">
        <v>337</v>
      </c>
      <c r="Y75" s="115">
        <f t="shared" si="26"/>
        <v>573</v>
      </c>
      <c r="Z75" s="115" t="s">
        <v>337</v>
      </c>
      <c r="AA75" s="113">
        <f t="shared" si="27"/>
        <v>573</v>
      </c>
      <c r="AB75" s="113" t="s">
        <v>337</v>
      </c>
    </row>
    <row r="76" spans="1:28" ht="14.1" customHeight="1" x14ac:dyDescent="0.25">
      <c r="A76" s="120">
        <f t="shared" si="14"/>
        <v>574</v>
      </c>
      <c r="B76" s="120" t="s">
        <v>338</v>
      </c>
      <c r="C76" s="117">
        <f t="shared" si="15"/>
        <v>574</v>
      </c>
      <c r="D76" s="117" t="s">
        <v>338</v>
      </c>
      <c r="E76" s="120">
        <f t="shared" si="16"/>
        <v>574</v>
      </c>
      <c r="F76" s="120" t="s">
        <v>338</v>
      </c>
      <c r="G76" s="117">
        <f t="shared" si="17"/>
        <v>574</v>
      </c>
      <c r="H76" s="117" t="s">
        <v>338</v>
      </c>
      <c r="I76" s="116">
        <f t="shared" si="28"/>
        <v>574</v>
      </c>
      <c r="J76" s="116" t="s">
        <v>338</v>
      </c>
      <c r="K76" s="117">
        <f t="shared" si="29"/>
        <v>574</v>
      </c>
      <c r="L76" s="117" t="s">
        <v>338</v>
      </c>
      <c r="M76" s="116">
        <f t="shared" si="20"/>
        <v>574</v>
      </c>
      <c r="N76" s="116" t="s">
        <v>338</v>
      </c>
      <c r="O76" s="117">
        <f t="shared" si="21"/>
        <v>574</v>
      </c>
      <c r="P76" s="117" t="s">
        <v>338</v>
      </c>
      <c r="Q76" s="115">
        <f t="shared" si="22"/>
        <v>574</v>
      </c>
      <c r="R76" s="115" t="s">
        <v>337</v>
      </c>
      <c r="S76" s="113">
        <f t="shared" si="23"/>
        <v>574</v>
      </c>
      <c r="T76" s="113" t="s">
        <v>337</v>
      </c>
      <c r="U76" s="119">
        <f t="shared" si="24"/>
        <v>574</v>
      </c>
      <c r="V76" s="119" t="s">
        <v>337</v>
      </c>
      <c r="W76" s="113">
        <f t="shared" si="25"/>
        <v>574</v>
      </c>
      <c r="X76" s="113" t="s">
        <v>337</v>
      </c>
      <c r="Y76" s="115">
        <f t="shared" si="26"/>
        <v>574</v>
      </c>
      <c r="Z76" s="115" t="s">
        <v>337</v>
      </c>
      <c r="AA76" s="113">
        <f t="shared" si="27"/>
        <v>574</v>
      </c>
      <c r="AB76" s="113" t="s">
        <v>337</v>
      </c>
    </row>
    <row r="77" spans="1:28" ht="14.1" customHeight="1" x14ac:dyDescent="0.25">
      <c r="A77" s="120">
        <f t="shared" si="14"/>
        <v>575</v>
      </c>
      <c r="B77" s="120" t="s">
        <v>338</v>
      </c>
      <c r="C77" s="117">
        <f t="shared" si="15"/>
        <v>575</v>
      </c>
      <c r="D77" s="117" t="s">
        <v>338</v>
      </c>
      <c r="E77" s="120">
        <f t="shared" si="16"/>
        <v>575</v>
      </c>
      <c r="F77" s="120" t="s">
        <v>338</v>
      </c>
      <c r="G77" s="117">
        <f t="shared" si="17"/>
        <v>575</v>
      </c>
      <c r="H77" s="117" t="s">
        <v>338</v>
      </c>
      <c r="I77" s="116">
        <f t="shared" si="28"/>
        <v>575</v>
      </c>
      <c r="J77" s="116" t="s">
        <v>338</v>
      </c>
      <c r="K77" s="117">
        <f t="shared" si="29"/>
        <v>575</v>
      </c>
      <c r="L77" s="117" t="s">
        <v>338</v>
      </c>
      <c r="M77" s="116">
        <f t="shared" si="20"/>
        <v>575</v>
      </c>
      <c r="N77" s="116" t="s">
        <v>338</v>
      </c>
      <c r="O77" s="117">
        <f t="shared" si="21"/>
        <v>575</v>
      </c>
      <c r="P77" s="117" t="s">
        <v>338</v>
      </c>
      <c r="Q77" s="115">
        <f t="shared" si="22"/>
        <v>575</v>
      </c>
      <c r="R77" s="115" t="s">
        <v>337</v>
      </c>
      <c r="S77" s="113">
        <f t="shared" si="23"/>
        <v>575</v>
      </c>
      <c r="T77" s="113" t="s">
        <v>337</v>
      </c>
      <c r="U77" s="119">
        <f t="shared" si="24"/>
        <v>575</v>
      </c>
      <c r="V77" s="119" t="s">
        <v>337</v>
      </c>
      <c r="W77" s="113">
        <f t="shared" si="25"/>
        <v>575</v>
      </c>
      <c r="X77" s="113" t="s">
        <v>337</v>
      </c>
      <c r="Y77" s="115">
        <f t="shared" si="26"/>
        <v>575</v>
      </c>
      <c r="Z77" s="115" t="s">
        <v>337</v>
      </c>
      <c r="AA77" s="113">
        <f t="shared" si="27"/>
        <v>575</v>
      </c>
      <c r="AB77" s="113" t="s">
        <v>337</v>
      </c>
    </row>
    <row r="78" spans="1:28" ht="14.1" customHeight="1" x14ac:dyDescent="0.25">
      <c r="A78" s="120">
        <f t="shared" si="14"/>
        <v>576</v>
      </c>
      <c r="B78" s="120" t="s">
        <v>338</v>
      </c>
      <c r="C78" s="117">
        <f t="shared" si="15"/>
        <v>576</v>
      </c>
      <c r="D78" s="117" t="s">
        <v>338</v>
      </c>
      <c r="E78" s="120">
        <f t="shared" si="16"/>
        <v>576</v>
      </c>
      <c r="F78" s="120" t="s">
        <v>338</v>
      </c>
      <c r="G78" s="117">
        <f t="shared" si="17"/>
        <v>576</v>
      </c>
      <c r="H78" s="117" t="s">
        <v>338</v>
      </c>
      <c r="I78" s="116">
        <f t="shared" si="28"/>
        <v>576</v>
      </c>
      <c r="J78" s="116" t="s">
        <v>338</v>
      </c>
      <c r="K78" s="117">
        <f t="shared" si="29"/>
        <v>576</v>
      </c>
      <c r="L78" s="117" t="s">
        <v>338</v>
      </c>
      <c r="M78" s="116">
        <f t="shared" si="20"/>
        <v>576</v>
      </c>
      <c r="N78" s="116" t="s">
        <v>338</v>
      </c>
      <c r="O78" s="117">
        <f t="shared" si="21"/>
        <v>576</v>
      </c>
      <c r="P78" s="117" t="s">
        <v>338</v>
      </c>
      <c r="Q78" s="115">
        <f t="shared" si="22"/>
        <v>576</v>
      </c>
      <c r="R78" s="115" t="s">
        <v>337</v>
      </c>
      <c r="S78" s="113">
        <f t="shared" si="23"/>
        <v>576</v>
      </c>
      <c r="T78" s="113" t="s">
        <v>337</v>
      </c>
      <c r="U78" s="119">
        <f t="shared" si="24"/>
        <v>576</v>
      </c>
      <c r="V78" s="119" t="s">
        <v>337</v>
      </c>
      <c r="W78" s="113">
        <f t="shared" si="25"/>
        <v>576</v>
      </c>
      <c r="X78" s="113" t="s">
        <v>337</v>
      </c>
      <c r="Y78" s="115">
        <f t="shared" si="26"/>
        <v>576</v>
      </c>
      <c r="Z78" s="115" t="s">
        <v>337</v>
      </c>
      <c r="AA78" s="113">
        <f t="shared" si="27"/>
        <v>576</v>
      </c>
      <c r="AB78" s="113" t="s">
        <v>337</v>
      </c>
    </row>
    <row r="79" spans="1:28" ht="14.1" customHeight="1" x14ac:dyDescent="0.25">
      <c r="A79" s="120">
        <f t="shared" si="14"/>
        <v>577</v>
      </c>
      <c r="B79" s="120" t="s">
        <v>338</v>
      </c>
      <c r="C79" s="117">
        <f t="shared" si="15"/>
        <v>577</v>
      </c>
      <c r="D79" s="117" t="s">
        <v>338</v>
      </c>
      <c r="E79" s="120">
        <f t="shared" si="16"/>
        <v>577</v>
      </c>
      <c r="F79" s="120" t="s">
        <v>338</v>
      </c>
      <c r="G79" s="117">
        <f t="shared" si="17"/>
        <v>577</v>
      </c>
      <c r="H79" s="117" t="s">
        <v>338</v>
      </c>
      <c r="I79" s="116">
        <f t="shared" si="28"/>
        <v>577</v>
      </c>
      <c r="J79" s="116" t="s">
        <v>338</v>
      </c>
      <c r="K79" s="117">
        <f t="shared" si="29"/>
        <v>577</v>
      </c>
      <c r="L79" s="117" t="s">
        <v>338</v>
      </c>
      <c r="M79" s="116">
        <f t="shared" si="20"/>
        <v>577</v>
      </c>
      <c r="N79" s="116" t="s">
        <v>338</v>
      </c>
      <c r="O79" s="117">
        <f t="shared" si="21"/>
        <v>577</v>
      </c>
      <c r="P79" s="117" t="s">
        <v>338</v>
      </c>
      <c r="Q79" s="115">
        <f t="shared" si="22"/>
        <v>577</v>
      </c>
      <c r="R79" s="115" t="s">
        <v>337</v>
      </c>
      <c r="S79" s="113">
        <f t="shared" si="23"/>
        <v>577</v>
      </c>
      <c r="T79" s="113" t="s">
        <v>337</v>
      </c>
      <c r="U79" s="119">
        <f t="shared" si="24"/>
        <v>577</v>
      </c>
      <c r="V79" s="119" t="s">
        <v>337</v>
      </c>
      <c r="W79" s="113">
        <f t="shared" si="25"/>
        <v>577</v>
      </c>
      <c r="X79" s="113" t="s">
        <v>337</v>
      </c>
      <c r="Y79" s="115">
        <f t="shared" si="26"/>
        <v>577</v>
      </c>
      <c r="Z79" s="115" t="s">
        <v>337</v>
      </c>
      <c r="AA79" s="113">
        <f t="shared" si="27"/>
        <v>577</v>
      </c>
      <c r="AB79" s="113" t="s">
        <v>337</v>
      </c>
    </row>
    <row r="80" spans="1:28" ht="14.1" customHeight="1" x14ac:dyDescent="0.25">
      <c r="A80" s="120">
        <f t="shared" si="14"/>
        <v>578</v>
      </c>
      <c r="B80" s="120" t="s">
        <v>338</v>
      </c>
      <c r="C80" s="117">
        <f t="shared" si="15"/>
        <v>578</v>
      </c>
      <c r="D80" s="117" t="s">
        <v>338</v>
      </c>
      <c r="E80" s="120">
        <f t="shared" si="16"/>
        <v>578</v>
      </c>
      <c r="F80" s="120" t="s">
        <v>338</v>
      </c>
      <c r="G80" s="117">
        <f t="shared" si="17"/>
        <v>578</v>
      </c>
      <c r="H80" s="117" t="s">
        <v>338</v>
      </c>
      <c r="I80" s="116">
        <f t="shared" si="28"/>
        <v>578</v>
      </c>
      <c r="J80" s="116" t="s">
        <v>338</v>
      </c>
      <c r="K80" s="117">
        <f t="shared" si="29"/>
        <v>578</v>
      </c>
      <c r="L80" s="117" t="s">
        <v>338</v>
      </c>
      <c r="M80" s="116">
        <f t="shared" si="20"/>
        <v>578</v>
      </c>
      <c r="N80" s="116" t="s">
        <v>338</v>
      </c>
      <c r="O80" s="117">
        <f t="shared" si="21"/>
        <v>578</v>
      </c>
      <c r="P80" s="117" t="s">
        <v>338</v>
      </c>
      <c r="Q80" s="115">
        <f t="shared" si="22"/>
        <v>578</v>
      </c>
      <c r="R80" s="115" t="s">
        <v>337</v>
      </c>
      <c r="S80" s="113">
        <f t="shared" si="23"/>
        <v>578</v>
      </c>
      <c r="T80" s="113" t="s">
        <v>337</v>
      </c>
      <c r="U80" s="119">
        <f t="shared" si="24"/>
        <v>578</v>
      </c>
      <c r="V80" s="119" t="s">
        <v>337</v>
      </c>
      <c r="W80" s="113">
        <f t="shared" si="25"/>
        <v>578</v>
      </c>
      <c r="X80" s="113" t="s">
        <v>337</v>
      </c>
      <c r="Y80" s="115">
        <f t="shared" si="26"/>
        <v>578</v>
      </c>
      <c r="Z80" s="115" t="s">
        <v>337</v>
      </c>
      <c r="AA80" s="113">
        <f t="shared" si="27"/>
        <v>578</v>
      </c>
      <c r="AB80" s="113" t="s">
        <v>337</v>
      </c>
    </row>
    <row r="81" spans="1:28" ht="14.1" customHeight="1" x14ac:dyDescent="0.25">
      <c r="A81" s="120">
        <f t="shared" si="14"/>
        <v>579</v>
      </c>
      <c r="B81" s="120" t="s">
        <v>338</v>
      </c>
      <c r="C81" s="117">
        <f t="shared" si="15"/>
        <v>579</v>
      </c>
      <c r="D81" s="117" t="s">
        <v>338</v>
      </c>
      <c r="E81" s="120">
        <f t="shared" si="16"/>
        <v>579</v>
      </c>
      <c r="F81" s="120" t="s">
        <v>338</v>
      </c>
      <c r="G81" s="117">
        <f t="shared" si="17"/>
        <v>579</v>
      </c>
      <c r="H81" s="117" t="s">
        <v>338</v>
      </c>
      <c r="I81" s="116">
        <f t="shared" si="28"/>
        <v>579</v>
      </c>
      <c r="J81" s="116" t="s">
        <v>338</v>
      </c>
      <c r="K81" s="117">
        <f t="shared" si="29"/>
        <v>579</v>
      </c>
      <c r="L81" s="117" t="s">
        <v>338</v>
      </c>
      <c r="M81" s="116">
        <f t="shared" si="20"/>
        <v>579</v>
      </c>
      <c r="N81" s="116" t="s">
        <v>338</v>
      </c>
      <c r="O81" s="117">
        <f t="shared" si="21"/>
        <v>579</v>
      </c>
      <c r="P81" s="117" t="s">
        <v>338</v>
      </c>
      <c r="Q81" s="115">
        <f t="shared" si="22"/>
        <v>579</v>
      </c>
      <c r="R81" s="115" t="s">
        <v>337</v>
      </c>
      <c r="S81" s="113">
        <f t="shared" si="23"/>
        <v>579</v>
      </c>
      <c r="T81" s="113" t="s">
        <v>337</v>
      </c>
      <c r="U81" s="119">
        <f t="shared" si="24"/>
        <v>579</v>
      </c>
      <c r="V81" s="119" t="s">
        <v>337</v>
      </c>
      <c r="W81" s="113">
        <f t="shared" si="25"/>
        <v>579</v>
      </c>
      <c r="X81" s="113" t="s">
        <v>337</v>
      </c>
      <c r="Y81" s="115">
        <f t="shared" si="26"/>
        <v>579</v>
      </c>
      <c r="Z81" s="115" t="s">
        <v>337</v>
      </c>
      <c r="AA81" s="113">
        <f t="shared" si="27"/>
        <v>579</v>
      </c>
      <c r="AB81" s="113" t="s">
        <v>337</v>
      </c>
    </row>
    <row r="82" spans="1:28" ht="14.1" customHeight="1" x14ac:dyDescent="0.25">
      <c r="A82" s="120">
        <f t="shared" si="14"/>
        <v>580</v>
      </c>
      <c r="B82" s="120" t="s">
        <v>338</v>
      </c>
      <c r="C82" s="117">
        <f t="shared" si="15"/>
        <v>580</v>
      </c>
      <c r="D82" s="117" t="s">
        <v>338</v>
      </c>
      <c r="E82" s="120">
        <f t="shared" si="16"/>
        <v>580</v>
      </c>
      <c r="F82" s="120" t="s">
        <v>338</v>
      </c>
      <c r="G82" s="117">
        <f t="shared" si="17"/>
        <v>580</v>
      </c>
      <c r="H82" s="117" t="s">
        <v>338</v>
      </c>
      <c r="I82" s="116">
        <f t="shared" si="28"/>
        <v>580</v>
      </c>
      <c r="J82" s="116" t="s">
        <v>338</v>
      </c>
      <c r="K82" s="117">
        <f t="shared" si="29"/>
        <v>580</v>
      </c>
      <c r="L82" s="117" t="s">
        <v>338</v>
      </c>
      <c r="M82" s="116">
        <f t="shared" si="20"/>
        <v>580</v>
      </c>
      <c r="N82" s="116" t="s">
        <v>338</v>
      </c>
      <c r="O82" s="117">
        <f t="shared" si="21"/>
        <v>580</v>
      </c>
      <c r="P82" s="117" t="s">
        <v>338</v>
      </c>
      <c r="Q82" s="115">
        <f t="shared" si="22"/>
        <v>580</v>
      </c>
      <c r="R82" s="115" t="s">
        <v>337</v>
      </c>
      <c r="S82" s="113">
        <f t="shared" si="23"/>
        <v>580</v>
      </c>
      <c r="T82" s="113" t="s">
        <v>337</v>
      </c>
      <c r="U82" s="119">
        <f t="shared" si="24"/>
        <v>580</v>
      </c>
      <c r="V82" s="119" t="s">
        <v>337</v>
      </c>
      <c r="W82" s="113">
        <f t="shared" si="25"/>
        <v>580</v>
      </c>
      <c r="X82" s="113" t="s">
        <v>337</v>
      </c>
      <c r="Y82" s="115">
        <f t="shared" si="26"/>
        <v>580</v>
      </c>
      <c r="Z82" s="115" t="s">
        <v>337</v>
      </c>
      <c r="AA82" s="113">
        <f t="shared" si="27"/>
        <v>580</v>
      </c>
      <c r="AB82" s="113" t="s">
        <v>337</v>
      </c>
    </row>
    <row r="83" spans="1:28" ht="14.1" customHeight="1" x14ac:dyDescent="0.25">
      <c r="A83" s="120">
        <f t="shared" si="14"/>
        <v>581</v>
      </c>
      <c r="B83" s="120" t="s">
        <v>338</v>
      </c>
      <c r="C83" s="117">
        <f t="shared" si="15"/>
        <v>581</v>
      </c>
      <c r="D83" s="117" t="s">
        <v>338</v>
      </c>
      <c r="E83" s="120">
        <f t="shared" si="16"/>
        <v>581</v>
      </c>
      <c r="F83" s="120" t="s">
        <v>338</v>
      </c>
      <c r="G83" s="117">
        <f t="shared" si="17"/>
        <v>581</v>
      </c>
      <c r="H83" s="117" t="s">
        <v>338</v>
      </c>
      <c r="I83" s="116">
        <f t="shared" si="28"/>
        <v>581</v>
      </c>
      <c r="J83" s="116" t="s">
        <v>338</v>
      </c>
      <c r="K83" s="117">
        <f t="shared" si="29"/>
        <v>581</v>
      </c>
      <c r="L83" s="117" t="s">
        <v>338</v>
      </c>
      <c r="M83" s="116">
        <f t="shared" si="20"/>
        <v>581</v>
      </c>
      <c r="N83" s="116" t="s">
        <v>338</v>
      </c>
      <c r="O83" s="117">
        <f t="shared" si="21"/>
        <v>581</v>
      </c>
      <c r="P83" s="117" t="s">
        <v>338</v>
      </c>
      <c r="Q83" s="115">
        <f t="shared" si="22"/>
        <v>581</v>
      </c>
      <c r="R83" s="115" t="s">
        <v>337</v>
      </c>
      <c r="S83" s="113">
        <f t="shared" si="23"/>
        <v>581</v>
      </c>
      <c r="T83" s="113" t="s">
        <v>337</v>
      </c>
      <c r="U83" s="119">
        <f t="shared" si="24"/>
        <v>581</v>
      </c>
      <c r="V83" s="119" t="s">
        <v>337</v>
      </c>
      <c r="W83" s="113">
        <f t="shared" si="25"/>
        <v>581</v>
      </c>
      <c r="X83" s="113" t="s">
        <v>337</v>
      </c>
      <c r="Y83" s="115">
        <f t="shared" si="26"/>
        <v>581</v>
      </c>
      <c r="Z83" s="115" t="s">
        <v>337</v>
      </c>
      <c r="AA83" s="113">
        <f t="shared" si="27"/>
        <v>581</v>
      </c>
      <c r="AB83" s="113" t="s">
        <v>337</v>
      </c>
    </row>
    <row r="84" spans="1:28" ht="14.1" customHeight="1" x14ac:dyDescent="0.25">
      <c r="A84" s="120">
        <f t="shared" si="14"/>
        <v>582</v>
      </c>
      <c r="B84" s="120" t="s">
        <v>338</v>
      </c>
      <c r="C84" s="117">
        <f t="shared" si="15"/>
        <v>582</v>
      </c>
      <c r="D84" s="117" t="s">
        <v>338</v>
      </c>
      <c r="E84" s="120">
        <f t="shared" si="16"/>
        <v>582</v>
      </c>
      <c r="F84" s="120" t="s">
        <v>338</v>
      </c>
      <c r="G84" s="117">
        <f t="shared" si="17"/>
        <v>582</v>
      </c>
      <c r="H84" s="117" t="s">
        <v>338</v>
      </c>
      <c r="I84" s="116">
        <f t="shared" si="28"/>
        <v>582</v>
      </c>
      <c r="J84" s="116" t="s">
        <v>338</v>
      </c>
      <c r="K84" s="117">
        <f t="shared" si="29"/>
        <v>582</v>
      </c>
      <c r="L84" s="117" t="s">
        <v>338</v>
      </c>
      <c r="M84" s="116">
        <f t="shared" si="20"/>
        <v>582</v>
      </c>
      <c r="N84" s="116" t="s">
        <v>338</v>
      </c>
      <c r="O84" s="117">
        <f t="shared" si="21"/>
        <v>582</v>
      </c>
      <c r="P84" s="117" t="s">
        <v>338</v>
      </c>
      <c r="Q84" s="115">
        <f t="shared" si="22"/>
        <v>582</v>
      </c>
      <c r="R84" s="115" t="s">
        <v>337</v>
      </c>
      <c r="S84" s="113">
        <f t="shared" si="23"/>
        <v>582</v>
      </c>
      <c r="T84" s="113" t="s">
        <v>337</v>
      </c>
      <c r="U84" s="119">
        <f t="shared" si="24"/>
        <v>582</v>
      </c>
      <c r="V84" s="119" t="s">
        <v>337</v>
      </c>
      <c r="W84" s="113">
        <f t="shared" si="25"/>
        <v>582</v>
      </c>
      <c r="X84" s="113" t="s">
        <v>337</v>
      </c>
      <c r="Y84" s="115">
        <f t="shared" si="26"/>
        <v>582</v>
      </c>
      <c r="Z84" s="115" t="s">
        <v>337</v>
      </c>
      <c r="AA84" s="113">
        <f t="shared" si="27"/>
        <v>582</v>
      </c>
      <c r="AB84" s="113" t="s">
        <v>337</v>
      </c>
    </row>
    <row r="85" spans="1:28" ht="14.1" customHeight="1" x14ac:dyDescent="0.25">
      <c r="A85" s="120">
        <f t="shared" si="14"/>
        <v>583</v>
      </c>
      <c r="B85" s="120" t="s">
        <v>338</v>
      </c>
      <c r="C85" s="117">
        <f t="shared" si="15"/>
        <v>583</v>
      </c>
      <c r="D85" s="117" t="s">
        <v>338</v>
      </c>
      <c r="E85" s="120">
        <f t="shared" si="16"/>
        <v>583</v>
      </c>
      <c r="F85" s="120" t="s">
        <v>338</v>
      </c>
      <c r="G85" s="117">
        <f t="shared" si="17"/>
        <v>583</v>
      </c>
      <c r="H85" s="117" t="s">
        <v>338</v>
      </c>
      <c r="I85" s="116">
        <f t="shared" si="28"/>
        <v>583</v>
      </c>
      <c r="J85" s="116" t="s">
        <v>338</v>
      </c>
      <c r="K85" s="117">
        <f t="shared" si="29"/>
        <v>583</v>
      </c>
      <c r="L85" s="117" t="s">
        <v>338</v>
      </c>
      <c r="M85" s="116">
        <f t="shared" si="20"/>
        <v>583</v>
      </c>
      <c r="N85" s="116" t="s">
        <v>338</v>
      </c>
      <c r="O85" s="117">
        <f t="shared" si="21"/>
        <v>583</v>
      </c>
      <c r="P85" s="117" t="s">
        <v>338</v>
      </c>
      <c r="Q85" s="115">
        <f t="shared" si="22"/>
        <v>583</v>
      </c>
      <c r="R85" s="115" t="s">
        <v>337</v>
      </c>
      <c r="S85" s="113">
        <f t="shared" si="23"/>
        <v>583</v>
      </c>
      <c r="T85" s="113" t="s">
        <v>337</v>
      </c>
      <c r="U85" s="119">
        <f t="shared" si="24"/>
        <v>583</v>
      </c>
      <c r="V85" s="119" t="s">
        <v>337</v>
      </c>
      <c r="W85" s="113">
        <f t="shared" si="25"/>
        <v>583</v>
      </c>
      <c r="X85" s="113" t="s">
        <v>337</v>
      </c>
      <c r="Y85" s="115">
        <f t="shared" si="26"/>
        <v>583</v>
      </c>
      <c r="Z85" s="115" t="s">
        <v>337</v>
      </c>
      <c r="AA85" s="113">
        <f t="shared" si="27"/>
        <v>583</v>
      </c>
      <c r="AB85" s="113" t="s">
        <v>337</v>
      </c>
    </row>
    <row r="86" spans="1:28" ht="14.1" customHeight="1" x14ac:dyDescent="0.25">
      <c r="A86" s="120">
        <f t="shared" si="14"/>
        <v>584</v>
      </c>
      <c r="B86" s="120" t="s">
        <v>338</v>
      </c>
      <c r="C86" s="117">
        <f t="shared" si="15"/>
        <v>584</v>
      </c>
      <c r="D86" s="117" t="s">
        <v>338</v>
      </c>
      <c r="E86" s="120">
        <f t="shared" si="16"/>
        <v>584</v>
      </c>
      <c r="F86" s="120" t="s">
        <v>338</v>
      </c>
      <c r="G86" s="117">
        <f t="shared" si="17"/>
        <v>584</v>
      </c>
      <c r="H86" s="117" t="s">
        <v>338</v>
      </c>
      <c r="I86" s="116">
        <f t="shared" si="28"/>
        <v>584</v>
      </c>
      <c r="J86" s="116" t="s">
        <v>338</v>
      </c>
      <c r="K86" s="117">
        <f t="shared" si="29"/>
        <v>584</v>
      </c>
      <c r="L86" s="117" t="s">
        <v>338</v>
      </c>
      <c r="M86" s="116">
        <f t="shared" si="20"/>
        <v>584</v>
      </c>
      <c r="N86" s="116" t="s">
        <v>338</v>
      </c>
      <c r="O86" s="117">
        <f t="shared" si="21"/>
        <v>584</v>
      </c>
      <c r="P86" s="117" t="s">
        <v>338</v>
      </c>
      <c r="Q86" s="115">
        <f t="shared" si="22"/>
        <v>584</v>
      </c>
      <c r="R86" s="115" t="s">
        <v>337</v>
      </c>
      <c r="S86" s="113">
        <f t="shared" si="23"/>
        <v>584</v>
      </c>
      <c r="T86" s="113" t="s">
        <v>337</v>
      </c>
      <c r="U86" s="119">
        <f t="shared" si="24"/>
        <v>584</v>
      </c>
      <c r="V86" s="119" t="s">
        <v>337</v>
      </c>
      <c r="W86" s="113">
        <f t="shared" si="25"/>
        <v>584</v>
      </c>
      <c r="X86" s="113" t="s">
        <v>337</v>
      </c>
      <c r="Y86" s="115">
        <f t="shared" si="26"/>
        <v>584</v>
      </c>
      <c r="Z86" s="115" t="s">
        <v>337</v>
      </c>
      <c r="AA86" s="113">
        <f t="shared" si="27"/>
        <v>584</v>
      </c>
      <c r="AB86" s="113" t="s">
        <v>337</v>
      </c>
    </row>
    <row r="87" spans="1:28" ht="14.1" customHeight="1" x14ac:dyDescent="0.25">
      <c r="A87" s="120">
        <f t="shared" si="14"/>
        <v>585</v>
      </c>
      <c r="B87" s="120" t="s">
        <v>338</v>
      </c>
      <c r="C87" s="117">
        <f t="shared" si="15"/>
        <v>585</v>
      </c>
      <c r="D87" s="117" t="s">
        <v>338</v>
      </c>
      <c r="E87" s="120">
        <f t="shared" si="16"/>
        <v>585</v>
      </c>
      <c r="F87" s="120" t="s">
        <v>338</v>
      </c>
      <c r="G87" s="117">
        <f t="shared" si="17"/>
        <v>585</v>
      </c>
      <c r="H87" s="117" t="s">
        <v>338</v>
      </c>
      <c r="I87" s="116">
        <f t="shared" si="28"/>
        <v>585</v>
      </c>
      <c r="J87" s="116" t="s">
        <v>338</v>
      </c>
      <c r="K87" s="117">
        <f t="shared" si="29"/>
        <v>585</v>
      </c>
      <c r="L87" s="117" t="s">
        <v>338</v>
      </c>
      <c r="M87" s="116">
        <f t="shared" si="20"/>
        <v>585</v>
      </c>
      <c r="N87" s="116" t="s">
        <v>338</v>
      </c>
      <c r="O87" s="117">
        <f t="shared" si="21"/>
        <v>585</v>
      </c>
      <c r="P87" s="117" t="s">
        <v>338</v>
      </c>
      <c r="Q87" s="115">
        <f t="shared" si="22"/>
        <v>585</v>
      </c>
      <c r="R87" s="115" t="s">
        <v>337</v>
      </c>
      <c r="S87" s="113">
        <f t="shared" si="23"/>
        <v>585</v>
      </c>
      <c r="T87" s="113" t="s">
        <v>337</v>
      </c>
      <c r="U87" s="119">
        <f t="shared" si="24"/>
        <v>585</v>
      </c>
      <c r="V87" s="119" t="s">
        <v>337</v>
      </c>
      <c r="W87" s="113">
        <f t="shared" si="25"/>
        <v>585</v>
      </c>
      <c r="X87" s="113" t="s">
        <v>337</v>
      </c>
      <c r="Y87" s="115">
        <f t="shared" si="26"/>
        <v>585</v>
      </c>
      <c r="Z87" s="115" t="s">
        <v>337</v>
      </c>
      <c r="AA87" s="113">
        <f t="shared" si="27"/>
        <v>585</v>
      </c>
      <c r="AB87" s="113" t="s">
        <v>337</v>
      </c>
    </row>
    <row r="88" spans="1:28" ht="14.1" customHeight="1" x14ac:dyDescent="0.25">
      <c r="A88" s="120">
        <f t="shared" si="14"/>
        <v>586</v>
      </c>
      <c r="B88" s="120" t="s">
        <v>338</v>
      </c>
      <c r="C88" s="117">
        <f t="shared" si="15"/>
        <v>586</v>
      </c>
      <c r="D88" s="117" t="s">
        <v>338</v>
      </c>
      <c r="E88" s="120">
        <f t="shared" si="16"/>
        <v>586</v>
      </c>
      <c r="F88" s="120" t="s">
        <v>338</v>
      </c>
      <c r="G88" s="117">
        <f t="shared" si="17"/>
        <v>586</v>
      </c>
      <c r="H88" s="117" t="s">
        <v>338</v>
      </c>
      <c r="I88" s="116">
        <f t="shared" si="28"/>
        <v>586</v>
      </c>
      <c r="J88" s="116" t="s">
        <v>338</v>
      </c>
      <c r="K88" s="117">
        <f t="shared" si="29"/>
        <v>586</v>
      </c>
      <c r="L88" s="117" t="s">
        <v>338</v>
      </c>
      <c r="M88" s="116">
        <f t="shared" si="20"/>
        <v>586</v>
      </c>
      <c r="N88" s="116" t="s">
        <v>338</v>
      </c>
      <c r="O88" s="117">
        <f t="shared" si="21"/>
        <v>586</v>
      </c>
      <c r="P88" s="117" t="s">
        <v>338</v>
      </c>
      <c r="Q88" s="115">
        <f t="shared" si="22"/>
        <v>586</v>
      </c>
      <c r="R88" s="115" t="s">
        <v>337</v>
      </c>
      <c r="S88" s="113">
        <f t="shared" si="23"/>
        <v>586</v>
      </c>
      <c r="T88" s="113" t="s">
        <v>337</v>
      </c>
      <c r="U88" s="119">
        <f t="shared" si="24"/>
        <v>586</v>
      </c>
      <c r="V88" s="119" t="s">
        <v>337</v>
      </c>
      <c r="W88" s="113">
        <f t="shared" si="25"/>
        <v>586</v>
      </c>
      <c r="X88" s="113" t="s">
        <v>337</v>
      </c>
      <c r="Y88" s="115">
        <f t="shared" si="26"/>
        <v>586</v>
      </c>
      <c r="Z88" s="115" t="s">
        <v>337</v>
      </c>
      <c r="AA88" s="113">
        <f t="shared" si="27"/>
        <v>586</v>
      </c>
      <c r="AB88" s="113" t="s">
        <v>337</v>
      </c>
    </row>
    <row r="89" spans="1:28" ht="14.1" customHeight="1" x14ac:dyDescent="0.25">
      <c r="A89" s="120">
        <f t="shared" si="14"/>
        <v>587</v>
      </c>
      <c r="B89" s="120" t="s">
        <v>338</v>
      </c>
      <c r="C89" s="117">
        <f t="shared" si="15"/>
        <v>587</v>
      </c>
      <c r="D89" s="117" t="s">
        <v>338</v>
      </c>
      <c r="E89" s="120">
        <f t="shared" si="16"/>
        <v>587</v>
      </c>
      <c r="F89" s="120" t="s">
        <v>338</v>
      </c>
      <c r="G89" s="117">
        <f t="shared" si="17"/>
        <v>587</v>
      </c>
      <c r="H89" s="117" t="s">
        <v>338</v>
      </c>
      <c r="I89" s="116">
        <f t="shared" si="28"/>
        <v>587</v>
      </c>
      <c r="J89" s="116" t="s">
        <v>338</v>
      </c>
      <c r="K89" s="117">
        <f t="shared" si="29"/>
        <v>587</v>
      </c>
      <c r="L89" s="117" t="s">
        <v>338</v>
      </c>
      <c r="M89" s="116">
        <f t="shared" si="20"/>
        <v>587</v>
      </c>
      <c r="N89" s="116" t="s">
        <v>338</v>
      </c>
      <c r="O89" s="117">
        <f t="shared" si="21"/>
        <v>587</v>
      </c>
      <c r="P89" s="117" t="s">
        <v>338</v>
      </c>
      <c r="Q89" s="115">
        <f t="shared" si="22"/>
        <v>587</v>
      </c>
      <c r="R89" s="115" t="s">
        <v>337</v>
      </c>
      <c r="S89" s="113">
        <f t="shared" si="23"/>
        <v>587</v>
      </c>
      <c r="T89" s="113" t="s">
        <v>337</v>
      </c>
      <c r="U89" s="119">
        <f t="shared" si="24"/>
        <v>587</v>
      </c>
      <c r="V89" s="119" t="s">
        <v>337</v>
      </c>
      <c r="W89" s="113">
        <f t="shared" si="25"/>
        <v>587</v>
      </c>
      <c r="X89" s="113" t="s">
        <v>337</v>
      </c>
      <c r="Y89" s="115">
        <f t="shared" si="26"/>
        <v>587</v>
      </c>
      <c r="Z89" s="115" t="s">
        <v>337</v>
      </c>
      <c r="AA89" s="113">
        <f t="shared" si="27"/>
        <v>587</v>
      </c>
      <c r="AB89" s="113" t="s">
        <v>337</v>
      </c>
    </row>
    <row r="90" spans="1:28" ht="14.1" customHeight="1" x14ac:dyDescent="0.25">
      <c r="A90" s="120">
        <f t="shared" si="14"/>
        <v>588</v>
      </c>
      <c r="B90" s="120" t="s">
        <v>338</v>
      </c>
      <c r="C90" s="117">
        <f t="shared" si="15"/>
        <v>588</v>
      </c>
      <c r="D90" s="117" t="s">
        <v>338</v>
      </c>
      <c r="E90" s="120">
        <f t="shared" si="16"/>
        <v>588</v>
      </c>
      <c r="F90" s="120" t="s">
        <v>338</v>
      </c>
      <c r="G90" s="117">
        <f t="shared" si="17"/>
        <v>588</v>
      </c>
      <c r="H90" s="117" t="s">
        <v>338</v>
      </c>
      <c r="I90" s="116">
        <f t="shared" si="28"/>
        <v>588</v>
      </c>
      <c r="J90" s="116" t="s">
        <v>338</v>
      </c>
      <c r="K90" s="117">
        <f t="shared" si="29"/>
        <v>588</v>
      </c>
      <c r="L90" s="117" t="s">
        <v>338</v>
      </c>
      <c r="M90" s="116">
        <f t="shared" si="20"/>
        <v>588</v>
      </c>
      <c r="N90" s="116" t="s">
        <v>338</v>
      </c>
      <c r="O90" s="117">
        <f t="shared" si="21"/>
        <v>588</v>
      </c>
      <c r="P90" s="117" t="s">
        <v>338</v>
      </c>
      <c r="Q90" s="115">
        <f t="shared" si="22"/>
        <v>588</v>
      </c>
      <c r="R90" s="115" t="s">
        <v>337</v>
      </c>
      <c r="S90" s="113">
        <f t="shared" si="23"/>
        <v>588</v>
      </c>
      <c r="T90" s="113" t="s">
        <v>337</v>
      </c>
      <c r="U90" s="119">
        <f t="shared" si="24"/>
        <v>588</v>
      </c>
      <c r="V90" s="119" t="s">
        <v>337</v>
      </c>
      <c r="W90" s="113">
        <f t="shared" si="25"/>
        <v>588</v>
      </c>
      <c r="X90" s="113" t="s">
        <v>337</v>
      </c>
      <c r="Y90" s="115">
        <f t="shared" si="26"/>
        <v>588</v>
      </c>
      <c r="Z90" s="115" t="s">
        <v>337</v>
      </c>
      <c r="AA90" s="113">
        <f t="shared" si="27"/>
        <v>588</v>
      </c>
      <c r="AB90" s="113" t="s">
        <v>337</v>
      </c>
    </row>
    <row r="91" spans="1:28" ht="14.1" customHeight="1" x14ac:dyDescent="0.25">
      <c r="A91" s="120">
        <f t="shared" si="14"/>
        <v>589</v>
      </c>
      <c r="B91" s="120" t="s">
        <v>338</v>
      </c>
      <c r="C91" s="117">
        <f t="shared" si="15"/>
        <v>589</v>
      </c>
      <c r="D91" s="117" t="s">
        <v>338</v>
      </c>
      <c r="E91" s="120">
        <f t="shared" si="16"/>
        <v>589</v>
      </c>
      <c r="F91" s="120" t="s">
        <v>338</v>
      </c>
      <c r="G91" s="117">
        <f t="shared" si="17"/>
        <v>589</v>
      </c>
      <c r="H91" s="117" t="s">
        <v>338</v>
      </c>
      <c r="I91" s="116">
        <f t="shared" si="28"/>
        <v>589</v>
      </c>
      <c r="J91" s="116" t="s">
        <v>338</v>
      </c>
      <c r="K91" s="117">
        <f t="shared" si="29"/>
        <v>589</v>
      </c>
      <c r="L91" s="117" t="s">
        <v>338</v>
      </c>
      <c r="M91" s="116">
        <f t="shared" si="20"/>
        <v>589</v>
      </c>
      <c r="N91" s="116" t="s">
        <v>338</v>
      </c>
      <c r="O91" s="117">
        <f t="shared" si="21"/>
        <v>589</v>
      </c>
      <c r="P91" s="117" t="s">
        <v>338</v>
      </c>
      <c r="Q91" s="115">
        <f t="shared" si="22"/>
        <v>589</v>
      </c>
      <c r="R91" s="115" t="s">
        <v>337</v>
      </c>
      <c r="S91" s="113">
        <f t="shared" si="23"/>
        <v>589</v>
      </c>
      <c r="T91" s="113" t="s">
        <v>337</v>
      </c>
      <c r="U91" s="119">
        <f t="shared" si="24"/>
        <v>589</v>
      </c>
      <c r="V91" s="119" t="s">
        <v>337</v>
      </c>
      <c r="W91" s="113">
        <f t="shared" si="25"/>
        <v>589</v>
      </c>
      <c r="X91" s="113" t="s">
        <v>337</v>
      </c>
      <c r="Y91" s="115">
        <f t="shared" si="26"/>
        <v>589</v>
      </c>
      <c r="Z91" s="115" t="s">
        <v>337</v>
      </c>
      <c r="AA91" s="113">
        <f t="shared" si="27"/>
        <v>589</v>
      </c>
      <c r="AB91" s="113" t="s">
        <v>337</v>
      </c>
    </row>
    <row r="92" spans="1:28" ht="14.1" customHeight="1" x14ac:dyDescent="0.25">
      <c r="A92" s="120">
        <f t="shared" si="14"/>
        <v>590</v>
      </c>
      <c r="B92" s="120" t="s">
        <v>338</v>
      </c>
      <c r="C92" s="117">
        <f t="shared" si="15"/>
        <v>590</v>
      </c>
      <c r="D92" s="117" t="s">
        <v>338</v>
      </c>
      <c r="E92" s="120">
        <f t="shared" si="16"/>
        <v>590</v>
      </c>
      <c r="F92" s="120" t="s">
        <v>338</v>
      </c>
      <c r="G92" s="117">
        <f t="shared" si="17"/>
        <v>590</v>
      </c>
      <c r="H92" s="117" t="s">
        <v>338</v>
      </c>
      <c r="I92" s="116">
        <f t="shared" si="28"/>
        <v>590</v>
      </c>
      <c r="J92" s="116" t="s">
        <v>338</v>
      </c>
      <c r="K92" s="117">
        <f t="shared" si="29"/>
        <v>590</v>
      </c>
      <c r="L92" s="117" t="s">
        <v>338</v>
      </c>
      <c r="M92" s="116">
        <f t="shared" si="20"/>
        <v>590</v>
      </c>
      <c r="N92" s="116" t="s">
        <v>338</v>
      </c>
      <c r="O92" s="117">
        <f t="shared" si="21"/>
        <v>590</v>
      </c>
      <c r="P92" s="117" t="s">
        <v>338</v>
      </c>
      <c r="Q92" s="115">
        <f t="shared" si="22"/>
        <v>590</v>
      </c>
      <c r="R92" s="115" t="s">
        <v>337</v>
      </c>
      <c r="S92" s="113">
        <f t="shared" si="23"/>
        <v>590</v>
      </c>
      <c r="T92" s="113" t="s">
        <v>337</v>
      </c>
      <c r="U92" s="119">
        <f t="shared" si="24"/>
        <v>590</v>
      </c>
      <c r="V92" s="119" t="s">
        <v>337</v>
      </c>
      <c r="W92" s="113">
        <f t="shared" si="25"/>
        <v>590</v>
      </c>
      <c r="X92" s="113" t="s">
        <v>337</v>
      </c>
      <c r="Y92" s="115">
        <f t="shared" si="26"/>
        <v>590</v>
      </c>
      <c r="Z92" s="115" t="s">
        <v>337</v>
      </c>
      <c r="AA92" s="113">
        <f t="shared" si="27"/>
        <v>590</v>
      </c>
      <c r="AB92" s="113" t="s">
        <v>337</v>
      </c>
    </row>
    <row r="93" spans="1:28" ht="14.1" customHeight="1" x14ac:dyDescent="0.25">
      <c r="A93" s="120">
        <f t="shared" si="14"/>
        <v>591</v>
      </c>
      <c r="B93" s="120" t="s">
        <v>338</v>
      </c>
      <c r="C93" s="117">
        <f t="shared" si="15"/>
        <v>591</v>
      </c>
      <c r="D93" s="117" t="s">
        <v>338</v>
      </c>
      <c r="E93" s="120">
        <f t="shared" si="16"/>
        <v>591</v>
      </c>
      <c r="F93" s="120" t="s">
        <v>338</v>
      </c>
      <c r="G93" s="117">
        <f t="shared" si="17"/>
        <v>591</v>
      </c>
      <c r="H93" s="117" t="s">
        <v>338</v>
      </c>
      <c r="I93" s="116">
        <f t="shared" si="28"/>
        <v>591</v>
      </c>
      <c r="J93" s="116" t="s">
        <v>338</v>
      </c>
      <c r="K93" s="117">
        <f t="shared" si="29"/>
        <v>591</v>
      </c>
      <c r="L93" s="117" t="s">
        <v>338</v>
      </c>
      <c r="M93" s="116">
        <f t="shared" si="20"/>
        <v>591</v>
      </c>
      <c r="N93" s="116" t="s">
        <v>338</v>
      </c>
      <c r="O93" s="117">
        <f t="shared" si="21"/>
        <v>591</v>
      </c>
      <c r="P93" s="117" t="s">
        <v>338</v>
      </c>
      <c r="Q93" s="115">
        <f t="shared" si="22"/>
        <v>591</v>
      </c>
      <c r="R93" s="115" t="s">
        <v>337</v>
      </c>
      <c r="S93" s="113">
        <f t="shared" si="23"/>
        <v>591</v>
      </c>
      <c r="T93" s="113" t="s">
        <v>337</v>
      </c>
      <c r="U93" s="119">
        <f t="shared" si="24"/>
        <v>591</v>
      </c>
      <c r="V93" s="119" t="s">
        <v>337</v>
      </c>
      <c r="W93" s="113">
        <f t="shared" si="25"/>
        <v>591</v>
      </c>
      <c r="X93" s="113" t="s">
        <v>337</v>
      </c>
      <c r="Y93" s="115">
        <f t="shared" si="26"/>
        <v>591</v>
      </c>
      <c r="Z93" s="115" t="s">
        <v>337</v>
      </c>
      <c r="AA93" s="113">
        <f t="shared" si="27"/>
        <v>591</v>
      </c>
      <c r="AB93" s="113" t="s">
        <v>337</v>
      </c>
    </row>
    <row r="94" spans="1:28" ht="14.1" customHeight="1" x14ac:dyDescent="0.25">
      <c r="A94" s="120">
        <f t="shared" si="14"/>
        <v>592</v>
      </c>
      <c r="B94" s="120" t="s">
        <v>338</v>
      </c>
      <c r="C94" s="117">
        <f t="shared" si="15"/>
        <v>592</v>
      </c>
      <c r="D94" s="117" t="s">
        <v>338</v>
      </c>
      <c r="E94" s="120">
        <f t="shared" si="16"/>
        <v>592</v>
      </c>
      <c r="F94" s="120" t="s">
        <v>338</v>
      </c>
      <c r="G94" s="117">
        <f t="shared" si="17"/>
        <v>592</v>
      </c>
      <c r="H94" s="117" t="s">
        <v>338</v>
      </c>
      <c r="I94" s="116">
        <f t="shared" si="28"/>
        <v>592</v>
      </c>
      <c r="J94" s="116" t="s">
        <v>338</v>
      </c>
      <c r="K94" s="117">
        <f t="shared" si="29"/>
        <v>592</v>
      </c>
      <c r="L94" s="117" t="s">
        <v>338</v>
      </c>
      <c r="M94" s="116">
        <f t="shared" si="20"/>
        <v>592</v>
      </c>
      <c r="N94" s="116" t="s">
        <v>338</v>
      </c>
      <c r="O94" s="117">
        <f t="shared" si="21"/>
        <v>592</v>
      </c>
      <c r="P94" s="117" t="s">
        <v>338</v>
      </c>
      <c r="Q94" s="115">
        <f t="shared" si="22"/>
        <v>592</v>
      </c>
      <c r="R94" s="115" t="s">
        <v>337</v>
      </c>
      <c r="S94" s="113">
        <f t="shared" si="23"/>
        <v>592</v>
      </c>
      <c r="T94" s="113" t="s">
        <v>337</v>
      </c>
      <c r="U94" s="119">
        <f t="shared" si="24"/>
        <v>592</v>
      </c>
      <c r="V94" s="119" t="s">
        <v>337</v>
      </c>
      <c r="W94" s="113">
        <f t="shared" si="25"/>
        <v>592</v>
      </c>
      <c r="X94" s="113" t="s">
        <v>337</v>
      </c>
      <c r="Y94" s="115">
        <f t="shared" si="26"/>
        <v>592</v>
      </c>
      <c r="Z94" s="115" t="s">
        <v>337</v>
      </c>
      <c r="AA94" s="113">
        <f t="shared" si="27"/>
        <v>592</v>
      </c>
      <c r="AB94" s="113" t="s">
        <v>337</v>
      </c>
    </row>
    <row r="95" spans="1:28" ht="14.1" customHeight="1" x14ac:dyDescent="0.25">
      <c r="A95" s="120">
        <f t="shared" si="14"/>
        <v>593</v>
      </c>
      <c r="B95" s="120" t="s">
        <v>338</v>
      </c>
      <c r="C95" s="117">
        <f t="shared" si="15"/>
        <v>593</v>
      </c>
      <c r="D95" s="117" t="s">
        <v>338</v>
      </c>
      <c r="E95" s="120">
        <f t="shared" si="16"/>
        <v>593</v>
      </c>
      <c r="F95" s="120" t="s">
        <v>338</v>
      </c>
      <c r="G95" s="117">
        <f t="shared" si="17"/>
        <v>593</v>
      </c>
      <c r="H95" s="117" t="s">
        <v>338</v>
      </c>
      <c r="I95" s="116">
        <f t="shared" si="28"/>
        <v>593</v>
      </c>
      <c r="J95" s="116" t="s">
        <v>338</v>
      </c>
      <c r="K95" s="117">
        <f t="shared" si="29"/>
        <v>593</v>
      </c>
      <c r="L95" s="117" t="s">
        <v>338</v>
      </c>
      <c r="M95" s="116">
        <f t="shared" si="20"/>
        <v>593</v>
      </c>
      <c r="N95" s="116" t="s">
        <v>338</v>
      </c>
      <c r="O95" s="117">
        <f t="shared" si="21"/>
        <v>593</v>
      </c>
      <c r="P95" s="117" t="s">
        <v>338</v>
      </c>
      <c r="Q95" s="115">
        <f t="shared" si="22"/>
        <v>593</v>
      </c>
      <c r="R95" s="115" t="s">
        <v>337</v>
      </c>
      <c r="S95" s="113">
        <f t="shared" si="23"/>
        <v>593</v>
      </c>
      <c r="T95" s="113" t="s">
        <v>337</v>
      </c>
      <c r="U95" s="119">
        <f t="shared" si="24"/>
        <v>593</v>
      </c>
      <c r="V95" s="119" t="s">
        <v>337</v>
      </c>
      <c r="W95" s="113">
        <f t="shared" si="25"/>
        <v>593</v>
      </c>
      <c r="X95" s="113" t="s">
        <v>337</v>
      </c>
      <c r="Y95" s="115">
        <f t="shared" si="26"/>
        <v>593</v>
      </c>
      <c r="Z95" s="115" t="s">
        <v>337</v>
      </c>
      <c r="AA95" s="113">
        <f t="shared" si="27"/>
        <v>593</v>
      </c>
      <c r="AB95" s="113" t="s">
        <v>337</v>
      </c>
    </row>
    <row r="96" spans="1:28" ht="14.1" customHeight="1" x14ac:dyDescent="0.25">
      <c r="A96" s="120">
        <f t="shared" si="14"/>
        <v>594</v>
      </c>
      <c r="B96" s="120" t="s">
        <v>338</v>
      </c>
      <c r="C96" s="117">
        <f t="shared" si="15"/>
        <v>594</v>
      </c>
      <c r="D96" s="117" t="s">
        <v>338</v>
      </c>
      <c r="E96" s="120">
        <f t="shared" si="16"/>
        <v>594</v>
      </c>
      <c r="F96" s="120" t="s">
        <v>338</v>
      </c>
      <c r="G96" s="117">
        <f t="shared" si="17"/>
        <v>594</v>
      </c>
      <c r="H96" s="117" t="s">
        <v>338</v>
      </c>
      <c r="I96" s="116">
        <f t="shared" si="28"/>
        <v>594</v>
      </c>
      <c r="J96" s="116" t="s">
        <v>338</v>
      </c>
      <c r="K96" s="117">
        <f t="shared" si="29"/>
        <v>594</v>
      </c>
      <c r="L96" s="117" t="s">
        <v>338</v>
      </c>
      <c r="M96" s="116">
        <f t="shared" si="20"/>
        <v>594</v>
      </c>
      <c r="N96" s="116" t="s">
        <v>338</v>
      </c>
      <c r="O96" s="117">
        <f t="shared" si="21"/>
        <v>594</v>
      </c>
      <c r="P96" s="117" t="s">
        <v>338</v>
      </c>
      <c r="Q96" s="115">
        <f t="shared" si="22"/>
        <v>594</v>
      </c>
      <c r="R96" s="115" t="s">
        <v>337</v>
      </c>
      <c r="S96" s="113">
        <f t="shared" si="23"/>
        <v>594</v>
      </c>
      <c r="T96" s="113" t="s">
        <v>337</v>
      </c>
      <c r="U96" s="119">
        <f t="shared" si="24"/>
        <v>594</v>
      </c>
      <c r="V96" s="119" t="s">
        <v>337</v>
      </c>
      <c r="W96" s="113">
        <f t="shared" si="25"/>
        <v>594</v>
      </c>
      <c r="X96" s="113" t="s">
        <v>337</v>
      </c>
      <c r="Y96" s="115">
        <f t="shared" si="26"/>
        <v>594</v>
      </c>
      <c r="Z96" s="115" t="s">
        <v>337</v>
      </c>
      <c r="AA96" s="113">
        <f t="shared" si="27"/>
        <v>594</v>
      </c>
      <c r="AB96" s="113" t="s">
        <v>337</v>
      </c>
    </row>
    <row r="97" spans="1:28" ht="14.1" customHeight="1" x14ac:dyDescent="0.25">
      <c r="A97" s="120">
        <f t="shared" si="14"/>
        <v>595</v>
      </c>
      <c r="B97" s="120" t="s">
        <v>338</v>
      </c>
      <c r="C97" s="117">
        <f t="shared" si="15"/>
        <v>595</v>
      </c>
      <c r="D97" s="117" t="s">
        <v>338</v>
      </c>
      <c r="E97" s="120">
        <f t="shared" si="16"/>
        <v>595</v>
      </c>
      <c r="F97" s="120" t="s">
        <v>338</v>
      </c>
      <c r="G97" s="117">
        <f t="shared" si="17"/>
        <v>595</v>
      </c>
      <c r="H97" s="117" t="s">
        <v>338</v>
      </c>
      <c r="I97" s="116">
        <f t="shared" si="28"/>
        <v>595</v>
      </c>
      <c r="J97" s="116" t="s">
        <v>338</v>
      </c>
      <c r="K97" s="117">
        <f t="shared" si="29"/>
        <v>595</v>
      </c>
      <c r="L97" s="117" t="s">
        <v>338</v>
      </c>
      <c r="M97" s="116">
        <f t="shared" si="20"/>
        <v>595</v>
      </c>
      <c r="N97" s="116" t="s">
        <v>338</v>
      </c>
      <c r="O97" s="117">
        <f t="shared" si="21"/>
        <v>595</v>
      </c>
      <c r="P97" s="117" t="s">
        <v>338</v>
      </c>
      <c r="Q97" s="115">
        <f t="shared" si="22"/>
        <v>595</v>
      </c>
      <c r="R97" s="115" t="s">
        <v>337</v>
      </c>
      <c r="S97" s="113">
        <f t="shared" si="23"/>
        <v>595</v>
      </c>
      <c r="T97" s="113" t="s">
        <v>337</v>
      </c>
      <c r="U97" s="119">
        <f t="shared" si="24"/>
        <v>595</v>
      </c>
      <c r="V97" s="119" t="s">
        <v>337</v>
      </c>
      <c r="W97" s="113">
        <f t="shared" si="25"/>
        <v>595</v>
      </c>
      <c r="X97" s="113" t="s">
        <v>337</v>
      </c>
      <c r="Y97" s="115">
        <f t="shared" si="26"/>
        <v>595</v>
      </c>
      <c r="Z97" s="115" t="s">
        <v>337</v>
      </c>
      <c r="AA97" s="113">
        <f t="shared" si="27"/>
        <v>595</v>
      </c>
      <c r="AB97" s="113" t="s">
        <v>337</v>
      </c>
    </row>
    <row r="98" spans="1:28" ht="14.1" customHeight="1" x14ac:dyDescent="0.25">
      <c r="A98" s="120">
        <f t="shared" si="14"/>
        <v>596</v>
      </c>
      <c r="B98" s="120" t="s">
        <v>338</v>
      </c>
      <c r="C98" s="117">
        <f t="shared" si="15"/>
        <v>596</v>
      </c>
      <c r="D98" s="117" t="s">
        <v>338</v>
      </c>
      <c r="E98" s="120">
        <f t="shared" si="16"/>
        <v>596</v>
      </c>
      <c r="F98" s="120" t="s">
        <v>338</v>
      </c>
      <c r="G98" s="117">
        <f t="shared" si="17"/>
        <v>596</v>
      </c>
      <c r="H98" s="117" t="s">
        <v>338</v>
      </c>
      <c r="I98" s="116">
        <f t="shared" si="28"/>
        <v>596</v>
      </c>
      <c r="J98" s="116" t="s">
        <v>338</v>
      </c>
      <c r="K98" s="117">
        <f t="shared" si="29"/>
        <v>596</v>
      </c>
      <c r="L98" s="117" t="s">
        <v>338</v>
      </c>
      <c r="M98" s="116">
        <f t="shared" si="20"/>
        <v>596</v>
      </c>
      <c r="N98" s="116" t="s">
        <v>338</v>
      </c>
      <c r="O98" s="117">
        <f t="shared" si="21"/>
        <v>596</v>
      </c>
      <c r="P98" s="117" t="s">
        <v>338</v>
      </c>
      <c r="Q98" s="115">
        <f t="shared" si="22"/>
        <v>596</v>
      </c>
      <c r="R98" s="115" t="s">
        <v>337</v>
      </c>
      <c r="S98" s="113">
        <f t="shared" si="23"/>
        <v>596</v>
      </c>
      <c r="T98" s="113" t="s">
        <v>337</v>
      </c>
      <c r="U98" s="119">
        <f t="shared" si="24"/>
        <v>596</v>
      </c>
      <c r="V98" s="119" t="s">
        <v>337</v>
      </c>
      <c r="W98" s="113">
        <f t="shared" si="25"/>
        <v>596</v>
      </c>
      <c r="X98" s="113" t="s">
        <v>337</v>
      </c>
      <c r="Y98" s="115">
        <f t="shared" si="26"/>
        <v>596</v>
      </c>
      <c r="Z98" s="115" t="s">
        <v>337</v>
      </c>
      <c r="AA98" s="113">
        <f t="shared" si="27"/>
        <v>596</v>
      </c>
      <c r="AB98" s="113" t="s">
        <v>337</v>
      </c>
    </row>
    <row r="99" spans="1:28" ht="14.1" customHeight="1" x14ac:dyDescent="0.25">
      <c r="A99" s="120">
        <f t="shared" si="14"/>
        <v>597</v>
      </c>
      <c r="B99" s="120" t="s">
        <v>338</v>
      </c>
      <c r="C99" s="117">
        <f t="shared" si="15"/>
        <v>597</v>
      </c>
      <c r="D99" s="117" t="s">
        <v>338</v>
      </c>
      <c r="E99" s="120">
        <f t="shared" si="16"/>
        <v>597</v>
      </c>
      <c r="F99" s="120" t="s">
        <v>338</v>
      </c>
      <c r="G99" s="117">
        <f t="shared" si="17"/>
        <v>597</v>
      </c>
      <c r="H99" s="117" t="s">
        <v>338</v>
      </c>
      <c r="I99" s="116">
        <f t="shared" si="28"/>
        <v>597</v>
      </c>
      <c r="J99" s="116" t="s">
        <v>338</v>
      </c>
      <c r="K99" s="117">
        <f t="shared" si="29"/>
        <v>597</v>
      </c>
      <c r="L99" s="117" t="s">
        <v>338</v>
      </c>
      <c r="M99" s="116">
        <f t="shared" si="20"/>
        <v>597</v>
      </c>
      <c r="N99" s="116" t="s">
        <v>338</v>
      </c>
      <c r="O99" s="117">
        <f t="shared" si="21"/>
        <v>597</v>
      </c>
      <c r="P99" s="117" t="s">
        <v>338</v>
      </c>
      <c r="Q99" s="115">
        <f t="shared" si="22"/>
        <v>597</v>
      </c>
      <c r="R99" s="115" t="s">
        <v>337</v>
      </c>
      <c r="S99" s="113">
        <f t="shared" si="23"/>
        <v>597</v>
      </c>
      <c r="T99" s="113" t="s">
        <v>337</v>
      </c>
      <c r="U99" s="119">
        <f t="shared" si="24"/>
        <v>597</v>
      </c>
      <c r="V99" s="119" t="s">
        <v>337</v>
      </c>
      <c r="W99" s="113">
        <f t="shared" si="25"/>
        <v>597</v>
      </c>
      <c r="X99" s="113" t="s">
        <v>337</v>
      </c>
      <c r="Y99" s="115">
        <f t="shared" si="26"/>
        <v>597</v>
      </c>
      <c r="Z99" s="115" t="s">
        <v>337</v>
      </c>
      <c r="AA99" s="113">
        <f t="shared" si="27"/>
        <v>597</v>
      </c>
      <c r="AB99" s="113" t="s">
        <v>337</v>
      </c>
    </row>
    <row r="100" spans="1:28" ht="14.1" customHeight="1" x14ac:dyDescent="0.25">
      <c r="A100" s="120">
        <f t="shared" si="14"/>
        <v>598</v>
      </c>
      <c r="B100" s="120" t="s">
        <v>338</v>
      </c>
      <c r="C100" s="117">
        <f t="shared" si="15"/>
        <v>598</v>
      </c>
      <c r="D100" s="117" t="s">
        <v>338</v>
      </c>
      <c r="E100" s="120">
        <f t="shared" si="16"/>
        <v>598</v>
      </c>
      <c r="F100" s="120" t="s">
        <v>338</v>
      </c>
      <c r="G100" s="117">
        <f t="shared" si="17"/>
        <v>598</v>
      </c>
      <c r="H100" s="117" t="s">
        <v>338</v>
      </c>
      <c r="I100" s="116">
        <f t="shared" si="28"/>
        <v>598</v>
      </c>
      <c r="J100" s="116" t="s">
        <v>338</v>
      </c>
      <c r="K100" s="117">
        <f t="shared" si="29"/>
        <v>598</v>
      </c>
      <c r="L100" s="117" t="s">
        <v>338</v>
      </c>
      <c r="M100" s="116">
        <f t="shared" si="20"/>
        <v>598</v>
      </c>
      <c r="N100" s="116" t="s">
        <v>338</v>
      </c>
      <c r="O100" s="117">
        <f t="shared" si="21"/>
        <v>598</v>
      </c>
      <c r="P100" s="117" t="s">
        <v>338</v>
      </c>
      <c r="Q100" s="115">
        <f t="shared" si="22"/>
        <v>598</v>
      </c>
      <c r="R100" s="115" t="s">
        <v>337</v>
      </c>
      <c r="S100" s="113">
        <f t="shared" si="23"/>
        <v>598</v>
      </c>
      <c r="T100" s="113" t="s">
        <v>337</v>
      </c>
      <c r="U100" s="119">
        <f t="shared" si="24"/>
        <v>598</v>
      </c>
      <c r="V100" s="119" t="s">
        <v>337</v>
      </c>
      <c r="W100" s="113">
        <f t="shared" si="25"/>
        <v>598</v>
      </c>
      <c r="X100" s="113" t="s">
        <v>337</v>
      </c>
      <c r="Y100" s="115">
        <f t="shared" si="26"/>
        <v>598</v>
      </c>
      <c r="Z100" s="115" t="s">
        <v>337</v>
      </c>
      <c r="AA100" s="113">
        <f t="shared" si="27"/>
        <v>598</v>
      </c>
      <c r="AB100" s="113" t="s">
        <v>337</v>
      </c>
    </row>
    <row r="101" spans="1:28" ht="14.1" customHeight="1" x14ac:dyDescent="0.25">
      <c r="A101" s="120">
        <f t="shared" si="14"/>
        <v>599</v>
      </c>
      <c r="B101" s="120" t="s">
        <v>338</v>
      </c>
      <c r="C101" s="117">
        <f t="shared" si="15"/>
        <v>599</v>
      </c>
      <c r="D101" s="117" t="s">
        <v>338</v>
      </c>
      <c r="E101" s="120">
        <f t="shared" si="16"/>
        <v>599</v>
      </c>
      <c r="F101" s="120" t="s">
        <v>338</v>
      </c>
      <c r="G101" s="117">
        <f t="shared" si="17"/>
        <v>599</v>
      </c>
      <c r="H101" s="117" t="s">
        <v>338</v>
      </c>
      <c r="I101" s="116">
        <f t="shared" si="28"/>
        <v>599</v>
      </c>
      <c r="J101" s="116" t="s">
        <v>338</v>
      </c>
      <c r="K101" s="117">
        <f t="shared" si="29"/>
        <v>599</v>
      </c>
      <c r="L101" s="117" t="s">
        <v>338</v>
      </c>
      <c r="M101" s="116">
        <f t="shared" si="20"/>
        <v>599</v>
      </c>
      <c r="N101" s="116" t="s">
        <v>338</v>
      </c>
      <c r="O101" s="117">
        <f t="shared" si="21"/>
        <v>599</v>
      </c>
      <c r="P101" s="117" t="s">
        <v>338</v>
      </c>
      <c r="Q101" s="115">
        <f t="shared" si="22"/>
        <v>599</v>
      </c>
      <c r="R101" s="115" t="s">
        <v>337</v>
      </c>
      <c r="S101" s="113">
        <f t="shared" si="23"/>
        <v>599</v>
      </c>
      <c r="T101" s="113" t="s">
        <v>337</v>
      </c>
      <c r="U101" s="119">
        <f t="shared" si="24"/>
        <v>599</v>
      </c>
      <c r="V101" s="119" t="s">
        <v>337</v>
      </c>
      <c r="W101" s="113">
        <f t="shared" si="25"/>
        <v>599</v>
      </c>
      <c r="X101" s="113" t="s">
        <v>337</v>
      </c>
      <c r="Y101" s="115">
        <f t="shared" si="26"/>
        <v>599</v>
      </c>
      <c r="Z101" s="115" t="s">
        <v>337</v>
      </c>
      <c r="AA101" s="113">
        <f t="shared" si="27"/>
        <v>599</v>
      </c>
      <c r="AB101" s="113" t="s">
        <v>337</v>
      </c>
    </row>
    <row r="102" spans="1:28" ht="14.1" customHeight="1" x14ac:dyDescent="0.25">
      <c r="A102" s="120">
        <f t="shared" si="14"/>
        <v>600</v>
      </c>
      <c r="B102" s="120" t="s">
        <v>338</v>
      </c>
      <c r="C102" s="117">
        <f t="shared" si="15"/>
        <v>600</v>
      </c>
      <c r="D102" s="117" t="s">
        <v>338</v>
      </c>
      <c r="E102" s="120">
        <f t="shared" si="16"/>
        <v>600</v>
      </c>
      <c r="F102" s="120" t="s">
        <v>338</v>
      </c>
      <c r="G102" s="117">
        <f t="shared" si="17"/>
        <v>600</v>
      </c>
      <c r="H102" s="117" t="s">
        <v>338</v>
      </c>
      <c r="I102" s="116">
        <f t="shared" si="28"/>
        <v>600</v>
      </c>
      <c r="J102" s="116" t="s">
        <v>338</v>
      </c>
      <c r="K102" s="117">
        <f t="shared" si="29"/>
        <v>600</v>
      </c>
      <c r="L102" s="117" t="s">
        <v>338</v>
      </c>
      <c r="M102" s="116">
        <f t="shared" si="20"/>
        <v>600</v>
      </c>
      <c r="N102" s="116" t="s">
        <v>338</v>
      </c>
      <c r="O102" s="117">
        <f t="shared" si="21"/>
        <v>600</v>
      </c>
      <c r="P102" s="117" t="s">
        <v>338</v>
      </c>
      <c r="Q102" s="115">
        <f t="shared" si="22"/>
        <v>600</v>
      </c>
      <c r="R102" s="115" t="s">
        <v>337</v>
      </c>
      <c r="S102" s="113">
        <f t="shared" si="23"/>
        <v>600</v>
      </c>
      <c r="T102" s="113" t="s">
        <v>337</v>
      </c>
      <c r="U102" s="119">
        <f t="shared" si="24"/>
        <v>600</v>
      </c>
      <c r="V102" s="119" t="s">
        <v>337</v>
      </c>
      <c r="W102" s="113">
        <f t="shared" si="25"/>
        <v>600</v>
      </c>
      <c r="X102" s="113" t="s">
        <v>337</v>
      </c>
      <c r="Y102" s="115">
        <f t="shared" si="26"/>
        <v>600</v>
      </c>
      <c r="Z102" s="115" t="s">
        <v>337</v>
      </c>
      <c r="AA102" s="113">
        <f t="shared" si="27"/>
        <v>600</v>
      </c>
      <c r="AB102" s="113" t="s">
        <v>337</v>
      </c>
    </row>
    <row r="103" spans="1:28" x14ac:dyDescent="0.25">
      <c r="A103" s="121"/>
      <c r="B103" s="121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8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20" width="21.140625" style="5" customWidth="1"/>
    <col min="21" max="21" width="21.140625" style="5" bestFit="1" customWidth="1"/>
    <col min="22" max="22" width="21.140625" style="5" customWidth="1"/>
    <col min="23" max="23" width="21.140625" style="5" bestFit="1" customWidth="1"/>
    <col min="24" max="30" width="21.140625" style="5" customWidth="1"/>
    <col min="31" max="35" width="19.140625" style="5" customWidth="1"/>
    <col min="36" max="40" width="16.85546875" style="5" customWidth="1"/>
    <col min="41" max="53" width="9.140625" style="6"/>
    <col min="54" max="256" width="9.140625" style="4"/>
    <col min="257" max="257" width="3.7109375" style="4" bestFit="1" customWidth="1"/>
    <col min="258" max="258" width="21.140625" style="4" customWidth="1"/>
    <col min="259" max="259" width="7.28515625" style="4" customWidth="1"/>
    <col min="260" max="260" width="9.5703125" style="4" customWidth="1"/>
    <col min="261" max="262" width="9.28515625" style="4" customWidth="1"/>
    <col min="263" max="264" width="8.140625" style="4" customWidth="1"/>
    <col min="265" max="267" width="8.28515625" style="4" customWidth="1"/>
    <col min="268" max="268" width="8.42578125" style="4" customWidth="1"/>
    <col min="269" max="269" width="11" style="4" customWidth="1"/>
    <col min="270" max="270" width="1.85546875" style="4" customWidth="1"/>
    <col min="271" max="277" width="16.85546875" style="4" customWidth="1"/>
    <col min="278" max="283" width="15.7109375" style="4" customWidth="1"/>
    <col min="284" max="284" width="18.42578125" style="4" bestFit="1" customWidth="1"/>
    <col min="285" max="296" width="15.7109375" style="4" customWidth="1"/>
    <col min="297" max="512" width="9.140625" style="4"/>
    <col min="513" max="513" width="3.7109375" style="4" bestFit="1" customWidth="1"/>
    <col min="514" max="514" width="21.140625" style="4" customWidth="1"/>
    <col min="515" max="515" width="7.28515625" style="4" customWidth="1"/>
    <col min="516" max="516" width="9.5703125" style="4" customWidth="1"/>
    <col min="517" max="518" width="9.28515625" style="4" customWidth="1"/>
    <col min="519" max="520" width="8.140625" style="4" customWidth="1"/>
    <col min="521" max="523" width="8.28515625" style="4" customWidth="1"/>
    <col min="524" max="524" width="8.42578125" style="4" customWidth="1"/>
    <col min="525" max="525" width="11" style="4" customWidth="1"/>
    <col min="526" max="526" width="1.85546875" style="4" customWidth="1"/>
    <col min="527" max="533" width="16.85546875" style="4" customWidth="1"/>
    <col min="534" max="539" width="15.7109375" style="4" customWidth="1"/>
    <col min="540" max="540" width="18.42578125" style="4" bestFit="1" customWidth="1"/>
    <col min="541" max="552" width="15.7109375" style="4" customWidth="1"/>
    <col min="553" max="768" width="9.140625" style="4"/>
    <col min="769" max="769" width="3.7109375" style="4" bestFit="1" customWidth="1"/>
    <col min="770" max="770" width="21.140625" style="4" customWidth="1"/>
    <col min="771" max="771" width="7.28515625" style="4" customWidth="1"/>
    <col min="772" max="772" width="9.5703125" style="4" customWidth="1"/>
    <col min="773" max="774" width="9.28515625" style="4" customWidth="1"/>
    <col min="775" max="776" width="8.140625" style="4" customWidth="1"/>
    <col min="777" max="779" width="8.28515625" style="4" customWidth="1"/>
    <col min="780" max="780" width="8.42578125" style="4" customWidth="1"/>
    <col min="781" max="781" width="11" style="4" customWidth="1"/>
    <col min="782" max="782" width="1.85546875" style="4" customWidth="1"/>
    <col min="783" max="789" width="16.85546875" style="4" customWidth="1"/>
    <col min="790" max="795" width="15.7109375" style="4" customWidth="1"/>
    <col min="796" max="796" width="18.42578125" style="4" bestFit="1" customWidth="1"/>
    <col min="797" max="808" width="15.7109375" style="4" customWidth="1"/>
    <col min="809" max="1024" width="9.140625" style="4"/>
    <col min="1025" max="1025" width="3.7109375" style="4" bestFit="1" customWidth="1"/>
    <col min="1026" max="1026" width="21.140625" style="4" customWidth="1"/>
    <col min="1027" max="1027" width="7.28515625" style="4" customWidth="1"/>
    <col min="1028" max="1028" width="9.5703125" style="4" customWidth="1"/>
    <col min="1029" max="1030" width="9.28515625" style="4" customWidth="1"/>
    <col min="1031" max="1032" width="8.140625" style="4" customWidth="1"/>
    <col min="1033" max="1035" width="8.28515625" style="4" customWidth="1"/>
    <col min="1036" max="1036" width="8.42578125" style="4" customWidth="1"/>
    <col min="1037" max="1037" width="11" style="4" customWidth="1"/>
    <col min="1038" max="1038" width="1.85546875" style="4" customWidth="1"/>
    <col min="1039" max="1045" width="16.85546875" style="4" customWidth="1"/>
    <col min="1046" max="1051" width="15.7109375" style="4" customWidth="1"/>
    <col min="1052" max="1052" width="18.42578125" style="4" bestFit="1" customWidth="1"/>
    <col min="1053" max="1064" width="15.7109375" style="4" customWidth="1"/>
    <col min="1065" max="1280" width="9.140625" style="4"/>
    <col min="1281" max="1281" width="3.7109375" style="4" bestFit="1" customWidth="1"/>
    <col min="1282" max="1282" width="21.140625" style="4" customWidth="1"/>
    <col min="1283" max="1283" width="7.28515625" style="4" customWidth="1"/>
    <col min="1284" max="1284" width="9.5703125" style="4" customWidth="1"/>
    <col min="1285" max="1286" width="9.28515625" style="4" customWidth="1"/>
    <col min="1287" max="1288" width="8.140625" style="4" customWidth="1"/>
    <col min="1289" max="1291" width="8.28515625" style="4" customWidth="1"/>
    <col min="1292" max="1292" width="8.42578125" style="4" customWidth="1"/>
    <col min="1293" max="1293" width="11" style="4" customWidth="1"/>
    <col min="1294" max="1294" width="1.85546875" style="4" customWidth="1"/>
    <col min="1295" max="1301" width="16.85546875" style="4" customWidth="1"/>
    <col min="1302" max="1307" width="15.7109375" style="4" customWidth="1"/>
    <col min="1308" max="1308" width="18.42578125" style="4" bestFit="1" customWidth="1"/>
    <col min="1309" max="1320" width="15.7109375" style="4" customWidth="1"/>
    <col min="1321" max="1536" width="9.140625" style="4"/>
    <col min="1537" max="1537" width="3.7109375" style="4" bestFit="1" customWidth="1"/>
    <col min="1538" max="1538" width="21.140625" style="4" customWidth="1"/>
    <col min="1539" max="1539" width="7.28515625" style="4" customWidth="1"/>
    <col min="1540" max="1540" width="9.5703125" style="4" customWidth="1"/>
    <col min="1541" max="1542" width="9.28515625" style="4" customWidth="1"/>
    <col min="1543" max="1544" width="8.140625" style="4" customWidth="1"/>
    <col min="1545" max="1547" width="8.28515625" style="4" customWidth="1"/>
    <col min="1548" max="1548" width="8.42578125" style="4" customWidth="1"/>
    <col min="1549" max="1549" width="11" style="4" customWidth="1"/>
    <col min="1550" max="1550" width="1.85546875" style="4" customWidth="1"/>
    <col min="1551" max="1557" width="16.85546875" style="4" customWidth="1"/>
    <col min="1558" max="1563" width="15.7109375" style="4" customWidth="1"/>
    <col min="1564" max="1564" width="18.42578125" style="4" bestFit="1" customWidth="1"/>
    <col min="1565" max="1576" width="15.7109375" style="4" customWidth="1"/>
    <col min="1577" max="1792" width="9.140625" style="4"/>
    <col min="1793" max="1793" width="3.7109375" style="4" bestFit="1" customWidth="1"/>
    <col min="1794" max="1794" width="21.140625" style="4" customWidth="1"/>
    <col min="1795" max="1795" width="7.28515625" style="4" customWidth="1"/>
    <col min="1796" max="1796" width="9.5703125" style="4" customWidth="1"/>
    <col min="1797" max="1798" width="9.28515625" style="4" customWidth="1"/>
    <col min="1799" max="1800" width="8.140625" style="4" customWidth="1"/>
    <col min="1801" max="1803" width="8.28515625" style="4" customWidth="1"/>
    <col min="1804" max="1804" width="8.42578125" style="4" customWidth="1"/>
    <col min="1805" max="1805" width="11" style="4" customWidth="1"/>
    <col min="1806" max="1806" width="1.85546875" style="4" customWidth="1"/>
    <col min="1807" max="1813" width="16.85546875" style="4" customWidth="1"/>
    <col min="1814" max="1819" width="15.7109375" style="4" customWidth="1"/>
    <col min="1820" max="1820" width="18.42578125" style="4" bestFit="1" customWidth="1"/>
    <col min="1821" max="1832" width="15.7109375" style="4" customWidth="1"/>
    <col min="1833" max="2048" width="9.140625" style="4"/>
    <col min="2049" max="2049" width="3.7109375" style="4" bestFit="1" customWidth="1"/>
    <col min="2050" max="2050" width="21.140625" style="4" customWidth="1"/>
    <col min="2051" max="2051" width="7.28515625" style="4" customWidth="1"/>
    <col min="2052" max="2052" width="9.5703125" style="4" customWidth="1"/>
    <col min="2053" max="2054" width="9.28515625" style="4" customWidth="1"/>
    <col min="2055" max="2056" width="8.140625" style="4" customWidth="1"/>
    <col min="2057" max="2059" width="8.28515625" style="4" customWidth="1"/>
    <col min="2060" max="2060" width="8.42578125" style="4" customWidth="1"/>
    <col min="2061" max="2061" width="11" style="4" customWidth="1"/>
    <col min="2062" max="2062" width="1.85546875" style="4" customWidth="1"/>
    <col min="2063" max="2069" width="16.85546875" style="4" customWidth="1"/>
    <col min="2070" max="2075" width="15.7109375" style="4" customWidth="1"/>
    <col min="2076" max="2076" width="18.42578125" style="4" bestFit="1" customWidth="1"/>
    <col min="2077" max="2088" width="15.7109375" style="4" customWidth="1"/>
    <col min="2089" max="2304" width="9.140625" style="4"/>
    <col min="2305" max="2305" width="3.7109375" style="4" bestFit="1" customWidth="1"/>
    <col min="2306" max="2306" width="21.140625" style="4" customWidth="1"/>
    <col min="2307" max="2307" width="7.28515625" style="4" customWidth="1"/>
    <col min="2308" max="2308" width="9.5703125" style="4" customWidth="1"/>
    <col min="2309" max="2310" width="9.28515625" style="4" customWidth="1"/>
    <col min="2311" max="2312" width="8.140625" style="4" customWidth="1"/>
    <col min="2313" max="2315" width="8.28515625" style="4" customWidth="1"/>
    <col min="2316" max="2316" width="8.42578125" style="4" customWidth="1"/>
    <col min="2317" max="2317" width="11" style="4" customWidth="1"/>
    <col min="2318" max="2318" width="1.85546875" style="4" customWidth="1"/>
    <col min="2319" max="2325" width="16.85546875" style="4" customWidth="1"/>
    <col min="2326" max="2331" width="15.7109375" style="4" customWidth="1"/>
    <col min="2332" max="2332" width="18.42578125" style="4" bestFit="1" customWidth="1"/>
    <col min="2333" max="2344" width="15.7109375" style="4" customWidth="1"/>
    <col min="2345" max="2560" width="9.140625" style="4"/>
    <col min="2561" max="2561" width="3.7109375" style="4" bestFit="1" customWidth="1"/>
    <col min="2562" max="2562" width="21.140625" style="4" customWidth="1"/>
    <col min="2563" max="2563" width="7.28515625" style="4" customWidth="1"/>
    <col min="2564" max="2564" width="9.5703125" style="4" customWidth="1"/>
    <col min="2565" max="2566" width="9.28515625" style="4" customWidth="1"/>
    <col min="2567" max="2568" width="8.140625" style="4" customWidth="1"/>
    <col min="2569" max="2571" width="8.28515625" style="4" customWidth="1"/>
    <col min="2572" max="2572" width="8.42578125" style="4" customWidth="1"/>
    <col min="2573" max="2573" width="11" style="4" customWidth="1"/>
    <col min="2574" max="2574" width="1.85546875" style="4" customWidth="1"/>
    <col min="2575" max="2581" width="16.85546875" style="4" customWidth="1"/>
    <col min="2582" max="2587" width="15.7109375" style="4" customWidth="1"/>
    <col min="2588" max="2588" width="18.42578125" style="4" bestFit="1" customWidth="1"/>
    <col min="2589" max="2600" width="15.7109375" style="4" customWidth="1"/>
    <col min="2601" max="2816" width="9.140625" style="4"/>
    <col min="2817" max="2817" width="3.7109375" style="4" bestFit="1" customWidth="1"/>
    <col min="2818" max="2818" width="21.140625" style="4" customWidth="1"/>
    <col min="2819" max="2819" width="7.28515625" style="4" customWidth="1"/>
    <col min="2820" max="2820" width="9.5703125" style="4" customWidth="1"/>
    <col min="2821" max="2822" width="9.28515625" style="4" customWidth="1"/>
    <col min="2823" max="2824" width="8.140625" style="4" customWidth="1"/>
    <col min="2825" max="2827" width="8.28515625" style="4" customWidth="1"/>
    <col min="2828" max="2828" width="8.42578125" style="4" customWidth="1"/>
    <col min="2829" max="2829" width="11" style="4" customWidth="1"/>
    <col min="2830" max="2830" width="1.85546875" style="4" customWidth="1"/>
    <col min="2831" max="2837" width="16.85546875" style="4" customWidth="1"/>
    <col min="2838" max="2843" width="15.7109375" style="4" customWidth="1"/>
    <col min="2844" max="2844" width="18.42578125" style="4" bestFit="1" customWidth="1"/>
    <col min="2845" max="2856" width="15.7109375" style="4" customWidth="1"/>
    <col min="2857" max="3072" width="9.140625" style="4"/>
    <col min="3073" max="3073" width="3.7109375" style="4" bestFit="1" customWidth="1"/>
    <col min="3074" max="3074" width="21.140625" style="4" customWidth="1"/>
    <col min="3075" max="3075" width="7.28515625" style="4" customWidth="1"/>
    <col min="3076" max="3076" width="9.5703125" style="4" customWidth="1"/>
    <col min="3077" max="3078" width="9.28515625" style="4" customWidth="1"/>
    <col min="3079" max="3080" width="8.140625" style="4" customWidth="1"/>
    <col min="3081" max="3083" width="8.28515625" style="4" customWidth="1"/>
    <col min="3084" max="3084" width="8.42578125" style="4" customWidth="1"/>
    <col min="3085" max="3085" width="11" style="4" customWidth="1"/>
    <col min="3086" max="3086" width="1.85546875" style="4" customWidth="1"/>
    <col min="3087" max="3093" width="16.85546875" style="4" customWidth="1"/>
    <col min="3094" max="3099" width="15.7109375" style="4" customWidth="1"/>
    <col min="3100" max="3100" width="18.42578125" style="4" bestFit="1" customWidth="1"/>
    <col min="3101" max="3112" width="15.7109375" style="4" customWidth="1"/>
    <col min="3113" max="3328" width="9.140625" style="4"/>
    <col min="3329" max="3329" width="3.7109375" style="4" bestFit="1" customWidth="1"/>
    <col min="3330" max="3330" width="21.140625" style="4" customWidth="1"/>
    <col min="3331" max="3331" width="7.28515625" style="4" customWidth="1"/>
    <col min="3332" max="3332" width="9.5703125" style="4" customWidth="1"/>
    <col min="3333" max="3334" width="9.28515625" style="4" customWidth="1"/>
    <col min="3335" max="3336" width="8.140625" style="4" customWidth="1"/>
    <col min="3337" max="3339" width="8.28515625" style="4" customWidth="1"/>
    <col min="3340" max="3340" width="8.42578125" style="4" customWidth="1"/>
    <col min="3341" max="3341" width="11" style="4" customWidth="1"/>
    <col min="3342" max="3342" width="1.85546875" style="4" customWidth="1"/>
    <col min="3343" max="3349" width="16.85546875" style="4" customWidth="1"/>
    <col min="3350" max="3355" width="15.7109375" style="4" customWidth="1"/>
    <col min="3356" max="3356" width="18.42578125" style="4" bestFit="1" customWidth="1"/>
    <col min="3357" max="3368" width="15.7109375" style="4" customWidth="1"/>
    <col min="3369" max="3584" width="9.140625" style="4"/>
    <col min="3585" max="3585" width="3.7109375" style="4" bestFit="1" customWidth="1"/>
    <col min="3586" max="3586" width="21.140625" style="4" customWidth="1"/>
    <col min="3587" max="3587" width="7.28515625" style="4" customWidth="1"/>
    <col min="3588" max="3588" width="9.5703125" style="4" customWidth="1"/>
    <col min="3589" max="3590" width="9.28515625" style="4" customWidth="1"/>
    <col min="3591" max="3592" width="8.140625" style="4" customWidth="1"/>
    <col min="3593" max="3595" width="8.28515625" style="4" customWidth="1"/>
    <col min="3596" max="3596" width="8.42578125" style="4" customWidth="1"/>
    <col min="3597" max="3597" width="11" style="4" customWidth="1"/>
    <col min="3598" max="3598" width="1.85546875" style="4" customWidth="1"/>
    <col min="3599" max="3605" width="16.85546875" style="4" customWidth="1"/>
    <col min="3606" max="3611" width="15.7109375" style="4" customWidth="1"/>
    <col min="3612" max="3612" width="18.42578125" style="4" bestFit="1" customWidth="1"/>
    <col min="3613" max="3624" width="15.7109375" style="4" customWidth="1"/>
    <col min="3625" max="3840" width="9.140625" style="4"/>
    <col min="3841" max="3841" width="3.7109375" style="4" bestFit="1" customWidth="1"/>
    <col min="3842" max="3842" width="21.140625" style="4" customWidth="1"/>
    <col min="3843" max="3843" width="7.28515625" style="4" customWidth="1"/>
    <col min="3844" max="3844" width="9.5703125" style="4" customWidth="1"/>
    <col min="3845" max="3846" width="9.28515625" style="4" customWidth="1"/>
    <col min="3847" max="3848" width="8.140625" style="4" customWidth="1"/>
    <col min="3849" max="3851" width="8.28515625" style="4" customWidth="1"/>
    <col min="3852" max="3852" width="8.42578125" style="4" customWidth="1"/>
    <col min="3853" max="3853" width="11" style="4" customWidth="1"/>
    <col min="3854" max="3854" width="1.85546875" style="4" customWidth="1"/>
    <col min="3855" max="3861" width="16.85546875" style="4" customWidth="1"/>
    <col min="3862" max="3867" width="15.7109375" style="4" customWidth="1"/>
    <col min="3868" max="3868" width="18.42578125" style="4" bestFit="1" customWidth="1"/>
    <col min="3869" max="3880" width="15.7109375" style="4" customWidth="1"/>
    <col min="3881" max="4096" width="9.140625" style="4"/>
    <col min="4097" max="4097" width="3.7109375" style="4" bestFit="1" customWidth="1"/>
    <col min="4098" max="4098" width="21.140625" style="4" customWidth="1"/>
    <col min="4099" max="4099" width="7.28515625" style="4" customWidth="1"/>
    <col min="4100" max="4100" width="9.5703125" style="4" customWidth="1"/>
    <col min="4101" max="4102" width="9.28515625" style="4" customWidth="1"/>
    <col min="4103" max="4104" width="8.140625" style="4" customWidth="1"/>
    <col min="4105" max="4107" width="8.28515625" style="4" customWidth="1"/>
    <col min="4108" max="4108" width="8.42578125" style="4" customWidth="1"/>
    <col min="4109" max="4109" width="11" style="4" customWidth="1"/>
    <col min="4110" max="4110" width="1.85546875" style="4" customWidth="1"/>
    <col min="4111" max="4117" width="16.85546875" style="4" customWidth="1"/>
    <col min="4118" max="4123" width="15.7109375" style="4" customWidth="1"/>
    <col min="4124" max="4124" width="18.42578125" style="4" bestFit="1" customWidth="1"/>
    <col min="4125" max="4136" width="15.7109375" style="4" customWidth="1"/>
    <col min="4137" max="4352" width="9.140625" style="4"/>
    <col min="4353" max="4353" width="3.7109375" style="4" bestFit="1" customWidth="1"/>
    <col min="4354" max="4354" width="21.140625" style="4" customWidth="1"/>
    <col min="4355" max="4355" width="7.28515625" style="4" customWidth="1"/>
    <col min="4356" max="4356" width="9.5703125" style="4" customWidth="1"/>
    <col min="4357" max="4358" width="9.28515625" style="4" customWidth="1"/>
    <col min="4359" max="4360" width="8.140625" style="4" customWidth="1"/>
    <col min="4361" max="4363" width="8.28515625" style="4" customWidth="1"/>
    <col min="4364" max="4364" width="8.42578125" style="4" customWidth="1"/>
    <col min="4365" max="4365" width="11" style="4" customWidth="1"/>
    <col min="4366" max="4366" width="1.85546875" style="4" customWidth="1"/>
    <col min="4367" max="4373" width="16.85546875" style="4" customWidth="1"/>
    <col min="4374" max="4379" width="15.7109375" style="4" customWidth="1"/>
    <col min="4380" max="4380" width="18.42578125" style="4" bestFit="1" customWidth="1"/>
    <col min="4381" max="4392" width="15.7109375" style="4" customWidth="1"/>
    <col min="4393" max="4608" width="9.140625" style="4"/>
    <col min="4609" max="4609" width="3.7109375" style="4" bestFit="1" customWidth="1"/>
    <col min="4610" max="4610" width="21.140625" style="4" customWidth="1"/>
    <col min="4611" max="4611" width="7.28515625" style="4" customWidth="1"/>
    <col min="4612" max="4612" width="9.5703125" style="4" customWidth="1"/>
    <col min="4613" max="4614" width="9.28515625" style="4" customWidth="1"/>
    <col min="4615" max="4616" width="8.140625" style="4" customWidth="1"/>
    <col min="4617" max="4619" width="8.28515625" style="4" customWidth="1"/>
    <col min="4620" max="4620" width="8.42578125" style="4" customWidth="1"/>
    <col min="4621" max="4621" width="11" style="4" customWidth="1"/>
    <col min="4622" max="4622" width="1.85546875" style="4" customWidth="1"/>
    <col min="4623" max="4629" width="16.85546875" style="4" customWidth="1"/>
    <col min="4630" max="4635" width="15.7109375" style="4" customWidth="1"/>
    <col min="4636" max="4636" width="18.42578125" style="4" bestFit="1" customWidth="1"/>
    <col min="4637" max="4648" width="15.7109375" style="4" customWidth="1"/>
    <col min="4649" max="4864" width="9.140625" style="4"/>
    <col min="4865" max="4865" width="3.7109375" style="4" bestFit="1" customWidth="1"/>
    <col min="4866" max="4866" width="21.140625" style="4" customWidth="1"/>
    <col min="4867" max="4867" width="7.28515625" style="4" customWidth="1"/>
    <col min="4868" max="4868" width="9.5703125" style="4" customWidth="1"/>
    <col min="4869" max="4870" width="9.28515625" style="4" customWidth="1"/>
    <col min="4871" max="4872" width="8.140625" style="4" customWidth="1"/>
    <col min="4873" max="4875" width="8.28515625" style="4" customWidth="1"/>
    <col min="4876" max="4876" width="8.42578125" style="4" customWidth="1"/>
    <col min="4877" max="4877" width="11" style="4" customWidth="1"/>
    <col min="4878" max="4878" width="1.85546875" style="4" customWidth="1"/>
    <col min="4879" max="4885" width="16.85546875" style="4" customWidth="1"/>
    <col min="4886" max="4891" width="15.7109375" style="4" customWidth="1"/>
    <col min="4892" max="4892" width="18.42578125" style="4" bestFit="1" customWidth="1"/>
    <col min="4893" max="4904" width="15.7109375" style="4" customWidth="1"/>
    <col min="4905" max="5120" width="9.140625" style="4"/>
    <col min="5121" max="5121" width="3.7109375" style="4" bestFit="1" customWidth="1"/>
    <col min="5122" max="5122" width="21.140625" style="4" customWidth="1"/>
    <col min="5123" max="5123" width="7.28515625" style="4" customWidth="1"/>
    <col min="5124" max="5124" width="9.5703125" style="4" customWidth="1"/>
    <col min="5125" max="5126" width="9.28515625" style="4" customWidth="1"/>
    <col min="5127" max="5128" width="8.140625" style="4" customWidth="1"/>
    <col min="5129" max="5131" width="8.28515625" style="4" customWidth="1"/>
    <col min="5132" max="5132" width="8.42578125" style="4" customWidth="1"/>
    <col min="5133" max="5133" width="11" style="4" customWidth="1"/>
    <col min="5134" max="5134" width="1.85546875" style="4" customWidth="1"/>
    <col min="5135" max="5141" width="16.85546875" style="4" customWidth="1"/>
    <col min="5142" max="5147" width="15.7109375" style="4" customWidth="1"/>
    <col min="5148" max="5148" width="18.42578125" style="4" bestFit="1" customWidth="1"/>
    <col min="5149" max="5160" width="15.7109375" style="4" customWidth="1"/>
    <col min="5161" max="5376" width="9.140625" style="4"/>
    <col min="5377" max="5377" width="3.7109375" style="4" bestFit="1" customWidth="1"/>
    <col min="5378" max="5378" width="21.140625" style="4" customWidth="1"/>
    <col min="5379" max="5379" width="7.28515625" style="4" customWidth="1"/>
    <col min="5380" max="5380" width="9.5703125" style="4" customWidth="1"/>
    <col min="5381" max="5382" width="9.28515625" style="4" customWidth="1"/>
    <col min="5383" max="5384" width="8.140625" style="4" customWidth="1"/>
    <col min="5385" max="5387" width="8.28515625" style="4" customWidth="1"/>
    <col min="5388" max="5388" width="8.42578125" style="4" customWidth="1"/>
    <col min="5389" max="5389" width="11" style="4" customWidth="1"/>
    <col min="5390" max="5390" width="1.85546875" style="4" customWidth="1"/>
    <col min="5391" max="5397" width="16.85546875" style="4" customWidth="1"/>
    <col min="5398" max="5403" width="15.7109375" style="4" customWidth="1"/>
    <col min="5404" max="5404" width="18.42578125" style="4" bestFit="1" customWidth="1"/>
    <col min="5405" max="5416" width="15.7109375" style="4" customWidth="1"/>
    <col min="5417" max="5632" width="9.140625" style="4"/>
    <col min="5633" max="5633" width="3.7109375" style="4" bestFit="1" customWidth="1"/>
    <col min="5634" max="5634" width="21.140625" style="4" customWidth="1"/>
    <col min="5635" max="5635" width="7.28515625" style="4" customWidth="1"/>
    <col min="5636" max="5636" width="9.5703125" style="4" customWidth="1"/>
    <col min="5637" max="5638" width="9.28515625" style="4" customWidth="1"/>
    <col min="5639" max="5640" width="8.140625" style="4" customWidth="1"/>
    <col min="5641" max="5643" width="8.28515625" style="4" customWidth="1"/>
    <col min="5644" max="5644" width="8.42578125" style="4" customWidth="1"/>
    <col min="5645" max="5645" width="11" style="4" customWidth="1"/>
    <col min="5646" max="5646" width="1.85546875" style="4" customWidth="1"/>
    <col min="5647" max="5653" width="16.85546875" style="4" customWidth="1"/>
    <col min="5654" max="5659" width="15.7109375" style="4" customWidth="1"/>
    <col min="5660" max="5660" width="18.42578125" style="4" bestFit="1" customWidth="1"/>
    <col min="5661" max="5672" width="15.7109375" style="4" customWidth="1"/>
    <col min="5673" max="5888" width="9.140625" style="4"/>
    <col min="5889" max="5889" width="3.7109375" style="4" bestFit="1" customWidth="1"/>
    <col min="5890" max="5890" width="21.140625" style="4" customWidth="1"/>
    <col min="5891" max="5891" width="7.28515625" style="4" customWidth="1"/>
    <col min="5892" max="5892" width="9.5703125" style="4" customWidth="1"/>
    <col min="5893" max="5894" width="9.28515625" style="4" customWidth="1"/>
    <col min="5895" max="5896" width="8.140625" style="4" customWidth="1"/>
    <col min="5897" max="5899" width="8.28515625" style="4" customWidth="1"/>
    <col min="5900" max="5900" width="8.42578125" style="4" customWidth="1"/>
    <col min="5901" max="5901" width="11" style="4" customWidth="1"/>
    <col min="5902" max="5902" width="1.85546875" style="4" customWidth="1"/>
    <col min="5903" max="5909" width="16.85546875" style="4" customWidth="1"/>
    <col min="5910" max="5915" width="15.7109375" style="4" customWidth="1"/>
    <col min="5916" max="5916" width="18.42578125" style="4" bestFit="1" customWidth="1"/>
    <col min="5917" max="5928" width="15.7109375" style="4" customWidth="1"/>
    <col min="5929" max="6144" width="9.140625" style="4"/>
    <col min="6145" max="6145" width="3.7109375" style="4" bestFit="1" customWidth="1"/>
    <col min="6146" max="6146" width="21.140625" style="4" customWidth="1"/>
    <col min="6147" max="6147" width="7.28515625" style="4" customWidth="1"/>
    <col min="6148" max="6148" width="9.5703125" style="4" customWidth="1"/>
    <col min="6149" max="6150" width="9.28515625" style="4" customWidth="1"/>
    <col min="6151" max="6152" width="8.140625" style="4" customWidth="1"/>
    <col min="6153" max="6155" width="8.28515625" style="4" customWidth="1"/>
    <col min="6156" max="6156" width="8.42578125" style="4" customWidth="1"/>
    <col min="6157" max="6157" width="11" style="4" customWidth="1"/>
    <col min="6158" max="6158" width="1.85546875" style="4" customWidth="1"/>
    <col min="6159" max="6165" width="16.85546875" style="4" customWidth="1"/>
    <col min="6166" max="6171" width="15.7109375" style="4" customWidth="1"/>
    <col min="6172" max="6172" width="18.42578125" style="4" bestFit="1" customWidth="1"/>
    <col min="6173" max="6184" width="15.7109375" style="4" customWidth="1"/>
    <col min="6185" max="6400" width="9.140625" style="4"/>
    <col min="6401" max="6401" width="3.7109375" style="4" bestFit="1" customWidth="1"/>
    <col min="6402" max="6402" width="21.140625" style="4" customWidth="1"/>
    <col min="6403" max="6403" width="7.28515625" style="4" customWidth="1"/>
    <col min="6404" max="6404" width="9.5703125" style="4" customWidth="1"/>
    <col min="6405" max="6406" width="9.28515625" style="4" customWidth="1"/>
    <col min="6407" max="6408" width="8.140625" style="4" customWidth="1"/>
    <col min="6409" max="6411" width="8.28515625" style="4" customWidth="1"/>
    <col min="6412" max="6412" width="8.42578125" style="4" customWidth="1"/>
    <col min="6413" max="6413" width="11" style="4" customWidth="1"/>
    <col min="6414" max="6414" width="1.85546875" style="4" customWidth="1"/>
    <col min="6415" max="6421" width="16.85546875" style="4" customWidth="1"/>
    <col min="6422" max="6427" width="15.7109375" style="4" customWidth="1"/>
    <col min="6428" max="6428" width="18.42578125" style="4" bestFit="1" customWidth="1"/>
    <col min="6429" max="6440" width="15.7109375" style="4" customWidth="1"/>
    <col min="6441" max="6656" width="9.140625" style="4"/>
    <col min="6657" max="6657" width="3.7109375" style="4" bestFit="1" customWidth="1"/>
    <col min="6658" max="6658" width="21.140625" style="4" customWidth="1"/>
    <col min="6659" max="6659" width="7.28515625" style="4" customWidth="1"/>
    <col min="6660" max="6660" width="9.5703125" style="4" customWidth="1"/>
    <col min="6661" max="6662" width="9.28515625" style="4" customWidth="1"/>
    <col min="6663" max="6664" width="8.140625" style="4" customWidth="1"/>
    <col min="6665" max="6667" width="8.28515625" style="4" customWidth="1"/>
    <col min="6668" max="6668" width="8.42578125" style="4" customWidth="1"/>
    <col min="6669" max="6669" width="11" style="4" customWidth="1"/>
    <col min="6670" max="6670" width="1.85546875" style="4" customWidth="1"/>
    <col min="6671" max="6677" width="16.85546875" style="4" customWidth="1"/>
    <col min="6678" max="6683" width="15.7109375" style="4" customWidth="1"/>
    <col min="6684" max="6684" width="18.42578125" style="4" bestFit="1" customWidth="1"/>
    <col min="6685" max="6696" width="15.7109375" style="4" customWidth="1"/>
    <col min="6697" max="6912" width="9.140625" style="4"/>
    <col min="6913" max="6913" width="3.7109375" style="4" bestFit="1" customWidth="1"/>
    <col min="6914" max="6914" width="21.140625" style="4" customWidth="1"/>
    <col min="6915" max="6915" width="7.28515625" style="4" customWidth="1"/>
    <col min="6916" max="6916" width="9.5703125" style="4" customWidth="1"/>
    <col min="6917" max="6918" width="9.28515625" style="4" customWidth="1"/>
    <col min="6919" max="6920" width="8.140625" style="4" customWidth="1"/>
    <col min="6921" max="6923" width="8.28515625" style="4" customWidth="1"/>
    <col min="6924" max="6924" width="8.42578125" style="4" customWidth="1"/>
    <col min="6925" max="6925" width="11" style="4" customWidth="1"/>
    <col min="6926" max="6926" width="1.85546875" style="4" customWidth="1"/>
    <col min="6927" max="6933" width="16.85546875" style="4" customWidth="1"/>
    <col min="6934" max="6939" width="15.7109375" style="4" customWidth="1"/>
    <col min="6940" max="6940" width="18.42578125" style="4" bestFit="1" customWidth="1"/>
    <col min="6941" max="6952" width="15.7109375" style="4" customWidth="1"/>
    <col min="6953" max="7168" width="9.140625" style="4"/>
    <col min="7169" max="7169" width="3.7109375" style="4" bestFit="1" customWidth="1"/>
    <col min="7170" max="7170" width="21.140625" style="4" customWidth="1"/>
    <col min="7171" max="7171" width="7.28515625" style="4" customWidth="1"/>
    <col min="7172" max="7172" width="9.5703125" style="4" customWidth="1"/>
    <col min="7173" max="7174" width="9.28515625" style="4" customWidth="1"/>
    <col min="7175" max="7176" width="8.140625" style="4" customWidth="1"/>
    <col min="7177" max="7179" width="8.28515625" style="4" customWidth="1"/>
    <col min="7180" max="7180" width="8.42578125" style="4" customWidth="1"/>
    <col min="7181" max="7181" width="11" style="4" customWidth="1"/>
    <col min="7182" max="7182" width="1.85546875" style="4" customWidth="1"/>
    <col min="7183" max="7189" width="16.85546875" style="4" customWidth="1"/>
    <col min="7190" max="7195" width="15.7109375" style="4" customWidth="1"/>
    <col min="7196" max="7196" width="18.42578125" style="4" bestFit="1" customWidth="1"/>
    <col min="7197" max="7208" width="15.7109375" style="4" customWidth="1"/>
    <col min="7209" max="7424" width="9.140625" style="4"/>
    <col min="7425" max="7425" width="3.7109375" style="4" bestFit="1" customWidth="1"/>
    <col min="7426" max="7426" width="21.140625" style="4" customWidth="1"/>
    <col min="7427" max="7427" width="7.28515625" style="4" customWidth="1"/>
    <col min="7428" max="7428" width="9.5703125" style="4" customWidth="1"/>
    <col min="7429" max="7430" width="9.28515625" style="4" customWidth="1"/>
    <col min="7431" max="7432" width="8.140625" style="4" customWidth="1"/>
    <col min="7433" max="7435" width="8.28515625" style="4" customWidth="1"/>
    <col min="7436" max="7436" width="8.42578125" style="4" customWidth="1"/>
    <col min="7437" max="7437" width="11" style="4" customWidth="1"/>
    <col min="7438" max="7438" width="1.85546875" style="4" customWidth="1"/>
    <col min="7439" max="7445" width="16.85546875" style="4" customWidth="1"/>
    <col min="7446" max="7451" width="15.7109375" style="4" customWidth="1"/>
    <col min="7452" max="7452" width="18.42578125" style="4" bestFit="1" customWidth="1"/>
    <col min="7453" max="7464" width="15.7109375" style="4" customWidth="1"/>
    <col min="7465" max="7680" width="9.140625" style="4"/>
    <col min="7681" max="7681" width="3.7109375" style="4" bestFit="1" customWidth="1"/>
    <col min="7682" max="7682" width="21.140625" style="4" customWidth="1"/>
    <col min="7683" max="7683" width="7.28515625" style="4" customWidth="1"/>
    <col min="7684" max="7684" width="9.5703125" style="4" customWidth="1"/>
    <col min="7685" max="7686" width="9.28515625" style="4" customWidth="1"/>
    <col min="7687" max="7688" width="8.140625" style="4" customWidth="1"/>
    <col min="7689" max="7691" width="8.28515625" style="4" customWidth="1"/>
    <col min="7692" max="7692" width="8.42578125" style="4" customWidth="1"/>
    <col min="7693" max="7693" width="11" style="4" customWidth="1"/>
    <col min="7694" max="7694" width="1.85546875" style="4" customWidth="1"/>
    <col min="7695" max="7701" width="16.85546875" style="4" customWidth="1"/>
    <col min="7702" max="7707" width="15.7109375" style="4" customWidth="1"/>
    <col min="7708" max="7708" width="18.42578125" style="4" bestFit="1" customWidth="1"/>
    <col min="7709" max="7720" width="15.7109375" style="4" customWidth="1"/>
    <col min="7721" max="7936" width="9.140625" style="4"/>
    <col min="7937" max="7937" width="3.7109375" style="4" bestFit="1" customWidth="1"/>
    <col min="7938" max="7938" width="21.140625" style="4" customWidth="1"/>
    <col min="7939" max="7939" width="7.28515625" style="4" customWidth="1"/>
    <col min="7940" max="7940" width="9.5703125" style="4" customWidth="1"/>
    <col min="7941" max="7942" width="9.28515625" style="4" customWidth="1"/>
    <col min="7943" max="7944" width="8.140625" style="4" customWidth="1"/>
    <col min="7945" max="7947" width="8.28515625" style="4" customWidth="1"/>
    <col min="7948" max="7948" width="8.42578125" style="4" customWidth="1"/>
    <col min="7949" max="7949" width="11" style="4" customWidth="1"/>
    <col min="7950" max="7950" width="1.85546875" style="4" customWidth="1"/>
    <col min="7951" max="7957" width="16.85546875" style="4" customWidth="1"/>
    <col min="7958" max="7963" width="15.7109375" style="4" customWidth="1"/>
    <col min="7964" max="7964" width="18.42578125" style="4" bestFit="1" customWidth="1"/>
    <col min="7965" max="7976" width="15.7109375" style="4" customWidth="1"/>
    <col min="7977" max="8192" width="9.140625" style="4"/>
    <col min="8193" max="8193" width="3.7109375" style="4" bestFit="1" customWidth="1"/>
    <col min="8194" max="8194" width="21.140625" style="4" customWidth="1"/>
    <col min="8195" max="8195" width="7.28515625" style="4" customWidth="1"/>
    <col min="8196" max="8196" width="9.5703125" style="4" customWidth="1"/>
    <col min="8197" max="8198" width="9.28515625" style="4" customWidth="1"/>
    <col min="8199" max="8200" width="8.140625" style="4" customWidth="1"/>
    <col min="8201" max="8203" width="8.28515625" style="4" customWidth="1"/>
    <col min="8204" max="8204" width="8.42578125" style="4" customWidth="1"/>
    <col min="8205" max="8205" width="11" style="4" customWidth="1"/>
    <col min="8206" max="8206" width="1.85546875" style="4" customWidth="1"/>
    <col min="8207" max="8213" width="16.85546875" style="4" customWidth="1"/>
    <col min="8214" max="8219" width="15.7109375" style="4" customWidth="1"/>
    <col min="8220" max="8220" width="18.42578125" style="4" bestFit="1" customWidth="1"/>
    <col min="8221" max="8232" width="15.7109375" style="4" customWidth="1"/>
    <col min="8233" max="8448" width="9.140625" style="4"/>
    <col min="8449" max="8449" width="3.7109375" style="4" bestFit="1" customWidth="1"/>
    <col min="8450" max="8450" width="21.140625" style="4" customWidth="1"/>
    <col min="8451" max="8451" width="7.28515625" style="4" customWidth="1"/>
    <col min="8452" max="8452" width="9.5703125" style="4" customWidth="1"/>
    <col min="8453" max="8454" width="9.28515625" style="4" customWidth="1"/>
    <col min="8455" max="8456" width="8.140625" style="4" customWidth="1"/>
    <col min="8457" max="8459" width="8.28515625" style="4" customWidth="1"/>
    <col min="8460" max="8460" width="8.42578125" style="4" customWidth="1"/>
    <col min="8461" max="8461" width="11" style="4" customWidth="1"/>
    <col min="8462" max="8462" width="1.85546875" style="4" customWidth="1"/>
    <col min="8463" max="8469" width="16.85546875" style="4" customWidth="1"/>
    <col min="8470" max="8475" width="15.7109375" style="4" customWidth="1"/>
    <col min="8476" max="8476" width="18.42578125" style="4" bestFit="1" customWidth="1"/>
    <col min="8477" max="8488" width="15.7109375" style="4" customWidth="1"/>
    <col min="8489" max="8704" width="9.140625" style="4"/>
    <col min="8705" max="8705" width="3.7109375" style="4" bestFit="1" customWidth="1"/>
    <col min="8706" max="8706" width="21.140625" style="4" customWidth="1"/>
    <col min="8707" max="8707" width="7.28515625" style="4" customWidth="1"/>
    <col min="8708" max="8708" width="9.5703125" style="4" customWidth="1"/>
    <col min="8709" max="8710" width="9.28515625" style="4" customWidth="1"/>
    <col min="8711" max="8712" width="8.140625" style="4" customWidth="1"/>
    <col min="8713" max="8715" width="8.28515625" style="4" customWidth="1"/>
    <col min="8716" max="8716" width="8.42578125" style="4" customWidth="1"/>
    <col min="8717" max="8717" width="11" style="4" customWidth="1"/>
    <col min="8718" max="8718" width="1.85546875" style="4" customWidth="1"/>
    <col min="8719" max="8725" width="16.85546875" style="4" customWidth="1"/>
    <col min="8726" max="8731" width="15.7109375" style="4" customWidth="1"/>
    <col min="8732" max="8732" width="18.42578125" style="4" bestFit="1" customWidth="1"/>
    <col min="8733" max="8744" width="15.7109375" style="4" customWidth="1"/>
    <col min="8745" max="8960" width="9.140625" style="4"/>
    <col min="8961" max="8961" width="3.7109375" style="4" bestFit="1" customWidth="1"/>
    <col min="8962" max="8962" width="21.140625" style="4" customWidth="1"/>
    <col min="8963" max="8963" width="7.28515625" style="4" customWidth="1"/>
    <col min="8964" max="8964" width="9.5703125" style="4" customWidth="1"/>
    <col min="8965" max="8966" width="9.28515625" style="4" customWidth="1"/>
    <col min="8967" max="8968" width="8.140625" style="4" customWidth="1"/>
    <col min="8969" max="8971" width="8.28515625" style="4" customWidth="1"/>
    <col min="8972" max="8972" width="8.42578125" style="4" customWidth="1"/>
    <col min="8973" max="8973" width="11" style="4" customWidth="1"/>
    <col min="8974" max="8974" width="1.85546875" style="4" customWidth="1"/>
    <col min="8975" max="8981" width="16.85546875" style="4" customWidth="1"/>
    <col min="8982" max="8987" width="15.7109375" style="4" customWidth="1"/>
    <col min="8988" max="8988" width="18.42578125" style="4" bestFit="1" customWidth="1"/>
    <col min="8989" max="9000" width="15.7109375" style="4" customWidth="1"/>
    <col min="9001" max="9216" width="9.140625" style="4"/>
    <col min="9217" max="9217" width="3.7109375" style="4" bestFit="1" customWidth="1"/>
    <col min="9218" max="9218" width="21.140625" style="4" customWidth="1"/>
    <col min="9219" max="9219" width="7.28515625" style="4" customWidth="1"/>
    <col min="9220" max="9220" width="9.5703125" style="4" customWidth="1"/>
    <col min="9221" max="9222" width="9.28515625" style="4" customWidth="1"/>
    <col min="9223" max="9224" width="8.140625" style="4" customWidth="1"/>
    <col min="9225" max="9227" width="8.28515625" style="4" customWidth="1"/>
    <col min="9228" max="9228" width="8.42578125" style="4" customWidth="1"/>
    <col min="9229" max="9229" width="11" style="4" customWidth="1"/>
    <col min="9230" max="9230" width="1.85546875" style="4" customWidth="1"/>
    <col min="9231" max="9237" width="16.85546875" style="4" customWidth="1"/>
    <col min="9238" max="9243" width="15.7109375" style="4" customWidth="1"/>
    <col min="9244" max="9244" width="18.42578125" style="4" bestFit="1" customWidth="1"/>
    <col min="9245" max="9256" width="15.7109375" style="4" customWidth="1"/>
    <col min="9257" max="9472" width="9.140625" style="4"/>
    <col min="9473" max="9473" width="3.7109375" style="4" bestFit="1" customWidth="1"/>
    <col min="9474" max="9474" width="21.140625" style="4" customWidth="1"/>
    <col min="9475" max="9475" width="7.28515625" style="4" customWidth="1"/>
    <col min="9476" max="9476" width="9.5703125" style="4" customWidth="1"/>
    <col min="9477" max="9478" width="9.28515625" style="4" customWidth="1"/>
    <col min="9479" max="9480" width="8.140625" style="4" customWidth="1"/>
    <col min="9481" max="9483" width="8.28515625" style="4" customWidth="1"/>
    <col min="9484" max="9484" width="8.42578125" style="4" customWidth="1"/>
    <col min="9485" max="9485" width="11" style="4" customWidth="1"/>
    <col min="9486" max="9486" width="1.85546875" style="4" customWidth="1"/>
    <col min="9487" max="9493" width="16.85546875" style="4" customWidth="1"/>
    <col min="9494" max="9499" width="15.7109375" style="4" customWidth="1"/>
    <col min="9500" max="9500" width="18.42578125" style="4" bestFit="1" customWidth="1"/>
    <col min="9501" max="9512" width="15.7109375" style="4" customWidth="1"/>
    <col min="9513" max="9728" width="9.140625" style="4"/>
    <col min="9729" max="9729" width="3.7109375" style="4" bestFit="1" customWidth="1"/>
    <col min="9730" max="9730" width="21.140625" style="4" customWidth="1"/>
    <col min="9731" max="9731" width="7.28515625" style="4" customWidth="1"/>
    <col min="9732" max="9732" width="9.5703125" style="4" customWidth="1"/>
    <col min="9733" max="9734" width="9.28515625" style="4" customWidth="1"/>
    <col min="9735" max="9736" width="8.140625" style="4" customWidth="1"/>
    <col min="9737" max="9739" width="8.28515625" style="4" customWidth="1"/>
    <col min="9740" max="9740" width="8.42578125" style="4" customWidth="1"/>
    <col min="9741" max="9741" width="11" style="4" customWidth="1"/>
    <col min="9742" max="9742" width="1.85546875" style="4" customWidth="1"/>
    <col min="9743" max="9749" width="16.85546875" style="4" customWidth="1"/>
    <col min="9750" max="9755" width="15.7109375" style="4" customWidth="1"/>
    <col min="9756" max="9756" width="18.42578125" style="4" bestFit="1" customWidth="1"/>
    <col min="9757" max="9768" width="15.7109375" style="4" customWidth="1"/>
    <col min="9769" max="9984" width="9.140625" style="4"/>
    <col min="9985" max="9985" width="3.7109375" style="4" bestFit="1" customWidth="1"/>
    <col min="9986" max="9986" width="21.140625" style="4" customWidth="1"/>
    <col min="9987" max="9987" width="7.28515625" style="4" customWidth="1"/>
    <col min="9988" max="9988" width="9.5703125" style="4" customWidth="1"/>
    <col min="9989" max="9990" width="9.28515625" style="4" customWidth="1"/>
    <col min="9991" max="9992" width="8.140625" style="4" customWidth="1"/>
    <col min="9993" max="9995" width="8.28515625" style="4" customWidth="1"/>
    <col min="9996" max="9996" width="8.42578125" style="4" customWidth="1"/>
    <col min="9997" max="9997" width="11" style="4" customWidth="1"/>
    <col min="9998" max="9998" width="1.85546875" style="4" customWidth="1"/>
    <col min="9999" max="10005" width="16.85546875" style="4" customWidth="1"/>
    <col min="10006" max="10011" width="15.7109375" style="4" customWidth="1"/>
    <col min="10012" max="10012" width="18.42578125" style="4" bestFit="1" customWidth="1"/>
    <col min="10013" max="10024" width="15.7109375" style="4" customWidth="1"/>
    <col min="10025" max="10240" width="9.140625" style="4"/>
    <col min="10241" max="10241" width="3.7109375" style="4" bestFit="1" customWidth="1"/>
    <col min="10242" max="10242" width="21.140625" style="4" customWidth="1"/>
    <col min="10243" max="10243" width="7.28515625" style="4" customWidth="1"/>
    <col min="10244" max="10244" width="9.5703125" style="4" customWidth="1"/>
    <col min="10245" max="10246" width="9.28515625" style="4" customWidth="1"/>
    <col min="10247" max="10248" width="8.140625" style="4" customWidth="1"/>
    <col min="10249" max="10251" width="8.28515625" style="4" customWidth="1"/>
    <col min="10252" max="10252" width="8.42578125" style="4" customWidth="1"/>
    <col min="10253" max="10253" width="11" style="4" customWidth="1"/>
    <col min="10254" max="10254" width="1.85546875" style="4" customWidth="1"/>
    <col min="10255" max="10261" width="16.85546875" style="4" customWidth="1"/>
    <col min="10262" max="10267" width="15.7109375" style="4" customWidth="1"/>
    <col min="10268" max="10268" width="18.42578125" style="4" bestFit="1" customWidth="1"/>
    <col min="10269" max="10280" width="15.7109375" style="4" customWidth="1"/>
    <col min="10281" max="10496" width="9.140625" style="4"/>
    <col min="10497" max="10497" width="3.7109375" style="4" bestFit="1" customWidth="1"/>
    <col min="10498" max="10498" width="21.140625" style="4" customWidth="1"/>
    <col min="10499" max="10499" width="7.28515625" style="4" customWidth="1"/>
    <col min="10500" max="10500" width="9.5703125" style="4" customWidth="1"/>
    <col min="10501" max="10502" width="9.28515625" style="4" customWidth="1"/>
    <col min="10503" max="10504" width="8.140625" style="4" customWidth="1"/>
    <col min="10505" max="10507" width="8.28515625" style="4" customWidth="1"/>
    <col min="10508" max="10508" width="8.42578125" style="4" customWidth="1"/>
    <col min="10509" max="10509" width="11" style="4" customWidth="1"/>
    <col min="10510" max="10510" width="1.85546875" style="4" customWidth="1"/>
    <col min="10511" max="10517" width="16.85546875" style="4" customWidth="1"/>
    <col min="10518" max="10523" width="15.7109375" style="4" customWidth="1"/>
    <col min="10524" max="10524" width="18.42578125" style="4" bestFit="1" customWidth="1"/>
    <col min="10525" max="10536" width="15.7109375" style="4" customWidth="1"/>
    <col min="10537" max="10752" width="9.140625" style="4"/>
    <col min="10753" max="10753" width="3.7109375" style="4" bestFit="1" customWidth="1"/>
    <col min="10754" max="10754" width="21.140625" style="4" customWidth="1"/>
    <col min="10755" max="10755" width="7.28515625" style="4" customWidth="1"/>
    <col min="10756" max="10756" width="9.5703125" style="4" customWidth="1"/>
    <col min="10757" max="10758" width="9.28515625" style="4" customWidth="1"/>
    <col min="10759" max="10760" width="8.140625" style="4" customWidth="1"/>
    <col min="10761" max="10763" width="8.28515625" style="4" customWidth="1"/>
    <col min="10764" max="10764" width="8.42578125" style="4" customWidth="1"/>
    <col min="10765" max="10765" width="11" style="4" customWidth="1"/>
    <col min="10766" max="10766" width="1.85546875" style="4" customWidth="1"/>
    <col min="10767" max="10773" width="16.85546875" style="4" customWidth="1"/>
    <col min="10774" max="10779" width="15.7109375" style="4" customWidth="1"/>
    <col min="10780" max="10780" width="18.42578125" style="4" bestFit="1" customWidth="1"/>
    <col min="10781" max="10792" width="15.7109375" style="4" customWidth="1"/>
    <col min="10793" max="11008" width="9.140625" style="4"/>
    <col min="11009" max="11009" width="3.7109375" style="4" bestFit="1" customWidth="1"/>
    <col min="11010" max="11010" width="21.140625" style="4" customWidth="1"/>
    <col min="11011" max="11011" width="7.28515625" style="4" customWidth="1"/>
    <col min="11012" max="11012" width="9.5703125" style="4" customWidth="1"/>
    <col min="11013" max="11014" width="9.28515625" style="4" customWidth="1"/>
    <col min="11015" max="11016" width="8.140625" style="4" customWidth="1"/>
    <col min="11017" max="11019" width="8.28515625" style="4" customWidth="1"/>
    <col min="11020" max="11020" width="8.42578125" style="4" customWidth="1"/>
    <col min="11021" max="11021" width="11" style="4" customWidth="1"/>
    <col min="11022" max="11022" width="1.85546875" style="4" customWidth="1"/>
    <col min="11023" max="11029" width="16.85546875" style="4" customWidth="1"/>
    <col min="11030" max="11035" width="15.7109375" style="4" customWidth="1"/>
    <col min="11036" max="11036" width="18.42578125" style="4" bestFit="1" customWidth="1"/>
    <col min="11037" max="11048" width="15.7109375" style="4" customWidth="1"/>
    <col min="11049" max="11264" width="9.140625" style="4"/>
    <col min="11265" max="11265" width="3.7109375" style="4" bestFit="1" customWidth="1"/>
    <col min="11266" max="11266" width="21.140625" style="4" customWidth="1"/>
    <col min="11267" max="11267" width="7.28515625" style="4" customWidth="1"/>
    <col min="11268" max="11268" width="9.5703125" style="4" customWidth="1"/>
    <col min="11269" max="11270" width="9.28515625" style="4" customWidth="1"/>
    <col min="11271" max="11272" width="8.140625" style="4" customWidth="1"/>
    <col min="11273" max="11275" width="8.28515625" style="4" customWidth="1"/>
    <col min="11276" max="11276" width="8.42578125" style="4" customWidth="1"/>
    <col min="11277" max="11277" width="11" style="4" customWidth="1"/>
    <col min="11278" max="11278" width="1.85546875" style="4" customWidth="1"/>
    <col min="11279" max="11285" width="16.85546875" style="4" customWidth="1"/>
    <col min="11286" max="11291" width="15.7109375" style="4" customWidth="1"/>
    <col min="11292" max="11292" width="18.42578125" style="4" bestFit="1" customWidth="1"/>
    <col min="11293" max="11304" width="15.7109375" style="4" customWidth="1"/>
    <col min="11305" max="11520" width="9.140625" style="4"/>
    <col min="11521" max="11521" width="3.7109375" style="4" bestFit="1" customWidth="1"/>
    <col min="11522" max="11522" width="21.140625" style="4" customWidth="1"/>
    <col min="11523" max="11523" width="7.28515625" style="4" customWidth="1"/>
    <col min="11524" max="11524" width="9.5703125" style="4" customWidth="1"/>
    <col min="11525" max="11526" width="9.28515625" style="4" customWidth="1"/>
    <col min="11527" max="11528" width="8.140625" style="4" customWidth="1"/>
    <col min="11529" max="11531" width="8.28515625" style="4" customWidth="1"/>
    <col min="11532" max="11532" width="8.42578125" style="4" customWidth="1"/>
    <col min="11533" max="11533" width="11" style="4" customWidth="1"/>
    <col min="11534" max="11534" width="1.85546875" style="4" customWidth="1"/>
    <col min="11535" max="11541" width="16.85546875" style="4" customWidth="1"/>
    <col min="11542" max="11547" width="15.7109375" style="4" customWidth="1"/>
    <col min="11548" max="11548" width="18.42578125" style="4" bestFit="1" customWidth="1"/>
    <col min="11549" max="11560" width="15.7109375" style="4" customWidth="1"/>
    <col min="11561" max="11776" width="9.140625" style="4"/>
    <col min="11777" max="11777" width="3.7109375" style="4" bestFit="1" customWidth="1"/>
    <col min="11778" max="11778" width="21.140625" style="4" customWidth="1"/>
    <col min="11779" max="11779" width="7.28515625" style="4" customWidth="1"/>
    <col min="11780" max="11780" width="9.5703125" style="4" customWidth="1"/>
    <col min="11781" max="11782" width="9.28515625" style="4" customWidth="1"/>
    <col min="11783" max="11784" width="8.140625" style="4" customWidth="1"/>
    <col min="11785" max="11787" width="8.28515625" style="4" customWidth="1"/>
    <col min="11788" max="11788" width="8.42578125" style="4" customWidth="1"/>
    <col min="11789" max="11789" width="11" style="4" customWidth="1"/>
    <col min="11790" max="11790" width="1.85546875" style="4" customWidth="1"/>
    <col min="11791" max="11797" width="16.85546875" style="4" customWidth="1"/>
    <col min="11798" max="11803" width="15.7109375" style="4" customWidth="1"/>
    <col min="11804" max="11804" width="18.42578125" style="4" bestFit="1" customWidth="1"/>
    <col min="11805" max="11816" width="15.7109375" style="4" customWidth="1"/>
    <col min="11817" max="12032" width="9.140625" style="4"/>
    <col min="12033" max="12033" width="3.7109375" style="4" bestFit="1" customWidth="1"/>
    <col min="12034" max="12034" width="21.140625" style="4" customWidth="1"/>
    <col min="12035" max="12035" width="7.28515625" style="4" customWidth="1"/>
    <col min="12036" max="12036" width="9.5703125" style="4" customWidth="1"/>
    <col min="12037" max="12038" width="9.28515625" style="4" customWidth="1"/>
    <col min="12039" max="12040" width="8.140625" style="4" customWidth="1"/>
    <col min="12041" max="12043" width="8.28515625" style="4" customWidth="1"/>
    <col min="12044" max="12044" width="8.42578125" style="4" customWidth="1"/>
    <col min="12045" max="12045" width="11" style="4" customWidth="1"/>
    <col min="12046" max="12046" width="1.85546875" style="4" customWidth="1"/>
    <col min="12047" max="12053" width="16.85546875" style="4" customWidth="1"/>
    <col min="12054" max="12059" width="15.7109375" style="4" customWidth="1"/>
    <col min="12060" max="12060" width="18.42578125" style="4" bestFit="1" customWidth="1"/>
    <col min="12061" max="12072" width="15.7109375" style="4" customWidth="1"/>
    <col min="12073" max="12288" width="9.140625" style="4"/>
    <col min="12289" max="12289" width="3.7109375" style="4" bestFit="1" customWidth="1"/>
    <col min="12290" max="12290" width="21.140625" style="4" customWidth="1"/>
    <col min="12291" max="12291" width="7.28515625" style="4" customWidth="1"/>
    <col min="12292" max="12292" width="9.5703125" style="4" customWidth="1"/>
    <col min="12293" max="12294" width="9.28515625" style="4" customWidth="1"/>
    <col min="12295" max="12296" width="8.140625" style="4" customWidth="1"/>
    <col min="12297" max="12299" width="8.28515625" style="4" customWidth="1"/>
    <col min="12300" max="12300" width="8.42578125" style="4" customWidth="1"/>
    <col min="12301" max="12301" width="11" style="4" customWidth="1"/>
    <col min="12302" max="12302" width="1.85546875" style="4" customWidth="1"/>
    <col min="12303" max="12309" width="16.85546875" style="4" customWidth="1"/>
    <col min="12310" max="12315" width="15.7109375" style="4" customWidth="1"/>
    <col min="12316" max="12316" width="18.42578125" style="4" bestFit="1" customWidth="1"/>
    <col min="12317" max="12328" width="15.7109375" style="4" customWidth="1"/>
    <col min="12329" max="12544" width="9.140625" style="4"/>
    <col min="12545" max="12545" width="3.7109375" style="4" bestFit="1" customWidth="1"/>
    <col min="12546" max="12546" width="21.140625" style="4" customWidth="1"/>
    <col min="12547" max="12547" width="7.28515625" style="4" customWidth="1"/>
    <col min="12548" max="12548" width="9.5703125" style="4" customWidth="1"/>
    <col min="12549" max="12550" width="9.28515625" style="4" customWidth="1"/>
    <col min="12551" max="12552" width="8.140625" style="4" customWidth="1"/>
    <col min="12553" max="12555" width="8.28515625" style="4" customWidth="1"/>
    <col min="12556" max="12556" width="8.42578125" style="4" customWidth="1"/>
    <col min="12557" max="12557" width="11" style="4" customWidth="1"/>
    <col min="12558" max="12558" width="1.85546875" style="4" customWidth="1"/>
    <col min="12559" max="12565" width="16.85546875" style="4" customWidth="1"/>
    <col min="12566" max="12571" width="15.7109375" style="4" customWidth="1"/>
    <col min="12572" max="12572" width="18.42578125" style="4" bestFit="1" customWidth="1"/>
    <col min="12573" max="12584" width="15.7109375" style="4" customWidth="1"/>
    <col min="12585" max="12800" width="9.140625" style="4"/>
    <col min="12801" max="12801" width="3.7109375" style="4" bestFit="1" customWidth="1"/>
    <col min="12802" max="12802" width="21.140625" style="4" customWidth="1"/>
    <col min="12803" max="12803" width="7.28515625" style="4" customWidth="1"/>
    <col min="12804" max="12804" width="9.5703125" style="4" customWidth="1"/>
    <col min="12805" max="12806" width="9.28515625" style="4" customWidth="1"/>
    <col min="12807" max="12808" width="8.140625" style="4" customWidth="1"/>
    <col min="12809" max="12811" width="8.28515625" style="4" customWidth="1"/>
    <col min="12812" max="12812" width="8.42578125" style="4" customWidth="1"/>
    <col min="12813" max="12813" width="11" style="4" customWidth="1"/>
    <col min="12814" max="12814" width="1.85546875" style="4" customWidth="1"/>
    <col min="12815" max="12821" width="16.85546875" style="4" customWidth="1"/>
    <col min="12822" max="12827" width="15.7109375" style="4" customWidth="1"/>
    <col min="12828" max="12828" width="18.42578125" style="4" bestFit="1" customWidth="1"/>
    <col min="12829" max="12840" width="15.7109375" style="4" customWidth="1"/>
    <col min="12841" max="13056" width="9.140625" style="4"/>
    <col min="13057" max="13057" width="3.7109375" style="4" bestFit="1" customWidth="1"/>
    <col min="13058" max="13058" width="21.140625" style="4" customWidth="1"/>
    <col min="13059" max="13059" width="7.28515625" style="4" customWidth="1"/>
    <col min="13060" max="13060" width="9.5703125" style="4" customWidth="1"/>
    <col min="13061" max="13062" width="9.28515625" style="4" customWidth="1"/>
    <col min="13063" max="13064" width="8.140625" style="4" customWidth="1"/>
    <col min="13065" max="13067" width="8.28515625" style="4" customWidth="1"/>
    <col min="13068" max="13068" width="8.42578125" style="4" customWidth="1"/>
    <col min="13069" max="13069" width="11" style="4" customWidth="1"/>
    <col min="13070" max="13070" width="1.85546875" style="4" customWidth="1"/>
    <col min="13071" max="13077" width="16.85546875" style="4" customWidth="1"/>
    <col min="13078" max="13083" width="15.7109375" style="4" customWidth="1"/>
    <col min="13084" max="13084" width="18.42578125" style="4" bestFit="1" customWidth="1"/>
    <col min="13085" max="13096" width="15.7109375" style="4" customWidth="1"/>
    <col min="13097" max="13312" width="9.140625" style="4"/>
    <col min="13313" max="13313" width="3.7109375" style="4" bestFit="1" customWidth="1"/>
    <col min="13314" max="13314" width="21.140625" style="4" customWidth="1"/>
    <col min="13315" max="13315" width="7.28515625" style="4" customWidth="1"/>
    <col min="13316" max="13316" width="9.5703125" style="4" customWidth="1"/>
    <col min="13317" max="13318" width="9.28515625" style="4" customWidth="1"/>
    <col min="13319" max="13320" width="8.140625" style="4" customWidth="1"/>
    <col min="13321" max="13323" width="8.28515625" style="4" customWidth="1"/>
    <col min="13324" max="13324" width="8.42578125" style="4" customWidth="1"/>
    <col min="13325" max="13325" width="11" style="4" customWidth="1"/>
    <col min="13326" max="13326" width="1.85546875" style="4" customWidth="1"/>
    <col min="13327" max="13333" width="16.85546875" style="4" customWidth="1"/>
    <col min="13334" max="13339" width="15.7109375" style="4" customWidth="1"/>
    <col min="13340" max="13340" width="18.42578125" style="4" bestFit="1" customWidth="1"/>
    <col min="13341" max="13352" width="15.7109375" style="4" customWidth="1"/>
    <col min="13353" max="13568" width="9.140625" style="4"/>
    <col min="13569" max="13569" width="3.7109375" style="4" bestFit="1" customWidth="1"/>
    <col min="13570" max="13570" width="21.140625" style="4" customWidth="1"/>
    <col min="13571" max="13571" width="7.28515625" style="4" customWidth="1"/>
    <col min="13572" max="13572" width="9.5703125" style="4" customWidth="1"/>
    <col min="13573" max="13574" width="9.28515625" style="4" customWidth="1"/>
    <col min="13575" max="13576" width="8.140625" style="4" customWidth="1"/>
    <col min="13577" max="13579" width="8.28515625" style="4" customWidth="1"/>
    <col min="13580" max="13580" width="8.42578125" style="4" customWidth="1"/>
    <col min="13581" max="13581" width="11" style="4" customWidth="1"/>
    <col min="13582" max="13582" width="1.85546875" style="4" customWidth="1"/>
    <col min="13583" max="13589" width="16.85546875" style="4" customWidth="1"/>
    <col min="13590" max="13595" width="15.7109375" style="4" customWidth="1"/>
    <col min="13596" max="13596" width="18.42578125" style="4" bestFit="1" customWidth="1"/>
    <col min="13597" max="13608" width="15.7109375" style="4" customWidth="1"/>
    <col min="13609" max="13824" width="9.140625" style="4"/>
    <col min="13825" max="13825" width="3.7109375" style="4" bestFit="1" customWidth="1"/>
    <col min="13826" max="13826" width="21.140625" style="4" customWidth="1"/>
    <col min="13827" max="13827" width="7.28515625" style="4" customWidth="1"/>
    <col min="13828" max="13828" width="9.5703125" style="4" customWidth="1"/>
    <col min="13829" max="13830" width="9.28515625" style="4" customWidth="1"/>
    <col min="13831" max="13832" width="8.140625" style="4" customWidth="1"/>
    <col min="13833" max="13835" width="8.28515625" style="4" customWidth="1"/>
    <col min="13836" max="13836" width="8.42578125" style="4" customWidth="1"/>
    <col min="13837" max="13837" width="11" style="4" customWidth="1"/>
    <col min="13838" max="13838" width="1.85546875" style="4" customWidth="1"/>
    <col min="13839" max="13845" width="16.85546875" style="4" customWidth="1"/>
    <col min="13846" max="13851" width="15.7109375" style="4" customWidth="1"/>
    <col min="13852" max="13852" width="18.42578125" style="4" bestFit="1" customWidth="1"/>
    <col min="13853" max="13864" width="15.7109375" style="4" customWidth="1"/>
    <col min="13865" max="14080" width="9.140625" style="4"/>
    <col min="14081" max="14081" width="3.7109375" style="4" bestFit="1" customWidth="1"/>
    <col min="14082" max="14082" width="21.140625" style="4" customWidth="1"/>
    <col min="14083" max="14083" width="7.28515625" style="4" customWidth="1"/>
    <col min="14084" max="14084" width="9.5703125" style="4" customWidth="1"/>
    <col min="14085" max="14086" width="9.28515625" style="4" customWidth="1"/>
    <col min="14087" max="14088" width="8.140625" style="4" customWidth="1"/>
    <col min="14089" max="14091" width="8.28515625" style="4" customWidth="1"/>
    <col min="14092" max="14092" width="8.42578125" style="4" customWidth="1"/>
    <col min="14093" max="14093" width="11" style="4" customWidth="1"/>
    <col min="14094" max="14094" width="1.85546875" style="4" customWidth="1"/>
    <col min="14095" max="14101" width="16.85546875" style="4" customWidth="1"/>
    <col min="14102" max="14107" width="15.7109375" style="4" customWidth="1"/>
    <col min="14108" max="14108" width="18.42578125" style="4" bestFit="1" customWidth="1"/>
    <col min="14109" max="14120" width="15.7109375" style="4" customWidth="1"/>
    <col min="14121" max="14336" width="9.140625" style="4"/>
    <col min="14337" max="14337" width="3.7109375" style="4" bestFit="1" customWidth="1"/>
    <col min="14338" max="14338" width="21.140625" style="4" customWidth="1"/>
    <col min="14339" max="14339" width="7.28515625" style="4" customWidth="1"/>
    <col min="14340" max="14340" width="9.5703125" style="4" customWidth="1"/>
    <col min="14341" max="14342" width="9.28515625" style="4" customWidth="1"/>
    <col min="14343" max="14344" width="8.140625" style="4" customWidth="1"/>
    <col min="14345" max="14347" width="8.28515625" style="4" customWidth="1"/>
    <col min="14348" max="14348" width="8.42578125" style="4" customWidth="1"/>
    <col min="14349" max="14349" width="11" style="4" customWidth="1"/>
    <col min="14350" max="14350" width="1.85546875" style="4" customWidth="1"/>
    <col min="14351" max="14357" width="16.85546875" style="4" customWidth="1"/>
    <col min="14358" max="14363" width="15.7109375" style="4" customWidth="1"/>
    <col min="14364" max="14364" width="18.42578125" style="4" bestFit="1" customWidth="1"/>
    <col min="14365" max="14376" width="15.7109375" style="4" customWidth="1"/>
    <col min="14377" max="14592" width="9.140625" style="4"/>
    <col min="14593" max="14593" width="3.7109375" style="4" bestFit="1" customWidth="1"/>
    <col min="14594" max="14594" width="21.140625" style="4" customWidth="1"/>
    <col min="14595" max="14595" width="7.28515625" style="4" customWidth="1"/>
    <col min="14596" max="14596" width="9.5703125" style="4" customWidth="1"/>
    <col min="14597" max="14598" width="9.28515625" style="4" customWidth="1"/>
    <col min="14599" max="14600" width="8.140625" style="4" customWidth="1"/>
    <col min="14601" max="14603" width="8.28515625" style="4" customWidth="1"/>
    <col min="14604" max="14604" width="8.42578125" style="4" customWidth="1"/>
    <col min="14605" max="14605" width="11" style="4" customWidth="1"/>
    <col min="14606" max="14606" width="1.85546875" style="4" customWidth="1"/>
    <col min="14607" max="14613" width="16.85546875" style="4" customWidth="1"/>
    <col min="14614" max="14619" width="15.7109375" style="4" customWidth="1"/>
    <col min="14620" max="14620" width="18.42578125" style="4" bestFit="1" customWidth="1"/>
    <col min="14621" max="14632" width="15.7109375" style="4" customWidth="1"/>
    <col min="14633" max="14848" width="9.140625" style="4"/>
    <col min="14849" max="14849" width="3.7109375" style="4" bestFit="1" customWidth="1"/>
    <col min="14850" max="14850" width="21.140625" style="4" customWidth="1"/>
    <col min="14851" max="14851" width="7.28515625" style="4" customWidth="1"/>
    <col min="14852" max="14852" width="9.5703125" style="4" customWidth="1"/>
    <col min="14853" max="14854" width="9.28515625" style="4" customWidth="1"/>
    <col min="14855" max="14856" width="8.140625" style="4" customWidth="1"/>
    <col min="14857" max="14859" width="8.28515625" style="4" customWidth="1"/>
    <col min="14860" max="14860" width="8.42578125" style="4" customWidth="1"/>
    <col min="14861" max="14861" width="11" style="4" customWidth="1"/>
    <col min="14862" max="14862" width="1.85546875" style="4" customWidth="1"/>
    <col min="14863" max="14869" width="16.85546875" style="4" customWidth="1"/>
    <col min="14870" max="14875" width="15.7109375" style="4" customWidth="1"/>
    <col min="14876" max="14876" width="18.42578125" style="4" bestFit="1" customWidth="1"/>
    <col min="14877" max="14888" width="15.7109375" style="4" customWidth="1"/>
    <col min="14889" max="15104" width="9.140625" style="4"/>
    <col min="15105" max="15105" width="3.7109375" style="4" bestFit="1" customWidth="1"/>
    <col min="15106" max="15106" width="21.140625" style="4" customWidth="1"/>
    <col min="15107" max="15107" width="7.28515625" style="4" customWidth="1"/>
    <col min="15108" max="15108" width="9.5703125" style="4" customWidth="1"/>
    <col min="15109" max="15110" width="9.28515625" style="4" customWidth="1"/>
    <col min="15111" max="15112" width="8.140625" style="4" customWidth="1"/>
    <col min="15113" max="15115" width="8.28515625" style="4" customWidth="1"/>
    <col min="15116" max="15116" width="8.42578125" style="4" customWidth="1"/>
    <col min="15117" max="15117" width="11" style="4" customWidth="1"/>
    <col min="15118" max="15118" width="1.85546875" style="4" customWidth="1"/>
    <col min="15119" max="15125" width="16.85546875" style="4" customWidth="1"/>
    <col min="15126" max="15131" width="15.7109375" style="4" customWidth="1"/>
    <col min="15132" max="15132" width="18.42578125" style="4" bestFit="1" customWidth="1"/>
    <col min="15133" max="15144" width="15.7109375" style="4" customWidth="1"/>
    <col min="15145" max="15360" width="9.140625" style="4"/>
    <col min="15361" max="15361" width="3.7109375" style="4" bestFit="1" customWidth="1"/>
    <col min="15362" max="15362" width="21.140625" style="4" customWidth="1"/>
    <col min="15363" max="15363" width="7.28515625" style="4" customWidth="1"/>
    <col min="15364" max="15364" width="9.5703125" style="4" customWidth="1"/>
    <col min="15365" max="15366" width="9.28515625" style="4" customWidth="1"/>
    <col min="15367" max="15368" width="8.140625" style="4" customWidth="1"/>
    <col min="15369" max="15371" width="8.28515625" style="4" customWidth="1"/>
    <col min="15372" max="15372" width="8.42578125" style="4" customWidth="1"/>
    <col min="15373" max="15373" width="11" style="4" customWidth="1"/>
    <col min="15374" max="15374" width="1.85546875" style="4" customWidth="1"/>
    <col min="15375" max="15381" width="16.85546875" style="4" customWidth="1"/>
    <col min="15382" max="15387" width="15.7109375" style="4" customWidth="1"/>
    <col min="15388" max="15388" width="18.42578125" style="4" bestFit="1" customWidth="1"/>
    <col min="15389" max="15400" width="15.7109375" style="4" customWidth="1"/>
    <col min="15401" max="15616" width="9.140625" style="4"/>
    <col min="15617" max="15617" width="3.7109375" style="4" bestFit="1" customWidth="1"/>
    <col min="15618" max="15618" width="21.140625" style="4" customWidth="1"/>
    <col min="15619" max="15619" width="7.28515625" style="4" customWidth="1"/>
    <col min="15620" max="15620" width="9.5703125" style="4" customWidth="1"/>
    <col min="15621" max="15622" width="9.28515625" style="4" customWidth="1"/>
    <col min="15623" max="15624" width="8.140625" style="4" customWidth="1"/>
    <col min="15625" max="15627" width="8.28515625" style="4" customWidth="1"/>
    <col min="15628" max="15628" width="8.42578125" style="4" customWidth="1"/>
    <col min="15629" max="15629" width="11" style="4" customWidth="1"/>
    <col min="15630" max="15630" width="1.85546875" style="4" customWidth="1"/>
    <col min="15631" max="15637" width="16.85546875" style="4" customWidth="1"/>
    <col min="15638" max="15643" width="15.7109375" style="4" customWidth="1"/>
    <col min="15644" max="15644" width="18.42578125" style="4" bestFit="1" customWidth="1"/>
    <col min="15645" max="15656" width="15.7109375" style="4" customWidth="1"/>
    <col min="15657" max="15872" width="9.140625" style="4"/>
    <col min="15873" max="15873" width="3.7109375" style="4" bestFit="1" customWidth="1"/>
    <col min="15874" max="15874" width="21.140625" style="4" customWidth="1"/>
    <col min="15875" max="15875" width="7.28515625" style="4" customWidth="1"/>
    <col min="15876" max="15876" width="9.5703125" style="4" customWidth="1"/>
    <col min="15877" max="15878" width="9.28515625" style="4" customWidth="1"/>
    <col min="15879" max="15880" width="8.140625" style="4" customWidth="1"/>
    <col min="15881" max="15883" width="8.28515625" style="4" customWidth="1"/>
    <col min="15884" max="15884" width="8.42578125" style="4" customWidth="1"/>
    <col min="15885" max="15885" width="11" style="4" customWidth="1"/>
    <col min="15886" max="15886" width="1.85546875" style="4" customWidth="1"/>
    <col min="15887" max="15893" width="16.85546875" style="4" customWidth="1"/>
    <col min="15894" max="15899" width="15.7109375" style="4" customWidth="1"/>
    <col min="15900" max="15900" width="18.42578125" style="4" bestFit="1" customWidth="1"/>
    <col min="15901" max="15912" width="15.7109375" style="4" customWidth="1"/>
    <col min="15913" max="16128" width="9.140625" style="4"/>
    <col min="16129" max="16129" width="3.7109375" style="4" bestFit="1" customWidth="1"/>
    <col min="16130" max="16130" width="21.140625" style="4" customWidth="1"/>
    <col min="16131" max="16131" width="7.28515625" style="4" customWidth="1"/>
    <col min="16132" max="16132" width="9.5703125" style="4" customWidth="1"/>
    <col min="16133" max="16134" width="9.28515625" style="4" customWidth="1"/>
    <col min="16135" max="16136" width="8.140625" style="4" customWidth="1"/>
    <col min="16137" max="16139" width="8.28515625" style="4" customWidth="1"/>
    <col min="16140" max="16140" width="8.42578125" style="4" customWidth="1"/>
    <col min="16141" max="16141" width="11" style="4" customWidth="1"/>
    <col min="16142" max="16142" width="1.85546875" style="4" customWidth="1"/>
    <col min="16143" max="16149" width="16.85546875" style="4" customWidth="1"/>
    <col min="16150" max="16155" width="15.7109375" style="4" customWidth="1"/>
    <col min="16156" max="16156" width="18.42578125" style="4" bestFit="1" customWidth="1"/>
    <col min="16157" max="16168" width="15.7109375" style="4" customWidth="1"/>
    <col min="16169" max="16384" width="9.140625" style="4"/>
  </cols>
  <sheetData>
    <row r="2" spans="1:40" x14ac:dyDescent="0.2">
      <c r="A2" s="4"/>
      <c r="B2" s="4"/>
    </row>
    <row r="5" spans="1:40" x14ac:dyDescent="0.2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9" spans="1:40" s="10" customFormat="1" ht="24.75" customHeight="1" x14ac:dyDescent="0.25">
      <c r="A9" s="192" t="s">
        <v>429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9"/>
      <c r="O9" s="189">
        <v>2019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203"/>
    </row>
    <row r="10" spans="1:40" s="10" customFormat="1" ht="12.75" customHeight="1" x14ac:dyDescent="0.25">
      <c r="A10" s="201" t="s">
        <v>1</v>
      </c>
      <c r="B10" s="201" t="s">
        <v>2</v>
      </c>
      <c r="C10" s="201" t="s">
        <v>3</v>
      </c>
      <c r="D10" s="201" t="s">
        <v>4</v>
      </c>
      <c r="E10" s="194" t="s">
        <v>5</v>
      </c>
      <c r="F10" s="195"/>
      <c r="G10" s="201" t="s">
        <v>6</v>
      </c>
      <c r="H10" s="201"/>
      <c r="I10" s="201"/>
      <c r="J10" s="201"/>
      <c r="K10" s="201"/>
      <c r="L10" s="57" t="s">
        <v>7</v>
      </c>
      <c r="M10" s="12" t="s">
        <v>8</v>
      </c>
      <c r="N10" s="13"/>
      <c r="O10" s="131">
        <v>43807</v>
      </c>
      <c r="P10" s="131">
        <v>43793</v>
      </c>
      <c r="Q10" s="131">
        <v>43786</v>
      </c>
      <c r="R10" s="131">
        <v>43786</v>
      </c>
      <c r="S10" s="131">
        <v>43779</v>
      </c>
      <c r="T10" s="131">
        <v>43778</v>
      </c>
      <c r="U10" s="131">
        <v>43771</v>
      </c>
      <c r="V10" s="131">
        <v>43771</v>
      </c>
      <c r="W10" s="131">
        <v>43757</v>
      </c>
      <c r="X10" s="131">
        <v>43750</v>
      </c>
      <c r="Y10" s="131">
        <v>43744</v>
      </c>
      <c r="Z10" s="131">
        <v>43743</v>
      </c>
      <c r="AA10" s="131">
        <v>43736</v>
      </c>
      <c r="AB10" s="131">
        <v>43729</v>
      </c>
      <c r="AC10" s="131">
        <v>43759</v>
      </c>
      <c r="AD10" s="131">
        <v>43723</v>
      </c>
      <c r="AE10" s="131">
        <v>43625</v>
      </c>
      <c r="AF10" s="131">
        <v>43603</v>
      </c>
      <c r="AG10" s="131">
        <v>43590</v>
      </c>
      <c r="AH10" s="131">
        <v>43540</v>
      </c>
      <c r="AI10" s="131">
        <v>43519</v>
      </c>
      <c r="AJ10" s="124">
        <v>43506</v>
      </c>
      <c r="AK10" s="124">
        <v>43505</v>
      </c>
      <c r="AL10" s="124">
        <v>43485</v>
      </c>
      <c r="AM10" s="124">
        <v>43484</v>
      </c>
      <c r="AN10" s="124">
        <v>43478</v>
      </c>
    </row>
    <row r="11" spans="1:40" s="10" customFormat="1" x14ac:dyDescent="0.25">
      <c r="A11" s="201"/>
      <c r="B11" s="201"/>
      <c r="C11" s="201"/>
      <c r="D11" s="201"/>
      <c r="E11" s="196"/>
      <c r="F11" s="197"/>
      <c r="G11" s="201">
        <v>1</v>
      </c>
      <c r="H11" s="201">
        <v>2</v>
      </c>
      <c r="I11" s="201">
        <v>3</v>
      </c>
      <c r="J11" s="201">
        <v>4</v>
      </c>
      <c r="K11" s="201">
        <v>5</v>
      </c>
      <c r="L11" s="11" t="s">
        <v>9</v>
      </c>
      <c r="M11" s="15" t="s">
        <v>10</v>
      </c>
      <c r="N11" s="13"/>
      <c r="O11" s="125" t="s">
        <v>14</v>
      </c>
      <c r="P11" s="125" t="s">
        <v>12</v>
      </c>
      <c r="Q11" s="125" t="s">
        <v>12</v>
      </c>
      <c r="R11" s="125" t="s">
        <v>16</v>
      </c>
      <c r="S11" s="125" t="s">
        <v>16</v>
      </c>
      <c r="T11" s="125" t="s">
        <v>16</v>
      </c>
      <c r="U11" s="125" t="s">
        <v>638</v>
      </c>
      <c r="V11" s="125" t="s">
        <v>12</v>
      </c>
      <c r="W11" s="127" t="s">
        <v>455</v>
      </c>
      <c r="X11" s="127" t="s">
        <v>627</v>
      </c>
      <c r="Y11" s="127" t="s">
        <v>11</v>
      </c>
      <c r="Z11" s="127" t="s">
        <v>622</v>
      </c>
      <c r="AA11" s="127" t="s">
        <v>15</v>
      </c>
      <c r="AB11" s="127" t="s">
        <v>607</v>
      </c>
      <c r="AC11" s="125" t="s">
        <v>599</v>
      </c>
      <c r="AD11" s="127" t="s">
        <v>499</v>
      </c>
      <c r="AE11" s="132" t="s">
        <v>14</v>
      </c>
      <c r="AF11" s="132" t="s">
        <v>566</v>
      </c>
      <c r="AG11" s="132" t="s">
        <v>389</v>
      </c>
      <c r="AH11" s="132" t="s">
        <v>15</v>
      </c>
      <c r="AI11" s="132" t="s">
        <v>12</v>
      </c>
      <c r="AJ11" s="132" t="s">
        <v>12</v>
      </c>
      <c r="AK11" s="132" t="s">
        <v>15</v>
      </c>
      <c r="AL11" s="132" t="s">
        <v>353</v>
      </c>
      <c r="AM11" s="132" t="s">
        <v>12</v>
      </c>
      <c r="AN11" s="127" t="s">
        <v>496</v>
      </c>
    </row>
    <row r="12" spans="1:40" s="10" customFormat="1" x14ac:dyDescent="0.25">
      <c r="A12" s="201"/>
      <c r="B12" s="201"/>
      <c r="C12" s="201"/>
      <c r="D12" s="201"/>
      <c r="E12" s="198"/>
      <c r="F12" s="199"/>
      <c r="G12" s="201"/>
      <c r="H12" s="201"/>
      <c r="I12" s="201"/>
      <c r="J12" s="201"/>
      <c r="K12" s="201"/>
      <c r="L12" s="18" t="s">
        <v>10</v>
      </c>
      <c r="M12" s="19" t="s">
        <v>17</v>
      </c>
      <c r="N12" s="20"/>
      <c r="O12" s="129" t="s">
        <v>28</v>
      </c>
      <c r="P12" s="129" t="s">
        <v>29</v>
      </c>
      <c r="Q12" s="129" t="s">
        <v>666</v>
      </c>
      <c r="R12" s="129" t="s">
        <v>31</v>
      </c>
      <c r="S12" s="129" t="s">
        <v>33</v>
      </c>
      <c r="T12" s="129" t="s">
        <v>30</v>
      </c>
      <c r="U12" s="129" t="s">
        <v>637</v>
      </c>
      <c r="V12" s="129" t="s">
        <v>639</v>
      </c>
      <c r="W12" s="128" t="s">
        <v>456</v>
      </c>
      <c r="X12" s="128" t="s">
        <v>541</v>
      </c>
      <c r="Y12" s="128" t="s">
        <v>34</v>
      </c>
      <c r="Z12" s="128" t="s">
        <v>169</v>
      </c>
      <c r="AA12" s="128" t="s">
        <v>609</v>
      </c>
      <c r="AB12" s="128" t="s">
        <v>608</v>
      </c>
      <c r="AC12" s="129" t="s">
        <v>23</v>
      </c>
      <c r="AD12" s="128" t="s">
        <v>404</v>
      </c>
      <c r="AE12" s="133" t="s">
        <v>573</v>
      </c>
      <c r="AF12" s="133" t="s">
        <v>400</v>
      </c>
      <c r="AG12" s="133" t="s">
        <v>387</v>
      </c>
      <c r="AH12" s="133" t="s">
        <v>519</v>
      </c>
      <c r="AI12" s="133" t="s">
        <v>508</v>
      </c>
      <c r="AJ12" s="133" t="s">
        <v>24</v>
      </c>
      <c r="AK12" s="133" t="s">
        <v>363</v>
      </c>
      <c r="AL12" s="133" t="s">
        <v>354</v>
      </c>
      <c r="AM12" s="133" t="s">
        <v>27</v>
      </c>
      <c r="AN12" s="128" t="s">
        <v>71</v>
      </c>
    </row>
    <row r="13" spans="1:40" x14ac:dyDescent="0.2"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14.1" customHeight="1" x14ac:dyDescent="0.25">
      <c r="A14" s="24">
        <f t="shared" ref="A14:A28" si="0">A13+1</f>
        <v>1</v>
      </c>
      <c r="B14" s="35" t="s">
        <v>441</v>
      </c>
      <c r="C14" s="36">
        <v>14686</v>
      </c>
      <c r="D14" s="37" t="s">
        <v>39</v>
      </c>
      <c r="E14" s="28">
        <f>MAX(O14:AD14)</f>
        <v>547</v>
      </c>
      <c r="F14" s="28" t="str">
        <f>VLOOKUP(E14,Tab!$C$2:$D$255,2,TRUE)</f>
        <v>Não</v>
      </c>
      <c r="G14" s="29">
        <f>LARGE(O14:AN14,1)</f>
        <v>547</v>
      </c>
      <c r="H14" s="29">
        <f>LARGE(O14:AN14,2)</f>
        <v>540</v>
      </c>
      <c r="I14" s="29">
        <f>LARGE(O14:AN14,3)</f>
        <v>537</v>
      </c>
      <c r="J14" s="29">
        <f>LARGE(O14:AN14,4)</f>
        <v>537</v>
      </c>
      <c r="K14" s="29">
        <f>LARGE(O14:AN14,5)</f>
        <v>536</v>
      </c>
      <c r="L14" s="30">
        <f>SUM(G14:K14)</f>
        <v>2697</v>
      </c>
      <c r="M14" s="31">
        <f>L14/5</f>
        <v>539.4</v>
      </c>
      <c r="N14" s="32"/>
      <c r="O14" s="34">
        <v>531</v>
      </c>
      <c r="P14" s="34">
        <v>537</v>
      </c>
      <c r="Q14" s="34">
        <v>520</v>
      </c>
      <c r="R14" s="34">
        <v>547</v>
      </c>
      <c r="S14" s="34">
        <v>0</v>
      </c>
      <c r="T14" s="34">
        <v>536</v>
      </c>
      <c r="U14" s="34">
        <v>540</v>
      </c>
      <c r="V14" s="34">
        <v>0</v>
      </c>
      <c r="W14" s="34">
        <v>525</v>
      </c>
      <c r="X14" s="34">
        <v>522</v>
      </c>
      <c r="Y14" s="34">
        <v>0</v>
      </c>
      <c r="Z14" s="34">
        <v>524</v>
      </c>
      <c r="AA14" s="34">
        <v>536</v>
      </c>
      <c r="AB14" s="34">
        <v>537</v>
      </c>
      <c r="AC14" s="34">
        <v>0</v>
      </c>
      <c r="AD14" s="34">
        <v>0</v>
      </c>
      <c r="AE14" s="34">
        <v>516</v>
      </c>
      <c r="AF14" s="34">
        <v>536</v>
      </c>
      <c r="AG14" s="34">
        <v>536</v>
      </c>
      <c r="AH14" s="34">
        <v>531</v>
      </c>
      <c r="AI14" s="34">
        <v>508</v>
      </c>
      <c r="AJ14" s="34">
        <v>498</v>
      </c>
      <c r="AK14" s="34">
        <v>522</v>
      </c>
      <c r="AL14" s="34">
        <v>527</v>
      </c>
      <c r="AM14" s="34">
        <v>519</v>
      </c>
      <c r="AN14" s="34">
        <v>528</v>
      </c>
    </row>
    <row r="15" spans="1:40" ht="14.1" customHeight="1" x14ac:dyDescent="0.25">
      <c r="A15" s="24">
        <f t="shared" si="0"/>
        <v>2</v>
      </c>
      <c r="B15" s="61" t="s">
        <v>226</v>
      </c>
      <c r="C15" s="59">
        <v>14031</v>
      </c>
      <c r="D15" s="47" t="s">
        <v>69</v>
      </c>
      <c r="E15" s="28">
        <f>MAX(O15:AD15)</f>
        <v>530</v>
      </c>
      <c r="F15" s="28" t="str">
        <f>VLOOKUP(E15,Tab!$C$2:$D$255,2,TRUE)</f>
        <v>Não</v>
      </c>
      <c r="G15" s="29">
        <f>LARGE(O15:AN15,1)</f>
        <v>530</v>
      </c>
      <c r="H15" s="29">
        <f>LARGE(O15:AN15,2)</f>
        <v>528</v>
      </c>
      <c r="I15" s="29">
        <f>LARGE(O15:AN15,3)</f>
        <v>528</v>
      </c>
      <c r="J15" s="29">
        <f>LARGE(O15:AN15,4)</f>
        <v>527</v>
      </c>
      <c r="K15" s="29">
        <f>LARGE(O15:AN15,5)</f>
        <v>525</v>
      </c>
      <c r="L15" s="30">
        <f>SUM(G15:K15)</f>
        <v>2638</v>
      </c>
      <c r="M15" s="31">
        <f>L15/5</f>
        <v>527.6</v>
      </c>
      <c r="N15" s="32"/>
      <c r="O15" s="34">
        <v>530</v>
      </c>
      <c r="P15" s="34">
        <v>516</v>
      </c>
      <c r="Q15" s="34">
        <v>515</v>
      </c>
      <c r="R15" s="34">
        <v>0</v>
      </c>
      <c r="S15" s="34">
        <v>0</v>
      </c>
      <c r="T15" s="34">
        <v>525</v>
      </c>
      <c r="U15" s="34">
        <v>528</v>
      </c>
      <c r="V15" s="34">
        <v>0</v>
      </c>
      <c r="W15" s="34">
        <v>524</v>
      </c>
      <c r="X15" s="34">
        <v>527</v>
      </c>
      <c r="Y15" s="34">
        <v>0</v>
      </c>
      <c r="Z15" s="34">
        <v>0</v>
      </c>
      <c r="AA15" s="34">
        <v>524</v>
      </c>
      <c r="AB15" s="34">
        <v>0</v>
      </c>
      <c r="AC15" s="34">
        <v>0</v>
      </c>
      <c r="AD15" s="34">
        <v>0</v>
      </c>
      <c r="AE15" s="34">
        <v>528</v>
      </c>
      <c r="AF15" s="34">
        <v>0</v>
      </c>
      <c r="AG15" s="34">
        <v>0</v>
      </c>
      <c r="AH15" s="34">
        <v>0</v>
      </c>
      <c r="AI15" s="34">
        <v>521</v>
      </c>
      <c r="AJ15" s="34">
        <v>514</v>
      </c>
      <c r="AK15" s="34">
        <v>520</v>
      </c>
      <c r="AL15" s="34">
        <v>0</v>
      </c>
      <c r="AM15" s="34">
        <v>506</v>
      </c>
      <c r="AN15" s="34">
        <v>497</v>
      </c>
    </row>
    <row r="16" spans="1:40" ht="14.1" customHeight="1" x14ac:dyDescent="0.25">
      <c r="A16" s="24">
        <f t="shared" si="0"/>
        <v>3</v>
      </c>
      <c r="B16" s="61" t="s">
        <v>65</v>
      </c>
      <c r="C16" s="59">
        <v>13851</v>
      </c>
      <c r="D16" s="47" t="s">
        <v>64</v>
      </c>
      <c r="E16" s="28">
        <f>MAX(O16:AD16)</f>
        <v>520</v>
      </c>
      <c r="F16" s="28" t="str">
        <f>VLOOKUP(E16,Tab!$C$2:$D$255,2,TRUE)</f>
        <v>Não</v>
      </c>
      <c r="G16" s="29">
        <f>LARGE(O16:AN16,1)</f>
        <v>520</v>
      </c>
      <c r="H16" s="29">
        <f>LARGE(O16:AN16,2)</f>
        <v>517</v>
      </c>
      <c r="I16" s="29">
        <f>LARGE(O16:AN16,3)</f>
        <v>515</v>
      </c>
      <c r="J16" s="29">
        <f>LARGE(O16:AN16,4)</f>
        <v>506</v>
      </c>
      <c r="K16" s="29">
        <f>LARGE(O16:AN16,5)</f>
        <v>489</v>
      </c>
      <c r="L16" s="30">
        <f>SUM(G16:K16)</f>
        <v>2547</v>
      </c>
      <c r="M16" s="31">
        <f>L16/5</f>
        <v>509.4</v>
      </c>
      <c r="N16" s="32"/>
      <c r="O16" s="34">
        <v>515</v>
      </c>
      <c r="P16" s="34">
        <v>0</v>
      </c>
      <c r="Q16" s="34">
        <v>0</v>
      </c>
      <c r="R16" s="34">
        <v>0</v>
      </c>
      <c r="S16" s="34">
        <v>0</v>
      </c>
      <c r="T16" s="34">
        <v>520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517</v>
      </c>
      <c r="AK16" s="34">
        <v>506</v>
      </c>
      <c r="AL16" s="34">
        <v>0</v>
      </c>
      <c r="AM16" s="34">
        <v>489</v>
      </c>
      <c r="AN16" s="34">
        <v>0</v>
      </c>
    </row>
    <row r="17" spans="1:53" s="5" customFormat="1" ht="14.1" customHeight="1" x14ac:dyDescent="0.25">
      <c r="A17" s="24">
        <f t="shared" si="0"/>
        <v>4</v>
      </c>
      <c r="B17" s="61" t="s">
        <v>590</v>
      </c>
      <c r="C17" s="59">
        <v>14966</v>
      </c>
      <c r="D17" s="47" t="s">
        <v>26</v>
      </c>
      <c r="E17" s="28">
        <f>MAX(O17:AD17)</f>
        <v>477</v>
      </c>
      <c r="F17" s="28" t="e">
        <f>VLOOKUP(E17,Tab!$C$2:$D$255,2,TRUE)</f>
        <v>#N/A</v>
      </c>
      <c r="G17" s="29">
        <f>LARGE(O17:AN17,1)</f>
        <v>477</v>
      </c>
      <c r="H17" s="29">
        <f>LARGE(O17:AN17,2)</f>
        <v>470</v>
      </c>
      <c r="I17" s="29">
        <f>LARGE(O17:AN17,3)</f>
        <v>454</v>
      </c>
      <c r="J17" s="29">
        <f>LARGE(O17:AN17,4)</f>
        <v>0</v>
      </c>
      <c r="K17" s="29">
        <f>LARGE(O17:AN17,5)</f>
        <v>0</v>
      </c>
      <c r="L17" s="30">
        <f>SUM(G17:K17)</f>
        <v>1401</v>
      </c>
      <c r="M17" s="31">
        <f>L17/5</f>
        <v>280.2</v>
      </c>
      <c r="N17" s="32"/>
      <c r="O17" s="34">
        <v>0</v>
      </c>
      <c r="P17" s="34">
        <v>0</v>
      </c>
      <c r="Q17" s="34">
        <v>0</v>
      </c>
      <c r="R17" s="34">
        <v>0</v>
      </c>
      <c r="S17" s="34">
        <v>454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470</v>
      </c>
      <c r="Z17" s="34">
        <v>0</v>
      </c>
      <c r="AA17" s="34">
        <v>0</v>
      </c>
      <c r="AB17" s="34">
        <v>0</v>
      </c>
      <c r="AC17" s="34">
        <v>0</v>
      </c>
      <c r="AD17" s="34">
        <v>477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</row>
    <row r="18" spans="1:53" ht="14.1" customHeight="1" x14ac:dyDescent="0.25">
      <c r="A18" s="24">
        <f t="shared" si="0"/>
        <v>5</v>
      </c>
      <c r="B18" s="55" t="s">
        <v>401</v>
      </c>
      <c r="C18" s="36">
        <v>13833</v>
      </c>
      <c r="D18" s="37" t="s">
        <v>153</v>
      </c>
      <c r="E18" s="28">
        <f>MAX(O18:AD18)</f>
        <v>519</v>
      </c>
      <c r="F18" s="28" t="str">
        <f>VLOOKUP(E18,Tab!$C$2:$D$255,2,TRUE)</f>
        <v>Não</v>
      </c>
      <c r="G18" s="29">
        <f>LARGE(O18:AN18,1)</f>
        <v>519</v>
      </c>
      <c r="H18" s="29">
        <f>LARGE(O18:AN18,2)</f>
        <v>506</v>
      </c>
      <c r="I18" s="29">
        <f>LARGE(O18:AN18,3)</f>
        <v>0</v>
      </c>
      <c r="J18" s="29">
        <f>LARGE(O18:AN18,4)</f>
        <v>0</v>
      </c>
      <c r="K18" s="29">
        <f>LARGE(O18:AN18,5)</f>
        <v>0</v>
      </c>
      <c r="L18" s="30">
        <f>SUM(G18:K18)</f>
        <v>1025</v>
      </c>
      <c r="M18" s="31">
        <f>L18/5</f>
        <v>205</v>
      </c>
      <c r="N18" s="32"/>
      <c r="O18" s="34">
        <v>519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506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</row>
    <row r="19" spans="1:53" ht="14.1" customHeight="1" x14ac:dyDescent="0.25">
      <c r="A19" s="24">
        <f t="shared" si="0"/>
        <v>6</v>
      </c>
      <c r="B19" s="61" t="s">
        <v>662</v>
      </c>
      <c r="C19" s="59">
        <v>15090</v>
      </c>
      <c r="D19" s="47" t="s">
        <v>71</v>
      </c>
      <c r="E19" s="28">
        <f>MAX(O19:AD19)</f>
        <v>423</v>
      </c>
      <c r="F19" s="28" t="e">
        <f>VLOOKUP(E19,Tab!$C$2:$D$255,2,TRUE)</f>
        <v>#N/A</v>
      </c>
      <c r="G19" s="29">
        <f>LARGE(O19:AN19,1)</f>
        <v>423</v>
      </c>
      <c r="H19" s="29">
        <f>LARGE(O19:AN19,2)</f>
        <v>410</v>
      </c>
      <c r="I19" s="29">
        <f>LARGE(O19:AN19,3)</f>
        <v>0</v>
      </c>
      <c r="J19" s="29">
        <f>LARGE(O19:AN19,4)</f>
        <v>0</v>
      </c>
      <c r="K19" s="29">
        <f>LARGE(O19:AN19,5)</f>
        <v>0</v>
      </c>
      <c r="L19" s="30">
        <f>SUM(G19:K19)</f>
        <v>833</v>
      </c>
      <c r="M19" s="31">
        <f>L19/5</f>
        <v>166.6</v>
      </c>
      <c r="N19" s="32"/>
      <c r="O19" s="34">
        <v>423</v>
      </c>
      <c r="P19" s="34">
        <v>410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</row>
    <row r="20" spans="1:53" ht="14.1" customHeight="1" x14ac:dyDescent="0.25">
      <c r="A20" s="24">
        <f t="shared" si="0"/>
        <v>7</v>
      </c>
      <c r="B20" s="61" t="s">
        <v>228</v>
      </c>
      <c r="C20" s="59">
        <v>14030</v>
      </c>
      <c r="D20" s="47" t="s">
        <v>69</v>
      </c>
      <c r="E20" s="28">
        <f>MAX(O20:AD20)</f>
        <v>0</v>
      </c>
      <c r="F20" s="28" t="e">
        <f>VLOOKUP(E20,Tab!$C$2:$D$255,2,TRUE)</f>
        <v>#N/A</v>
      </c>
      <c r="G20" s="29">
        <f>LARGE(O20:AN20,1)</f>
        <v>413</v>
      </c>
      <c r="H20" s="29">
        <f>LARGE(O20:AN20,2)</f>
        <v>0</v>
      </c>
      <c r="I20" s="29">
        <f>LARGE(O20:AN20,3)</f>
        <v>0</v>
      </c>
      <c r="J20" s="29">
        <f>LARGE(O20:AN20,4)</f>
        <v>0</v>
      </c>
      <c r="K20" s="29">
        <f>LARGE(O20:AN20,5)</f>
        <v>0</v>
      </c>
      <c r="L20" s="30">
        <f>SUM(G20:K20)</f>
        <v>413</v>
      </c>
      <c r="M20" s="31">
        <f>L20/5</f>
        <v>82.6</v>
      </c>
      <c r="N20" s="32"/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413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</row>
    <row r="21" spans="1:53" ht="14.1" customHeight="1" x14ac:dyDescent="0.25">
      <c r="A21" s="24">
        <f t="shared" si="0"/>
        <v>8</v>
      </c>
      <c r="B21" s="61" t="s">
        <v>442</v>
      </c>
      <c r="C21" s="59">
        <v>14721</v>
      </c>
      <c r="D21" s="47" t="s">
        <v>103</v>
      </c>
      <c r="E21" s="28">
        <f>MAX(O21:AD21)</f>
        <v>352</v>
      </c>
      <c r="F21" s="28" t="e">
        <f>VLOOKUP(E21,Tab!$C$2:$D$255,2,TRUE)</f>
        <v>#N/A</v>
      </c>
      <c r="G21" s="29">
        <f>LARGE(O21:AN21,1)</f>
        <v>352</v>
      </c>
      <c r="H21" s="29">
        <f>LARGE(O21:AN21,2)</f>
        <v>0</v>
      </c>
      <c r="I21" s="29">
        <f>LARGE(O21:AN21,3)</f>
        <v>0</v>
      </c>
      <c r="J21" s="29">
        <f>LARGE(O21:AN21,4)</f>
        <v>0</v>
      </c>
      <c r="K21" s="29">
        <f>LARGE(O21:AN21,5)</f>
        <v>0</v>
      </c>
      <c r="L21" s="30">
        <f>SUM(G21:K21)</f>
        <v>352</v>
      </c>
      <c r="M21" s="31">
        <f>L21/5</f>
        <v>70.400000000000006</v>
      </c>
      <c r="N21" s="32"/>
      <c r="O21" s="34">
        <v>0</v>
      </c>
      <c r="P21" s="34">
        <v>0</v>
      </c>
      <c r="Q21" s="34">
        <v>0</v>
      </c>
      <c r="R21" s="34">
        <v>0</v>
      </c>
      <c r="S21" s="34">
        <v>352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</row>
    <row r="22" spans="1:53" ht="14.1" customHeight="1" x14ac:dyDescent="0.25">
      <c r="A22" s="24">
        <f t="shared" si="0"/>
        <v>9</v>
      </c>
      <c r="B22" s="61" t="s">
        <v>602</v>
      </c>
      <c r="C22" s="59">
        <v>13581</v>
      </c>
      <c r="D22" s="47" t="s">
        <v>84</v>
      </c>
      <c r="E22" s="28">
        <f>MAX(O22:AD22)</f>
        <v>269</v>
      </c>
      <c r="F22" s="28" t="e">
        <f>VLOOKUP(E22,Tab!$C$2:$D$255,2,TRUE)</f>
        <v>#N/A</v>
      </c>
      <c r="G22" s="29">
        <f>LARGE(O22:AN22,1)</f>
        <v>269</v>
      </c>
      <c r="H22" s="29">
        <f>LARGE(O22:AN22,2)</f>
        <v>0</v>
      </c>
      <c r="I22" s="29">
        <f>LARGE(O22:AN22,3)</f>
        <v>0</v>
      </c>
      <c r="J22" s="29">
        <f>LARGE(O22:AN22,4)</f>
        <v>0</v>
      </c>
      <c r="K22" s="29">
        <f>LARGE(O22:AN22,5)</f>
        <v>0</v>
      </c>
      <c r="L22" s="30">
        <f>SUM(G22:K22)</f>
        <v>269</v>
      </c>
      <c r="M22" s="31">
        <f>L22/5</f>
        <v>53.8</v>
      </c>
      <c r="N22" s="32"/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269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</row>
    <row r="23" spans="1:53" ht="13.5" customHeight="1" x14ac:dyDescent="0.25">
      <c r="A23" s="24">
        <f t="shared" si="0"/>
        <v>10</v>
      </c>
      <c r="B23" s="61" t="s">
        <v>650</v>
      </c>
      <c r="C23" s="59">
        <v>15022</v>
      </c>
      <c r="D23" s="47" t="s">
        <v>48</v>
      </c>
      <c r="E23" s="28">
        <f>MAX(O23:AD23)</f>
        <v>266</v>
      </c>
      <c r="F23" s="28" t="e">
        <f>VLOOKUP(E23,Tab!$C$2:$D$255,2,TRUE)</f>
        <v>#N/A</v>
      </c>
      <c r="G23" s="29">
        <f>LARGE(O23:AN23,1)</f>
        <v>266</v>
      </c>
      <c r="H23" s="29">
        <f>LARGE(O23:AN23,2)</f>
        <v>0</v>
      </c>
      <c r="I23" s="29">
        <f>LARGE(O23:AN23,3)</f>
        <v>0</v>
      </c>
      <c r="J23" s="29">
        <f>LARGE(O23:AN23,4)</f>
        <v>0</v>
      </c>
      <c r="K23" s="29">
        <f>LARGE(O23:AN23,5)</f>
        <v>0</v>
      </c>
      <c r="L23" s="30">
        <f>SUM(G23:K23)</f>
        <v>266</v>
      </c>
      <c r="M23" s="31">
        <f>L23/5</f>
        <v>53.2</v>
      </c>
      <c r="N23" s="32"/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266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</row>
    <row r="24" spans="1:53" x14ac:dyDescent="0.25">
      <c r="A24" s="24">
        <f t="shared" si="0"/>
        <v>11</v>
      </c>
      <c r="B24" s="61" t="s">
        <v>640</v>
      </c>
      <c r="C24" s="59">
        <v>13593</v>
      </c>
      <c r="D24" s="47" t="s">
        <v>44</v>
      </c>
      <c r="E24" s="28">
        <f>MAX(O24:AD24)</f>
        <v>208</v>
      </c>
      <c r="F24" s="28" t="e">
        <f>VLOOKUP(E24,Tab!$C$2:$D$255,2,TRUE)</f>
        <v>#N/A</v>
      </c>
      <c r="G24" s="29">
        <f>LARGE(O24:AN24,1)</f>
        <v>208</v>
      </c>
      <c r="H24" s="29">
        <f>LARGE(O24:AN24,2)</f>
        <v>0</v>
      </c>
      <c r="I24" s="29">
        <f>LARGE(O24:AN24,3)</f>
        <v>0</v>
      </c>
      <c r="J24" s="29">
        <f>LARGE(O24:AN24,4)</f>
        <v>0</v>
      </c>
      <c r="K24" s="29">
        <f>LARGE(O24:AN24,5)</f>
        <v>0</v>
      </c>
      <c r="L24" s="30">
        <f>SUM(G24:K24)</f>
        <v>208</v>
      </c>
      <c r="M24" s="31">
        <f>L24/5</f>
        <v>41.6</v>
      </c>
      <c r="N24" s="32"/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208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</row>
    <row r="25" spans="1:53" x14ac:dyDescent="0.25">
      <c r="A25" s="24">
        <f t="shared" si="0"/>
        <v>12</v>
      </c>
      <c r="B25" s="61" t="s">
        <v>468</v>
      </c>
      <c r="C25" s="59">
        <v>14397</v>
      </c>
      <c r="D25" s="47" t="s">
        <v>232</v>
      </c>
      <c r="E25" s="28">
        <f>MAX(O25:AD25)</f>
        <v>173</v>
      </c>
      <c r="F25" s="28" t="e">
        <f>VLOOKUP(E25,Tab!$C$2:$D$255,2,TRUE)</f>
        <v>#N/A</v>
      </c>
      <c r="G25" s="29">
        <f>LARGE(O25:AN25,1)</f>
        <v>173</v>
      </c>
      <c r="H25" s="29">
        <f>LARGE(O25:AN25,2)</f>
        <v>0</v>
      </c>
      <c r="I25" s="29">
        <f>LARGE(O25:AN25,3)</f>
        <v>0</v>
      </c>
      <c r="J25" s="29">
        <f>LARGE(O25:AN25,4)</f>
        <v>0</v>
      </c>
      <c r="K25" s="29">
        <f>LARGE(O25:AN25,5)</f>
        <v>0</v>
      </c>
      <c r="L25" s="30">
        <f>SUM(G25:K25)</f>
        <v>173</v>
      </c>
      <c r="M25" s="31">
        <f>L25/5</f>
        <v>34.6</v>
      </c>
      <c r="N25" s="32"/>
      <c r="O25" s="34">
        <v>173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</row>
    <row r="26" spans="1:53" x14ac:dyDescent="0.25">
      <c r="A26" s="24">
        <f t="shared" si="0"/>
        <v>13</v>
      </c>
      <c r="B26" s="62" t="s">
        <v>227</v>
      </c>
      <c r="C26" s="36">
        <v>12365</v>
      </c>
      <c r="D26" s="41" t="s">
        <v>84</v>
      </c>
      <c r="E26" s="28">
        <f>MAX(O26:AD26)</f>
        <v>0</v>
      </c>
      <c r="F26" s="28" t="e">
        <f>VLOOKUP(E26,Tab!$C$2:$D$255,2,TRUE)</f>
        <v>#N/A</v>
      </c>
      <c r="G26" s="40">
        <f>LARGE(O26:AN26,1)</f>
        <v>0</v>
      </c>
      <c r="H26" s="40">
        <f>LARGE(O26:AN26,2)</f>
        <v>0</v>
      </c>
      <c r="I26" s="40">
        <f>LARGE(O26:AN26,3)</f>
        <v>0</v>
      </c>
      <c r="J26" s="40">
        <f>LARGE(O26:AN26,4)</f>
        <v>0</v>
      </c>
      <c r="K26" s="40">
        <f>LARGE(O26:AN26,5)</f>
        <v>0</v>
      </c>
      <c r="L26" s="30">
        <f>SUM(G26:K26)</f>
        <v>0</v>
      </c>
      <c r="M26" s="31">
        <f>L26/5</f>
        <v>0</v>
      </c>
      <c r="N26" s="32"/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</row>
    <row r="27" spans="1:53" x14ac:dyDescent="0.25">
      <c r="A27" s="24">
        <f t="shared" si="0"/>
        <v>14</v>
      </c>
      <c r="B27" s="60" t="s">
        <v>225</v>
      </c>
      <c r="C27" s="59">
        <v>13338</v>
      </c>
      <c r="D27" s="43" t="s">
        <v>93</v>
      </c>
      <c r="E27" s="28">
        <f>MAX(O27:AD27)</f>
        <v>0</v>
      </c>
      <c r="F27" s="28" t="e">
        <f>VLOOKUP(E27,Tab!$C$2:$D$255,2,TRUE)</f>
        <v>#N/A</v>
      </c>
      <c r="G27" s="29">
        <f>LARGE(O27:AN27,1)</f>
        <v>0</v>
      </c>
      <c r="H27" s="29">
        <f>LARGE(O27:AN27,2)</f>
        <v>0</v>
      </c>
      <c r="I27" s="29">
        <f>LARGE(O27:AN27,3)</f>
        <v>0</v>
      </c>
      <c r="J27" s="29">
        <f>LARGE(O27:AN27,4)</f>
        <v>0</v>
      </c>
      <c r="K27" s="29">
        <f>LARGE(O27:AN27,5)</f>
        <v>0</v>
      </c>
      <c r="L27" s="30">
        <f>SUM(G27:K27)</f>
        <v>0</v>
      </c>
      <c r="M27" s="31">
        <f>L27/5</f>
        <v>0</v>
      </c>
      <c r="N27" s="32"/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</row>
    <row r="28" spans="1:53" x14ac:dyDescent="0.25">
      <c r="A28" s="24">
        <f t="shared" si="0"/>
        <v>15</v>
      </c>
      <c r="B28" s="61"/>
      <c r="C28" s="59"/>
      <c r="D28" s="47"/>
      <c r="E28" s="28">
        <f>MAX(O28:AD28)</f>
        <v>0</v>
      </c>
      <c r="F28" s="28" t="e">
        <f>VLOOKUP(E28,Tab!$C$2:$D$255,2,TRUE)</f>
        <v>#N/A</v>
      </c>
      <c r="G28" s="29">
        <f>LARGE(O28:AN28,1)</f>
        <v>0</v>
      </c>
      <c r="H28" s="29">
        <f>LARGE(O28:AN28,2)</f>
        <v>0</v>
      </c>
      <c r="I28" s="29">
        <f>LARGE(O28:AN28,3)</f>
        <v>0</v>
      </c>
      <c r="J28" s="29">
        <f>LARGE(O28:AN28,4)</f>
        <v>0</v>
      </c>
      <c r="K28" s="29">
        <f>LARGE(O28:AN28,5)</f>
        <v>0</v>
      </c>
      <c r="L28" s="30">
        <f>SUM(G28:K28)</f>
        <v>0</v>
      </c>
      <c r="M28" s="31">
        <f>L28/5</f>
        <v>0</v>
      </c>
      <c r="N28" s="32"/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</row>
  </sheetData>
  <sortState ref="B14:AN28">
    <sortCondition descending="1" ref="L14:L28"/>
    <sortCondition descending="1" ref="E14:E28"/>
  </sortState>
  <mergeCells count="14">
    <mergeCell ref="O9:AN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109" priority="1" stopIfTrue="1" operator="between">
      <formula>563</formula>
      <formula>569</formula>
    </cfRule>
    <cfRule type="cellIs" dxfId="108" priority="2" stopIfTrue="1" operator="between">
      <formula>570</formula>
      <formula>571</formula>
    </cfRule>
    <cfRule type="cellIs" dxfId="107" priority="3" stopIfTrue="1" operator="between">
      <formula>572</formula>
      <formula>600</formula>
    </cfRule>
  </conditionalFormatting>
  <conditionalFormatting sqref="E14:E28">
    <cfRule type="cellIs" dxfId="106" priority="4" stopIfTrue="1" operator="between">
      <formula>563</formula>
      <formula>600</formula>
    </cfRule>
  </conditionalFormatting>
  <conditionalFormatting sqref="F14:F28">
    <cfRule type="cellIs" dxfId="105" priority="5" stopIfTrue="1" operator="equal">
      <formula>"A"</formula>
    </cfRule>
    <cfRule type="cellIs" dxfId="104" priority="6" stopIfTrue="1" operator="equal">
      <formula>"B"</formula>
    </cfRule>
    <cfRule type="cellIs" dxfId="10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8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26" width="19.85546875" style="5" customWidth="1"/>
    <col min="27" max="29" width="19.85546875" style="5" bestFit="1" customWidth="1"/>
    <col min="30" max="30" width="19.85546875" style="5" customWidth="1"/>
    <col min="31" max="31" width="19.85546875" style="5" bestFit="1" customWidth="1"/>
    <col min="32" max="33" width="19.85546875" style="5" customWidth="1"/>
    <col min="34" max="34" width="19.85546875" style="5" bestFit="1" customWidth="1"/>
    <col min="35" max="35" width="19.85546875" style="5" customWidth="1"/>
    <col min="36" max="36" width="19.85546875" style="5" bestFit="1" customWidth="1"/>
    <col min="37" max="54" width="18.85546875" style="5" customWidth="1"/>
    <col min="55" max="55" width="20.140625" style="5" customWidth="1"/>
    <col min="56" max="66" width="18.85546875" style="5" customWidth="1"/>
    <col min="67" max="89" width="9.140625" style="6"/>
    <col min="90" max="260" width="9.140625" style="4"/>
    <col min="261" max="261" width="3.7109375" style="4" bestFit="1" customWidth="1"/>
    <col min="262" max="262" width="21.140625" style="4" customWidth="1"/>
    <col min="263" max="263" width="7.28515625" style="4" customWidth="1"/>
    <col min="264" max="264" width="9.5703125" style="4" customWidth="1"/>
    <col min="265" max="266" width="9.28515625" style="4" customWidth="1"/>
    <col min="267" max="268" width="8.140625" style="4" customWidth="1"/>
    <col min="269" max="271" width="8.28515625" style="4" customWidth="1"/>
    <col min="272" max="272" width="10" style="4" customWidth="1"/>
    <col min="273" max="273" width="11" style="4" customWidth="1"/>
    <col min="274" max="274" width="1.42578125" style="4" customWidth="1"/>
    <col min="275" max="283" width="16.85546875" style="4" customWidth="1"/>
    <col min="284" max="290" width="15.5703125" style="4" customWidth="1"/>
    <col min="291" max="292" width="10.7109375" style="4" customWidth="1"/>
    <col min="293" max="295" width="15.5703125" style="4" customWidth="1"/>
    <col min="296" max="296" width="18.42578125" style="4" bestFit="1" customWidth="1"/>
    <col min="297" max="303" width="15.5703125" style="4" customWidth="1"/>
    <col min="304" max="304" width="17.85546875" style="4" bestFit="1" customWidth="1"/>
    <col min="305" max="314" width="18" style="4" customWidth="1"/>
    <col min="315" max="318" width="15.5703125" style="4" customWidth="1"/>
    <col min="319" max="320" width="15.7109375" style="4" customWidth="1"/>
    <col min="321" max="322" width="17" style="4" customWidth="1"/>
    <col min="323" max="516" width="9.140625" style="4"/>
    <col min="517" max="517" width="3.7109375" style="4" bestFit="1" customWidth="1"/>
    <col min="518" max="518" width="21.140625" style="4" customWidth="1"/>
    <col min="519" max="519" width="7.28515625" style="4" customWidth="1"/>
    <col min="520" max="520" width="9.5703125" style="4" customWidth="1"/>
    <col min="521" max="522" width="9.28515625" style="4" customWidth="1"/>
    <col min="523" max="524" width="8.140625" style="4" customWidth="1"/>
    <col min="525" max="527" width="8.28515625" style="4" customWidth="1"/>
    <col min="528" max="528" width="10" style="4" customWidth="1"/>
    <col min="529" max="529" width="11" style="4" customWidth="1"/>
    <col min="530" max="530" width="1.42578125" style="4" customWidth="1"/>
    <col min="531" max="539" width="16.85546875" style="4" customWidth="1"/>
    <col min="540" max="546" width="15.5703125" style="4" customWidth="1"/>
    <col min="547" max="548" width="10.7109375" style="4" customWidth="1"/>
    <col min="549" max="551" width="15.5703125" style="4" customWidth="1"/>
    <col min="552" max="552" width="18.42578125" style="4" bestFit="1" customWidth="1"/>
    <col min="553" max="559" width="15.5703125" style="4" customWidth="1"/>
    <col min="560" max="560" width="17.85546875" style="4" bestFit="1" customWidth="1"/>
    <col min="561" max="570" width="18" style="4" customWidth="1"/>
    <col min="571" max="574" width="15.5703125" style="4" customWidth="1"/>
    <col min="575" max="576" width="15.7109375" style="4" customWidth="1"/>
    <col min="577" max="578" width="17" style="4" customWidth="1"/>
    <col min="579" max="772" width="9.140625" style="4"/>
    <col min="773" max="773" width="3.7109375" style="4" bestFit="1" customWidth="1"/>
    <col min="774" max="774" width="21.140625" style="4" customWidth="1"/>
    <col min="775" max="775" width="7.28515625" style="4" customWidth="1"/>
    <col min="776" max="776" width="9.5703125" style="4" customWidth="1"/>
    <col min="777" max="778" width="9.28515625" style="4" customWidth="1"/>
    <col min="779" max="780" width="8.140625" style="4" customWidth="1"/>
    <col min="781" max="783" width="8.28515625" style="4" customWidth="1"/>
    <col min="784" max="784" width="10" style="4" customWidth="1"/>
    <col min="785" max="785" width="11" style="4" customWidth="1"/>
    <col min="786" max="786" width="1.42578125" style="4" customWidth="1"/>
    <col min="787" max="795" width="16.85546875" style="4" customWidth="1"/>
    <col min="796" max="802" width="15.5703125" style="4" customWidth="1"/>
    <col min="803" max="804" width="10.7109375" style="4" customWidth="1"/>
    <col min="805" max="807" width="15.5703125" style="4" customWidth="1"/>
    <col min="808" max="808" width="18.42578125" style="4" bestFit="1" customWidth="1"/>
    <col min="809" max="815" width="15.5703125" style="4" customWidth="1"/>
    <col min="816" max="816" width="17.85546875" style="4" bestFit="1" customWidth="1"/>
    <col min="817" max="826" width="18" style="4" customWidth="1"/>
    <col min="827" max="830" width="15.5703125" style="4" customWidth="1"/>
    <col min="831" max="832" width="15.7109375" style="4" customWidth="1"/>
    <col min="833" max="834" width="17" style="4" customWidth="1"/>
    <col min="835" max="1028" width="9.140625" style="4"/>
    <col min="1029" max="1029" width="3.7109375" style="4" bestFit="1" customWidth="1"/>
    <col min="1030" max="1030" width="21.140625" style="4" customWidth="1"/>
    <col min="1031" max="1031" width="7.28515625" style="4" customWidth="1"/>
    <col min="1032" max="1032" width="9.5703125" style="4" customWidth="1"/>
    <col min="1033" max="1034" width="9.28515625" style="4" customWidth="1"/>
    <col min="1035" max="1036" width="8.140625" style="4" customWidth="1"/>
    <col min="1037" max="1039" width="8.28515625" style="4" customWidth="1"/>
    <col min="1040" max="1040" width="10" style="4" customWidth="1"/>
    <col min="1041" max="1041" width="11" style="4" customWidth="1"/>
    <col min="1042" max="1042" width="1.42578125" style="4" customWidth="1"/>
    <col min="1043" max="1051" width="16.85546875" style="4" customWidth="1"/>
    <col min="1052" max="1058" width="15.5703125" style="4" customWidth="1"/>
    <col min="1059" max="1060" width="10.7109375" style="4" customWidth="1"/>
    <col min="1061" max="1063" width="15.5703125" style="4" customWidth="1"/>
    <col min="1064" max="1064" width="18.42578125" style="4" bestFit="1" customWidth="1"/>
    <col min="1065" max="1071" width="15.5703125" style="4" customWidth="1"/>
    <col min="1072" max="1072" width="17.85546875" style="4" bestFit="1" customWidth="1"/>
    <col min="1073" max="1082" width="18" style="4" customWidth="1"/>
    <col min="1083" max="1086" width="15.5703125" style="4" customWidth="1"/>
    <col min="1087" max="1088" width="15.7109375" style="4" customWidth="1"/>
    <col min="1089" max="1090" width="17" style="4" customWidth="1"/>
    <col min="1091" max="1284" width="9.140625" style="4"/>
    <col min="1285" max="1285" width="3.7109375" style="4" bestFit="1" customWidth="1"/>
    <col min="1286" max="1286" width="21.140625" style="4" customWidth="1"/>
    <col min="1287" max="1287" width="7.28515625" style="4" customWidth="1"/>
    <col min="1288" max="1288" width="9.5703125" style="4" customWidth="1"/>
    <col min="1289" max="1290" width="9.28515625" style="4" customWidth="1"/>
    <col min="1291" max="1292" width="8.140625" style="4" customWidth="1"/>
    <col min="1293" max="1295" width="8.28515625" style="4" customWidth="1"/>
    <col min="1296" max="1296" width="10" style="4" customWidth="1"/>
    <col min="1297" max="1297" width="11" style="4" customWidth="1"/>
    <col min="1298" max="1298" width="1.42578125" style="4" customWidth="1"/>
    <col min="1299" max="1307" width="16.85546875" style="4" customWidth="1"/>
    <col min="1308" max="1314" width="15.5703125" style="4" customWidth="1"/>
    <col min="1315" max="1316" width="10.7109375" style="4" customWidth="1"/>
    <col min="1317" max="1319" width="15.5703125" style="4" customWidth="1"/>
    <col min="1320" max="1320" width="18.42578125" style="4" bestFit="1" customWidth="1"/>
    <col min="1321" max="1327" width="15.5703125" style="4" customWidth="1"/>
    <col min="1328" max="1328" width="17.85546875" style="4" bestFit="1" customWidth="1"/>
    <col min="1329" max="1338" width="18" style="4" customWidth="1"/>
    <col min="1339" max="1342" width="15.5703125" style="4" customWidth="1"/>
    <col min="1343" max="1344" width="15.7109375" style="4" customWidth="1"/>
    <col min="1345" max="1346" width="17" style="4" customWidth="1"/>
    <col min="1347" max="1540" width="9.140625" style="4"/>
    <col min="1541" max="1541" width="3.7109375" style="4" bestFit="1" customWidth="1"/>
    <col min="1542" max="1542" width="21.140625" style="4" customWidth="1"/>
    <col min="1543" max="1543" width="7.28515625" style="4" customWidth="1"/>
    <col min="1544" max="1544" width="9.5703125" style="4" customWidth="1"/>
    <col min="1545" max="1546" width="9.28515625" style="4" customWidth="1"/>
    <col min="1547" max="1548" width="8.140625" style="4" customWidth="1"/>
    <col min="1549" max="1551" width="8.28515625" style="4" customWidth="1"/>
    <col min="1552" max="1552" width="10" style="4" customWidth="1"/>
    <col min="1553" max="1553" width="11" style="4" customWidth="1"/>
    <col min="1554" max="1554" width="1.42578125" style="4" customWidth="1"/>
    <col min="1555" max="1563" width="16.85546875" style="4" customWidth="1"/>
    <col min="1564" max="1570" width="15.5703125" style="4" customWidth="1"/>
    <col min="1571" max="1572" width="10.7109375" style="4" customWidth="1"/>
    <col min="1573" max="1575" width="15.5703125" style="4" customWidth="1"/>
    <col min="1576" max="1576" width="18.42578125" style="4" bestFit="1" customWidth="1"/>
    <col min="1577" max="1583" width="15.5703125" style="4" customWidth="1"/>
    <col min="1584" max="1584" width="17.85546875" style="4" bestFit="1" customWidth="1"/>
    <col min="1585" max="1594" width="18" style="4" customWidth="1"/>
    <col min="1595" max="1598" width="15.5703125" style="4" customWidth="1"/>
    <col min="1599" max="1600" width="15.7109375" style="4" customWidth="1"/>
    <col min="1601" max="1602" width="17" style="4" customWidth="1"/>
    <col min="1603" max="1796" width="9.140625" style="4"/>
    <col min="1797" max="1797" width="3.7109375" style="4" bestFit="1" customWidth="1"/>
    <col min="1798" max="1798" width="21.140625" style="4" customWidth="1"/>
    <col min="1799" max="1799" width="7.28515625" style="4" customWidth="1"/>
    <col min="1800" max="1800" width="9.5703125" style="4" customWidth="1"/>
    <col min="1801" max="1802" width="9.28515625" style="4" customWidth="1"/>
    <col min="1803" max="1804" width="8.140625" style="4" customWidth="1"/>
    <col min="1805" max="1807" width="8.28515625" style="4" customWidth="1"/>
    <col min="1808" max="1808" width="10" style="4" customWidth="1"/>
    <col min="1809" max="1809" width="11" style="4" customWidth="1"/>
    <col min="1810" max="1810" width="1.42578125" style="4" customWidth="1"/>
    <col min="1811" max="1819" width="16.85546875" style="4" customWidth="1"/>
    <col min="1820" max="1826" width="15.5703125" style="4" customWidth="1"/>
    <col min="1827" max="1828" width="10.7109375" style="4" customWidth="1"/>
    <col min="1829" max="1831" width="15.5703125" style="4" customWidth="1"/>
    <col min="1832" max="1832" width="18.42578125" style="4" bestFit="1" customWidth="1"/>
    <col min="1833" max="1839" width="15.5703125" style="4" customWidth="1"/>
    <col min="1840" max="1840" width="17.85546875" style="4" bestFit="1" customWidth="1"/>
    <col min="1841" max="1850" width="18" style="4" customWidth="1"/>
    <col min="1851" max="1854" width="15.5703125" style="4" customWidth="1"/>
    <col min="1855" max="1856" width="15.7109375" style="4" customWidth="1"/>
    <col min="1857" max="1858" width="17" style="4" customWidth="1"/>
    <col min="1859" max="2052" width="9.140625" style="4"/>
    <col min="2053" max="2053" width="3.7109375" style="4" bestFit="1" customWidth="1"/>
    <col min="2054" max="2054" width="21.140625" style="4" customWidth="1"/>
    <col min="2055" max="2055" width="7.28515625" style="4" customWidth="1"/>
    <col min="2056" max="2056" width="9.5703125" style="4" customWidth="1"/>
    <col min="2057" max="2058" width="9.28515625" style="4" customWidth="1"/>
    <col min="2059" max="2060" width="8.140625" style="4" customWidth="1"/>
    <col min="2061" max="2063" width="8.28515625" style="4" customWidth="1"/>
    <col min="2064" max="2064" width="10" style="4" customWidth="1"/>
    <col min="2065" max="2065" width="11" style="4" customWidth="1"/>
    <col min="2066" max="2066" width="1.42578125" style="4" customWidth="1"/>
    <col min="2067" max="2075" width="16.85546875" style="4" customWidth="1"/>
    <col min="2076" max="2082" width="15.5703125" style="4" customWidth="1"/>
    <col min="2083" max="2084" width="10.7109375" style="4" customWidth="1"/>
    <col min="2085" max="2087" width="15.5703125" style="4" customWidth="1"/>
    <col min="2088" max="2088" width="18.42578125" style="4" bestFit="1" customWidth="1"/>
    <col min="2089" max="2095" width="15.5703125" style="4" customWidth="1"/>
    <col min="2096" max="2096" width="17.85546875" style="4" bestFit="1" customWidth="1"/>
    <col min="2097" max="2106" width="18" style="4" customWidth="1"/>
    <col min="2107" max="2110" width="15.5703125" style="4" customWidth="1"/>
    <col min="2111" max="2112" width="15.7109375" style="4" customWidth="1"/>
    <col min="2113" max="2114" width="17" style="4" customWidth="1"/>
    <col min="2115" max="2308" width="9.140625" style="4"/>
    <col min="2309" max="2309" width="3.7109375" style="4" bestFit="1" customWidth="1"/>
    <col min="2310" max="2310" width="21.140625" style="4" customWidth="1"/>
    <col min="2311" max="2311" width="7.28515625" style="4" customWidth="1"/>
    <col min="2312" max="2312" width="9.5703125" style="4" customWidth="1"/>
    <col min="2313" max="2314" width="9.28515625" style="4" customWidth="1"/>
    <col min="2315" max="2316" width="8.140625" style="4" customWidth="1"/>
    <col min="2317" max="2319" width="8.28515625" style="4" customWidth="1"/>
    <col min="2320" max="2320" width="10" style="4" customWidth="1"/>
    <col min="2321" max="2321" width="11" style="4" customWidth="1"/>
    <col min="2322" max="2322" width="1.42578125" style="4" customWidth="1"/>
    <col min="2323" max="2331" width="16.85546875" style="4" customWidth="1"/>
    <col min="2332" max="2338" width="15.5703125" style="4" customWidth="1"/>
    <col min="2339" max="2340" width="10.7109375" style="4" customWidth="1"/>
    <col min="2341" max="2343" width="15.5703125" style="4" customWidth="1"/>
    <col min="2344" max="2344" width="18.42578125" style="4" bestFit="1" customWidth="1"/>
    <col min="2345" max="2351" width="15.5703125" style="4" customWidth="1"/>
    <col min="2352" max="2352" width="17.85546875" style="4" bestFit="1" customWidth="1"/>
    <col min="2353" max="2362" width="18" style="4" customWidth="1"/>
    <col min="2363" max="2366" width="15.5703125" style="4" customWidth="1"/>
    <col min="2367" max="2368" width="15.7109375" style="4" customWidth="1"/>
    <col min="2369" max="2370" width="17" style="4" customWidth="1"/>
    <col min="2371" max="2564" width="9.140625" style="4"/>
    <col min="2565" max="2565" width="3.7109375" style="4" bestFit="1" customWidth="1"/>
    <col min="2566" max="2566" width="21.140625" style="4" customWidth="1"/>
    <col min="2567" max="2567" width="7.28515625" style="4" customWidth="1"/>
    <col min="2568" max="2568" width="9.5703125" style="4" customWidth="1"/>
    <col min="2569" max="2570" width="9.28515625" style="4" customWidth="1"/>
    <col min="2571" max="2572" width="8.140625" style="4" customWidth="1"/>
    <col min="2573" max="2575" width="8.28515625" style="4" customWidth="1"/>
    <col min="2576" max="2576" width="10" style="4" customWidth="1"/>
    <col min="2577" max="2577" width="11" style="4" customWidth="1"/>
    <col min="2578" max="2578" width="1.42578125" style="4" customWidth="1"/>
    <col min="2579" max="2587" width="16.85546875" style="4" customWidth="1"/>
    <col min="2588" max="2594" width="15.5703125" style="4" customWidth="1"/>
    <col min="2595" max="2596" width="10.7109375" style="4" customWidth="1"/>
    <col min="2597" max="2599" width="15.5703125" style="4" customWidth="1"/>
    <col min="2600" max="2600" width="18.42578125" style="4" bestFit="1" customWidth="1"/>
    <col min="2601" max="2607" width="15.5703125" style="4" customWidth="1"/>
    <col min="2608" max="2608" width="17.85546875" style="4" bestFit="1" customWidth="1"/>
    <col min="2609" max="2618" width="18" style="4" customWidth="1"/>
    <col min="2619" max="2622" width="15.5703125" style="4" customWidth="1"/>
    <col min="2623" max="2624" width="15.7109375" style="4" customWidth="1"/>
    <col min="2625" max="2626" width="17" style="4" customWidth="1"/>
    <col min="2627" max="2820" width="9.140625" style="4"/>
    <col min="2821" max="2821" width="3.7109375" style="4" bestFit="1" customWidth="1"/>
    <col min="2822" max="2822" width="21.140625" style="4" customWidth="1"/>
    <col min="2823" max="2823" width="7.28515625" style="4" customWidth="1"/>
    <col min="2824" max="2824" width="9.5703125" style="4" customWidth="1"/>
    <col min="2825" max="2826" width="9.28515625" style="4" customWidth="1"/>
    <col min="2827" max="2828" width="8.140625" style="4" customWidth="1"/>
    <col min="2829" max="2831" width="8.28515625" style="4" customWidth="1"/>
    <col min="2832" max="2832" width="10" style="4" customWidth="1"/>
    <col min="2833" max="2833" width="11" style="4" customWidth="1"/>
    <col min="2834" max="2834" width="1.42578125" style="4" customWidth="1"/>
    <col min="2835" max="2843" width="16.85546875" style="4" customWidth="1"/>
    <col min="2844" max="2850" width="15.5703125" style="4" customWidth="1"/>
    <col min="2851" max="2852" width="10.7109375" style="4" customWidth="1"/>
    <col min="2853" max="2855" width="15.5703125" style="4" customWidth="1"/>
    <col min="2856" max="2856" width="18.42578125" style="4" bestFit="1" customWidth="1"/>
    <col min="2857" max="2863" width="15.5703125" style="4" customWidth="1"/>
    <col min="2864" max="2864" width="17.85546875" style="4" bestFit="1" customWidth="1"/>
    <col min="2865" max="2874" width="18" style="4" customWidth="1"/>
    <col min="2875" max="2878" width="15.5703125" style="4" customWidth="1"/>
    <col min="2879" max="2880" width="15.7109375" style="4" customWidth="1"/>
    <col min="2881" max="2882" width="17" style="4" customWidth="1"/>
    <col min="2883" max="3076" width="9.140625" style="4"/>
    <col min="3077" max="3077" width="3.7109375" style="4" bestFit="1" customWidth="1"/>
    <col min="3078" max="3078" width="21.140625" style="4" customWidth="1"/>
    <col min="3079" max="3079" width="7.28515625" style="4" customWidth="1"/>
    <col min="3080" max="3080" width="9.5703125" style="4" customWidth="1"/>
    <col min="3081" max="3082" width="9.28515625" style="4" customWidth="1"/>
    <col min="3083" max="3084" width="8.140625" style="4" customWidth="1"/>
    <col min="3085" max="3087" width="8.28515625" style="4" customWidth="1"/>
    <col min="3088" max="3088" width="10" style="4" customWidth="1"/>
    <col min="3089" max="3089" width="11" style="4" customWidth="1"/>
    <col min="3090" max="3090" width="1.42578125" style="4" customWidth="1"/>
    <col min="3091" max="3099" width="16.85546875" style="4" customWidth="1"/>
    <col min="3100" max="3106" width="15.5703125" style="4" customWidth="1"/>
    <col min="3107" max="3108" width="10.7109375" style="4" customWidth="1"/>
    <col min="3109" max="3111" width="15.5703125" style="4" customWidth="1"/>
    <col min="3112" max="3112" width="18.42578125" style="4" bestFit="1" customWidth="1"/>
    <col min="3113" max="3119" width="15.5703125" style="4" customWidth="1"/>
    <col min="3120" max="3120" width="17.85546875" style="4" bestFit="1" customWidth="1"/>
    <col min="3121" max="3130" width="18" style="4" customWidth="1"/>
    <col min="3131" max="3134" width="15.5703125" style="4" customWidth="1"/>
    <col min="3135" max="3136" width="15.7109375" style="4" customWidth="1"/>
    <col min="3137" max="3138" width="17" style="4" customWidth="1"/>
    <col min="3139" max="3332" width="9.140625" style="4"/>
    <col min="3333" max="3333" width="3.7109375" style="4" bestFit="1" customWidth="1"/>
    <col min="3334" max="3334" width="21.140625" style="4" customWidth="1"/>
    <col min="3335" max="3335" width="7.28515625" style="4" customWidth="1"/>
    <col min="3336" max="3336" width="9.5703125" style="4" customWidth="1"/>
    <col min="3337" max="3338" width="9.28515625" style="4" customWidth="1"/>
    <col min="3339" max="3340" width="8.140625" style="4" customWidth="1"/>
    <col min="3341" max="3343" width="8.28515625" style="4" customWidth="1"/>
    <col min="3344" max="3344" width="10" style="4" customWidth="1"/>
    <col min="3345" max="3345" width="11" style="4" customWidth="1"/>
    <col min="3346" max="3346" width="1.42578125" style="4" customWidth="1"/>
    <col min="3347" max="3355" width="16.85546875" style="4" customWidth="1"/>
    <col min="3356" max="3362" width="15.5703125" style="4" customWidth="1"/>
    <col min="3363" max="3364" width="10.7109375" style="4" customWidth="1"/>
    <col min="3365" max="3367" width="15.5703125" style="4" customWidth="1"/>
    <col min="3368" max="3368" width="18.42578125" style="4" bestFit="1" customWidth="1"/>
    <col min="3369" max="3375" width="15.5703125" style="4" customWidth="1"/>
    <col min="3376" max="3376" width="17.85546875" style="4" bestFit="1" customWidth="1"/>
    <col min="3377" max="3386" width="18" style="4" customWidth="1"/>
    <col min="3387" max="3390" width="15.5703125" style="4" customWidth="1"/>
    <col min="3391" max="3392" width="15.7109375" style="4" customWidth="1"/>
    <col min="3393" max="3394" width="17" style="4" customWidth="1"/>
    <col min="3395" max="3588" width="9.140625" style="4"/>
    <col min="3589" max="3589" width="3.7109375" style="4" bestFit="1" customWidth="1"/>
    <col min="3590" max="3590" width="21.140625" style="4" customWidth="1"/>
    <col min="3591" max="3591" width="7.28515625" style="4" customWidth="1"/>
    <col min="3592" max="3592" width="9.5703125" style="4" customWidth="1"/>
    <col min="3593" max="3594" width="9.28515625" style="4" customWidth="1"/>
    <col min="3595" max="3596" width="8.140625" style="4" customWidth="1"/>
    <col min="3597" max="3599" width="8.28515625" style="4" customWidth="1"/>
    <col min="3600" max="3600" width="10" style="4" customWidth="1"/>
    <col min="3601" max="3601" width="11" style="4" customWidth="1"/>
    <col min="3602" max="3602" width="1.42578125" style="4" customWidth="1"/>
    <col min="3603" max="3611" width="16.85546875" style="4" customWidth="1"/>
    <col min="3612" max="3618" width="15.5703125" style="4" customWidth="1"/>
    <col min="3619" max="3620" width="10.7109375" style="4" customWidth="1"/>
    <col min="3621" max="3623" width="15.5703125" style="4" customWidth="1"/>
    <col min="3624" max="3624" width="18.42578125" style="4" bestFit="1" customWidth="1"/>
    <col min="3625" max="3631" width="15.5703125" style="4" customWidth="1"/>
    <col min="3632" max="3632" width="17.85546875" style="4" bestFit="1" customWidth="1"/>
    <col min="3633" max="3642" width="18" style="4" customWidth="1"/>
    <col min="3643" max="3646" width="15.5703125" style="4" customWidth="1"/>
    <col min="3647" max="3648" width="15.7109375" style="4" customWidth="1"/>
    <col min="3649" max="3650" width="17" style="4" customWidth="1"/>
    <col min="3651" max="3844" width="9.140625" style="4"/>
    <col min="3845" max="3845" width="3.7109375" style="4" bestFit="1" customWidth="1"/>
    <col min="3846" max="3846" width="21.140625" style="4" customWidth="1"/>
    <col min="3847" max="3847" width="7.28515625" style="4" customWidth="1"/>
    <col min="3848" max="3848" width="9.5703125" style="4" customWidth="1"/>
    <col min="3849" max="3850" width="9.28515625" style="4" customWidth="1"/>
    <col min="3851" max="3852" width="8.140625" style="4" customWidth="1"/>
    <col min="3853" max="3855" width="8.28515625" style="4" customWidth="1"/>
    <col min="3856" max="3856" width="10" style="4" customWidth="1"/>
    <col min="3857" max="3857" width="11" style="4" customWidth="1"/>
    <col min="3858" max="3858" width="1.42578125" style="4" customWidth="1"/>
    <col min="3859" max="3867" width="16.85546875" style="4" customWidth="1"/>
    <col min="3868" max="3874" width="15.5703125" style="4" customWidth="1"/>
    <col min="3875" max="3876" width="10.7109375" style="4" customWidth="1"/>
    <col min="3877" max="3879" width="15.5703125" style="4" customWidth="1"/>
    <col min="3880" max="3880" width="18.42578125" style="4" bestFit="1" customWidth="1"/>
    <col min="3881" max="3887" width="15.5703125" style="4" customWidth="1"/>
    <col min="3888" max="3888" width="17.85546875" style="4" bestFit="1" customWidth="1"/>
    <col min="3889" max="3898" width="18" style="4" customWidth="1"/>
    <col min="3899" max="3902" width="15.5703125" style="4" customWidth="1"/>
    <col min="3903" max="3904" width="15.7109375" style="4" customWidth="1"/>
    <col min="3905" max="3906" width="17" style="4" customWidth="1"/>
    <col min="3907" max="4100" width="9.140625" style="4"/>
    <col min="4101" max="4101" width="3.7109375" style="4" bestFit="1" customWidth="1"/>
    <col min="4102" max="4102" width="21.140625" style="4" customWidth="1"/>
    <col min="4103" max="4103" width="7.28515625" style="4" customWidth="1"/>
    <col min="4104" max="4104" width="9.5703125" style="4" customWidth="1"/>
    <col min="4105" max="4106" width="9.28515625" style="4" customWidth="1"/>
    <col min="4107" max="4108" width="8.140625" style="4" customWidth="1"/>
    <col min="4109" max="4111" width="8.28515625" style="4" customWidth="1"/>
    <col min="4112" max="4112" width="10" style="4" customWidth="1"/>
    <col min="4113" max="4113" width="11" style="4" customWidth="1"/>
    <col min="4114" max="4114" width="1.42578125" style="4" customWidth="1"/>
    <col min="4115" max="4123" width="16.85546875" style="4" customWidth="1"/>
    <col min="4124" max="4130" width="15.5703125" style="4" customWidth="1"/>
    <col min="4131" max="4132" width="10.7109375" style="4" customWidth="1"/>
    <col min="4133" max="4135" width="15.5703125" style="4" customWidth="1"/>
    <col min="4136" max="4136" width="18.42578125" style="4" bestFit="1" customWidth="1"/>
    <col min="4137" max="4143" width="15.5703125" style="4" customWidth="1"/>
    <col min="4144" max="4144" width="17.85546875" style="4" bestFit="1" customWidth="1"/>
    <col min="4145" max="4154" width="18" style="4" customWidth="1"/>
    <col min="4155" max="4158" width="15.5703125" style="4" customWidth="1"/>
    <col min="4159" max="4160" width="15.7109375" style="4" customWidth="1"/>
    <col min="4161" max="4162" width="17" style="4" customWidth="1"/>
    <col min="4163" max="4356" width="9.140625" style="4"/>
    <col min="4357" max="4357" width="3.7109375" style="4" bestFit="1" customWidth="1"/>
    <col min="4358" max="4358" width="21.140625" style="4" customWidth="1"/>
    <col min="4359" max="4359" width="7.28515625" style="4" customWidth="1"/>
    <col min="4360" max="4360" width="9.5703125" style="4" customWidth="1"/>
    <col min="4361" max="4362" width="9.28515625" style="4" customWidth="1"/>
    <col min="4363" max="4364" width="8.140625" style="4" customWidth="1"/>
    <col min="4365" max="4367" width="8.28515625" style="4" customWidth="1"/>
    <col min="4368" max="4368" width="10" style="4" customWidth="1"/>
    <col min="4369" max="4369" width="11" style="4" customWidth="1"/>
    <col min="4370" max="4370" width="1.42578125" style="4" customWidth="1"/>
    <col min="4371" max="4379" width="16.85546875" style="4" customWidth="1"/>
    <col min="4380" max="4386" width="15.5703125" style="4" customWidth="1"/>
    <col min="4387" max="4388" width="10.7109375" style="4" customWidth="1"/>
    <col min="4389" max="4391" width="15.5703125" style="4" customWidth="1"/>
    <col min="4392" max="4392" width="18.42578125" style="4" bestFit="1" customWidth="1"/>
    <col min="4393" max="4399" width="15.5703125" style="4" customWidth="1"/>
    <col min="4400" max="4400" width="17.85546875" style="4" bestFit="1" customWidth="1"/>
    <col min="4401" max="4410" width="18" style="4" customWidth="1"/>
    <col min="4411" max="4414" width="15.5703125" style="4" customWidth="1"/>
    <col min="4415" max="4416" width="15.7109375" style="4" customWidth="1"/>
    <col min="4417" max="4418" width="17" style="4" customWidth="1"/>
    <col min="4419" max="4612" width="9.140625" style="4"/>
    <col min="4613" max="4613" width="3.7109375" style="4" bestFit="1" customWidth="1"/>
    <col min="4614" max="4614" width="21.140625" style="4" customWidth="1"/>
    <col min="4615" max="4615" width="7.28515625" style="4" customWidth="1"/>
    <col min="4616" max="4616" width="9.5703125" style="4" customWidth="1"/>
    <col min="4617" max="4618" width="9.28515625" style="4" customWidth="1"/>
    <col min="4619" max="4620" width="8.140625" style="4" customWidth="1"/>
    <col min="4621" max="4623" width="8.28515625" style="4" customWidth="1"/>
    <col min="4624" max="4624" width="10" style="4" customWidth="1"/>
    <col min="4625" max="4625" width="11" style="4" customWidth="1"/>
    <col min="4626" max="4626" width="1.42578125" style="4" customWidth="1"/>
    <col min="4627" max="4635" width="16.85546875" style="4" customWidth="1"/>
    <col min="4636" max="4642" width="15.5703125" style="4" customWidth="1"/>
    <col min="4643" max="4644" width="10.7109375" style="4" customWidth="1"/>
    <col min="4645" max="4647" width="15.5703125" style="4" customWidth="1"/>
    <col min="4648" max="4648" width="18.42578125" style="4" bestFit="1" customWidth="1"/>
    <col min="4649" max="4655" width="15.5703125" style="4" customWidth="1"/>
    <col min="4656" max="4656" width="17.85546875" style="4" bestFit="1" customWidth="1"/>
    <col min="4657" max="4666" width="18" style="4" customWidth="1"/>
    <col min="4667" max="4670" width="15.5703125" style="4" customWidth="1"/>
    <col min="4671" max="4672" width="15.7109375" style="4" customWidth="1"/>
    <col min="4673" max="4674" width="17" style="4" customWidth="1"/>
    <col min="4675" max="4868" width="9.140625" style="4"/>
    <col min="4869" max="4869" width="3.7109375" style="4" bestFit="1" customWidth="1"/>
    <col min="4870" max="4870" width="21.140625" style="4" customWidth="1"/>
    <col min="4871" max="4871" width="7.28515625" style="4" customWidth="1"/>
    <col min="4872" max="4872" width="9.5703125" style="4" customWidth="1"/>
    <col min="4873" max="4874" width="9.28515625" style="4" customWidth="1"/>
    <col min="4875" max="4876" width="8.140625" style="4" customWidth="1"/>
    <col min="4877" max="4879" width="8.28515625" style="4" customWidth="1"/>
    <col min="4880" max="4880" width="10" style="4" customWidth="1"/>
    <col min="4881" max="4881" width="11" style="4" customWidth="1"/>
    <col min="4882" max="4882" width="1.42578125" style="4" customWidth="1"/>
    <col min="4883" max="4891" width="16.85546875" style="4" customWidth="1"/>
    <col min="4892" max="4898" width="15.5703125" style="4" customWidth="1"/>
    <col min="4899" max="4900" width="10.7109375" style="4" customWidth="1"/>
    <col min="4901" max="4903" width="15.5703125" style="4" customWidth="1"/>
    <col min="4904" max="4904" width="18.42578125" style="4" bestFit="1" customWidth="1"/>
    <col min="4905" max="4911" width="15.5703125" style="4" customWidth="1"/>
    <col min="4912" max="4912" width="17.85546875" style="4" bestFit="1" customWidth="1"/>
    <col min="4913" max="4922" width="18" style="4" customWidth="1"/>
    <col min="4923" max="4926" width="15.5703125" style="4" customWidth="1"/>
    <col min="4927" max="4928" width="15.7109375" style="4" customWidth="1"/>
    <col min="4929" max="4930" width="17" style="4" customWidth="1"/>
    <col min="4931" max="5124" width="9.140625" style="4"/>
    <col min="5125" max="5125" width="3.7109375" style="4" bestFit="1" customWidth="1"/>
    <col min="5126" max="5126" width="21.140625" style="4" customWidth="1"/>
    <col min="5127" max="5127" width="7.28515625" style="4" customWidth="1"/>
    <col min="5128" max="5128" width="9.5703125" style="4" customWidth="1"/>
    <col min="5129" max="5130" width="9.28515625" style="4" customWidth="1"/>
    <col min="5131" max="5132" width="8.140625" style="4" customWidth="1"/>
    <col min="5133" max="5135" width="8.28515625" style="4" customWidth="1"/>
    <col min="5136" max="5136" width="10" style="4" customWidth="1"/>
    <col min="5137" max="5137" width="11" style="4" customWidth="1"/>
    <col min="5138" max="5138" width="1.42578125" style="4" customWidth="1"/>
    <col min="5139" max="5147" width="16.85546875" style="4" customWidth="1"/>
    <col min="5148" max="5154" width="15.5703125" style="4" customWidth="1"/>
    <col min="5155" max="5156" width="10.7109375" style="4" customWidth="1"/>
    <col min="5157" max="5159" width="15.5703125" style="4" customWidth="1"/>
    <col min="5160" max="5160" width="18.42578125" style="4" bestFit="1" customWidth="1"/>
    <col min="5161" max="5167" width="15.5703125" style="4" customWidth="1"/>
    <col min="5168" max="5168" width="17.85546875" style="4" bestFit="1" customWidth="1"/>
    <col min="5169" max="5178" width="18" style="4" customWidth="1"/>
    <col min="5179" max="5182" width="15.5703125" style="4" customWidth="1"/>
    <col min="5183" max="5184" width="15.7109375" style="4" customWidth="1"/>
    <col min="5185" max="5186" width="17" style="4" customWidth="1"/>
    <col min="5187" max="5380" width="9.140625" style="4"/>
    <col min="5381" max="5381" width="3.7109375" style="4" bestFit="1" customWidth="1"/>
    <col min="5382" max="5382" width="21.140625" style="4" customWidth="1"/>
    <col min="5383" max="5383" width="7.28515625" style="4" customWidth="1"/>
    <col min="5384" max="5384" width="9.5703125" style="4" customWidth="1"/>
    <col min="5385" max="5386" width="9.28515625" style="4" customWidth="1"/>
    <col min="5387" max="5388" width="8.140625" style="4" customWidth="1"/>
    <col min="5389" max="5391" width="8.28515625" style="4" customWidth="1"/>
    <col min="5392" max="5392" width="10" style="4" customWidth="1"/>
    <col min="5393" max="5393" width="11" style="4" customWidth="1"/>
    <col min="5394" max="5394" width="1.42578125" style="4" customWidth="1"/>
    <col min="5395" max="5403" width="16.85546875" style="4" customWidth="1"/>
    <col min="5404" max="5410" width="15.5703125" style="4" customWidth="1"/>
    <col min="5411" max="5412" width="10.7109375" style="4" customWidth="1"/>
    <col min="5413" max="5415" width="15.5703125" style="4" customWidth="1"/>
    <col min="5416" max="5416" width="18.42578125" style="4" bestFit="1" customWidth="1"/>
    <col min="5417" max="5423" width="15.5703125" style="4" customWidth="1"/>
    <col min="5424" max="5424" width="17.85546875" style="4" bestFit="1" customWidth="1"/>
    <col min="5425" max="5434" width="18" style="4" customWidth="1"/>
    <col min="5435" max="5438" width="15.5703125" style="4" customWidth="1"/>
    <col min="5439" max="5440" width="15.7109375" style="4" customWidth="1"/>
    <col min="5441" max="5442" width="17" style="4" customWidth="1"/>
    <col min="5443" max="5636" width="9.140625" style="4"/>
    <col min="5637" max="5637" width="3.7109375" style="4" bestFit="1" customWidth="1"/>
    <col min="5638" max="5638" width="21.140625" style="4" customWidth="1"/>
    <col min="5639" max="5639" width="7.28515625" style="4" customWidth="1"/>
    <col min="5640" max="5640" width="9.5703125" style="4" customWidth="1"/>
    <col min="5641" max="5642" width="9.28515625" style="4" customWidth="1"/>
    <col min="5643" max="5644" width="8.140625" style="4" customWidth="1"/>
    <col min="5645" max="5647" width="8.28515625" style="4" customWidth="1"/>
    <col min="5648" max="5648" width="10" style="4" customWidth="1"/>
    <col min="5649" max="5649" width="11" style="4" customWidth="1"/>
    <col min="5650" max="5650" width="1.42578125" style="4" customWidth="1"/>
    <col min="5651" max="5659" width="16.85546875" style="4" customWidth="1"/>
    <col min="5660" max="5666" width="15.5703125" style="4" customWidth="1"/>
    <col min="5667" max="5668" width="10.7109375" style="4" customWidth="1"/>
    <col min="5669" max="5671" width="15.5703125" style="4" customWidth="1"/>
    <col min="5672" max="5672" width="18.42578125" style="4" bestFit="1" customWidth="1"/>
    <col min="5673" max="5679" width="15.5703125" style="4" customWidth="1"/>
    <col min="5680" max="5680" width="17.85546875" style="4" bestFit="1" customWidth="1"/>
    <col min="5681" max="5690" width="18" style="4" customWidth="1"/>
    <col min="5691" max="5694" width="15.5703125" style="4" customWidth="1"/>
    <col min="5695" max="5696" width="15.7109375" style="4" customWidth="1"/>
    <col min="5697" max="5698" width="17" style="4" customWidth="1"/>
    <col min="5699" max="5892" width="9.140625" style="4"/>
    <col min="5893" max="5893" width="3.7109375" style="4" bestFit="1" customWidth="1"/>
    <col min="5894" max="5894" width="21.140625" style="4" customWidth="1"/>
    <col min="5895" max="5895" width="7.28515625" style="4" customWidth="1"/>
    <col min="5896" max="5896" width="9.5703125" style="4" customWidth="1"/>
    <col min="5897" max="5898" width="9.28515625" style="4" customWidth="1"/>
    <col min="5899" max="5900" width="8.140625" style="4" customWidth="1"/>
    <col min="5901" max="5903" width="8.28515625" style="4" customWidth="1"/>
    <col min="5904" max="5904" width="10" style="4" customWidth="1"/>
    <col min="5905" max="5905" width="11" style="4" customWidth="1"/>
    <col min="5906" max="5906" width="1.42578125" style="4" customWidth="1"/>
    <col min="5907" max="5915" width="16.85546875" style="4" customWidth="1"/>
    <col min="5916" max="5922" width="15.5703125" style="4" customWidth="1"/>
    <col min="5923" max="5924" width="10.7109375" style="4" customWidth="1"/>
    <col min="5925" max="5927" width="15.5703125" style="4" customWidth="1"/>
    <col min="5928" max="5928" width="18.42578125" style="4" bestFit="1" customWidth="1"/>
    <col min="5929" max="5935" width="15.5703125" style="4" customWidth="1"/>
    <col min="5936" max="5936" width="17.85546875" style="4" bestFit="1" customWidth="1"/>
    <col min="5937" max="5946" width="18" style="4" customWidth="1"/>
    <col min="5947" max="5950" width="15.5703125" style="4" customWidth="1"/>
    <col min="5951" max="5952" width="15.7109375" style="4" customWidth="1"/>
    <col min="5953" max="5954" width="17" style="4" customWidth="1"/>
    <col min="5955" max="6148" width="9.140625" style="4"/>
    <col min="6149" max="6149" width="3.7109375" style="4" bestFit="1" customWidth="1"/>
    <col min="6150" max="6150" width="21.140625" style="4" customWidth="1"/>
    <col min="6151" max="6151" width="7.28515625" style="4" customWidth="1"/>
    <col min="6152" max="6152" width="9.5703125" style="4" customWidth="1"/>
    <col min="6153" max="6154" width="9.28515625" style="4" customWidth="1"/>
    <col min="6155" max="6156" width="8.140625" style="4" customWidth="1"/>
    <col min="6157" max="6159" width="8.28515625" style="4" customWidth="1"/>
    <col min="6160" max="6160" width="10" style="4" customWidth="1"/>
    <col min="6161" max="6161" width="11" style="4" customWidth="1"/>
    <col min="6162" max="6162" width="1.42578125" style="4" customWidth="1"/>
    <col min="6163" max="6171" width="16.85546875" style="4" customWidth="1"/>
    <col min="6172" max="6178" width="15.5703125" style="4" customWidth="1"/>
    <col min="6179" max="6180" width="10.7109375" style="4" customWidth="1"/>
    <col min="6181" max="6183" width="15.5703125" style="4" customWidth="1"/>
    <col min="6184" max="6184" width="18.42578125" style="4" bestFit="1" customWidth="1"/>
    <col min="6185" max="6191" width="15.5703125" style="4" customWidth="1"/>
    <col min="6192" max="6192" width="17.85546875" style="4" bestFit="1" customWidth="1"/>
    <col min="6193" max="6202" width="18" style="4" customWidth="1"/>
    <col min="6203" max="6206" width="15.5703125" style="4" customWidth="1"/>
    <col min="6207" max="6208" width="15.7109375" style="4" customWidth="1"/>
    <col min="6209" max="6210" width="17" style="4" customWidth="1"/>
    <col min="6211" max="6404" width="9.140625" style="4"/>
    <col min="6405" max="6405" width="3.7109375" style="4" bestFit="1" customWidth="1"/>
    <col min="6406" max="6406" width="21.140625" style="4" customWidth="1"/>
    <col min="6407" max="6407" width="7.28515625" style="4" customWidth="1"/>
    <col min="6408" max="6408" width="9.5703125" style="4" customWidth="1"/>
    <col min="6409" max="6410" width="9.28515625" style="4" customWidth="1"/>
    <col min="6411" max="6412" width="8.140625" style="4" customWidth="1"/>
    <col min="6413" max="6415" width="8.28515625" style="4" customWidth="1"/>
    <col min="6416" max="6416" width="10" style="4" customWidth="1"/>
    <col min="6417" max="6417" width="11" style="4" customWidth="1"/>
    <col min="6418" max="6418" width="1.42578125" style="4" customWidth="1"/>
    <col min="6419" max="6427" width="16.85546875" style="4" customWidth="1"/>
    <col min="6428" max="6434" width="15.5703125" style="4" customWidth="1"/>
    <col min="6435" max="6436" width="10.7109375" style="4" customWidth="1"/>
    <col min="6437" max="6439" width="15.5703125" style="4" customWidth="1"/>
    <col min="6440" max="6440" width="18.42578125" style="4" bestFit="1" customWidth="1"/>
    <col min="6441" max="6447" width="15.5703125" style="4" customWidth="1"/>
    <col min="6448" max="6448" width="17.85546875" style="4" bestFit="1" customWidth="1"/>
    <col min="6449" max="6458" width="18" style="4" customWidth="1"/>
    <col min="6459" max="6462" width="15.5703125" style="4" customWidth="1"/>
    <col min="6463" max="6464" width="15.7109375" style="4" customWidth="1"/>
    <col min="6465" max="6466" width="17" style="4" customWidth="1"/>
    <col min="6467" max="6660" width="9.140625" style="4"/>
    <col min="6661" max="6661" width="3.7109375" style="4" bestFit="1" customWidth="1"/>
    <col min="6662" max="6662" width="21.140625" style="4" customWidth="1"/>
    <col min="6663" max="6663" width="7.28515625" style="4" customWidth="1"/>
    <col min="6664" max="6664" width="9.5703125" style="4" customWidth="1"/>
    <col min="6665" max="6666" width="9.28515625" style="4" customWidth="1"/>
    <col min="6667" max="6668" width="8.140625" style="4" customWidth="1"/>
    <col min="6669" max="6671" width="8.28515625" style="4" customWidth="1"/>
    <col min="6672" max="6672" width="10" style="4" customWidth="1"/>
    <col min="6673" max="6673" width="11" style="4" customWidth="1"/>
    <col min="6674" max="6674" width="1.42578125" style="4" customWidth="1"/>
    <col min="6675" max="6683" width="16.85546875" style="4" customWidth="1"/>
    <col min="6684" max="6690" width="15.5703125" style="4" customWidth="1"/>
    <col min="6691" max="6692" width="10.7109375" style="4" customWidth="1"/>
    <col min="6693" max="6695" width="15.5703125" style="4" customWidth="1"/>
    <col min="6696" max="6696" width="18.42578125" style="4" bestFit="1" customWidth="1"/>
    <col min="6697" max="6703" width="15.5703125" style="4" customWidth="1"/>
    <col min="6704" max="6704" width="17.85546875" style="4" bestFit="1" customWidth="1"/>
    <col min="6705" max="6714" width="18" style="4" customWidth="1"/>
    <col min="6715" max="6718" width="15.5703125" style="4" customWidth="1"/>
    <col min="6719" max="6720" width="15.7109375" style="4" customWidth="1"/>
    <col min="6721" max="6722" width="17" style="4" customWidth="1"/>
    <col min="6723" max="6916" width="9.140625" style="4"/>
    <col min="6917" max="6917" width="3.7109375" style="4" bestFit="1" customWidth="1"/>
    <col min="6918" max="6918" width="21.140625" style="4" customWidth="1"/>
    <col min="6919" max="6919" width="7.28515625" style="4" customWidth="1"/>
    <col min="6920" max="6920" width="9.5703125" style="4" customWidth="1"/>
    <col min="6921" max="6922" width="9.28515625" style="4" customWidth="1"/>
    <col min="6923" max="6924" width="8.140625" style="4" customWidth="1"/>
    <col min="6925" max="6927" width="8.28515625" style="4" customWidth="1"/>
    <col min="6928" max="6928" width="10" style="4" customWidth="1"/>
    <col min="6929" max="6929" width="11" style="4" customWidth="1"/>
    <col min="6930" max="6930" width="1.42578125" style="4" customWidth="1"/>
    <col min="6931" max="6939" width="16.85546875" style="4" customWidth="1"/>
    <col min="6940" max="6946" width="15.5703125" style="4" customWidth="1"/>
    <col min="6947" max="6948" width="10.7109375" style="4" customWidth="1"/>
    <col min="6949" max="6951" width="15.5703125" style="4" customWidth="1"/>
    <col min="6952" max="6952" width="18.42578125" style="4" bestFit="1" customWidth="1"/>
    <col min="6953" max="6959" width="15.5703125" style="4" customWidth="1"/>
    <col min="6960" max="6960" width="17.85546875" style="4" bestFit="1" customWidth="1"/>
    <col min="6961" max="6970" width="18" style="4" customWidth="1"/>
    <col min="6971" max="6974" width="15.5703125" style="4" customWidth="1"/>
    <col min="6975" max="6976" width="15.7109375" style="4" customWidth="1"/>
    <col min="6977" max="6978" width="17" style="4" customWidth="1"/>
    <col min="6979" max="7172" width="9.140625" style="4"/>
    <col min="7173" max="7173" width="3.7109375" style="4" bestFit="1" customWidth="1"/>
    <col min="7174" max="7174" width="21.140625" style="4" customWidth="1"/>
    <col min="7175" max="7175" width="7.28515625" style="4" customWidth="1"/>
    <col min="7176" max="7176" width="9.5703125" style="4" customWidth="1"/>
    <col min="7177" max="7178" width="9.28515625" style="4" customWidth="1"/>
    <col min="7179" max="7180" width="8.140625" style="4" customWidth="1"/>
    <col min="7181" max="7183" width="8.28515625" style="4" customWidth="1"/>
    <col min="7184" max="7184" width="10" style="4" customWidth="1"/>
    <col min="7185" max="7185" width="11" style="4" customWidth="1"/>
    <col min="7186" max="7186" width="1.42578125" style="4" customWidth="1"/>
    <col min="7187" max="7195" width="16.85546875" style="4" customWidth="1"/>
    <col min="7196" max="7202" width="15.5703125" style="4" customWidth="1"/>
    <col min="7203" max="7204" width="10.7109375" style="4" customWidth="1"/>
    <col min="7205" max="7207" width="15.5703125" style="4" customWidth="1"/>
    <col min="7208" max="7208" width="18.42578125" style="4" bestFit="1" customWidth="1"/>
    <col min="7209" max="7215" width="15.5703125" style="4" customWidth="1"/>
    <col min="7216" max="7216" width="17.85546875" style="4" bestFit="1" customWidth="1"/>
    <col min="7217" max="7226" width="18" style="4" customWidth="1"/>
    <col min="7227" max="7230" width="15.5703125" style="4" customWidth="1"/>
    <col min="7231" max="7232" width="15.7109375" style="4" customWidth="1"/>
    <col min="7233" max="7234" width="17" style="4" customWidth="1"/>
    <col min="7235" max="7428" width="9.140625" style="4"/>
    <col min="7429" max="7429" width="3.7109375" style="4" bestFit="1" customWidth="1"/>
    <col min="7430" max="7430" width="21.140625" style="4" customWidth="1"/>
    <col min="7431" max="7431" width="7.28515625" style="4" customWidth="1"/>
    <col min="7432" max="7432" width="9.5703125" style="4" customWidth="1"/>
    <col min="7433" max="7434" width="9.28515625" style="4" customWidth="1"/>
    <col min="7435" max="7436" width="8.140625" style="4" customWidth="1"/>
    <col min="7437" max="7439" width="8.28515625" style="4" customWidth="1"/>
    <col min="7440" max="7440" width="10" style="4" customWidth="1"/>
    <col min="7441" max="7441" width="11" style="4" customWidth="1"/>
    <col min="7442" max="7442" width="1.42578125" style="4" customWidth="1"/>
    <col min="7443" max="7451" width="16.85546875" style="4" customWidth="1"/>
    <col min="7452" max="7458" width="15.5703125" style="4" customWidth="1"/>
    <col min="7459" max="7460" width="10.7109375" style="4" customWidth="1"/>
    <col min="7461" max="7463" width="15.5703125" style="4" customWidth="1"/>
    <col min="7464" max="7464" width="18.42578125" style="4" bestFit="1" customWidth="1"/>
    <col min="7465" max="7471" width="15.5703125" style="4" customWidth="1"/>
    <col min="7472" max="7472" width="17.85546875" style="4" bestFit="1" customWidth="1"/>
    <col min="7473" max="7482" width="18" style="4" customWidth="1"/>
    <col min="7483" max="7486" width="15.5703125" style="4" customWidth="1"/>
    <col min="7487" max="7488" width="15.7109375" style="4" customWidth="1"/>
    <col min="7489" max="7490" width="17" style="4" customWidth="1"/>
    <col min="7491" max="7684" width="9.140625" style="4"/>
    <col min="7685" max="7685" width="3.7109375" style="4" bestFit="1" customWidth="1"/>
    <col min="7686" max="7686" width="21.140625" style="4" customWidth="1"/>
    <col min="7687" max="7687" width="7.28515625" style="4" customWidth="1"/>
    <col min="7688" max="7688" width="9.5703125" style="4" customWidth="1"/>
    <col min="7689" max="7690" width="9.28515625" style="4" customWidth="1"/>
    <col min="7691" max="7692" width="8.140625" style="4" customWidth="1"/>
    <col min="7693" max="7695" width="8.28515625" style="4" customWidth="1"/>
    <col min="7696" max="7696" width="10" style="4" customWidth="1"/>
    <col min="7697" max="7697" width="11" style="4" customWidth="1"/>
    <col min="7698" max="7698" width="1.42578125" style="4" customWidth="1"/>
    <col min="7699" max="7707" width="16.85546875" style="4" customWidth="1"/>
    <col min="7708" max="7714" width="15.5703125" style="4" customWidth="1"/>
    <col min="7715" max="7716" width="10.7109375" style="4" customWidth="1"/>
    <col min="7717" max="7719" width="15.5703125" style="4" customWidth="1"/>
    <col min="7720" max="7720" width="18.42578125" style="4" bestFit="1" customWidth="1"/>
    <col min="7721" max="7727" width="15.5703125" style="4" customWidth="1"/>
    <col min="7728" max="7728" width="17.85546875" style="4" bestFit="1" customWidth="1"/>
    <col min="7729" max="7738" width="18" style="4" customWidth="1"/>
    <col min="7739" max="7742" width="15.5703125" style="4" customWidth="1"/>
    <col min="7743" max="7744" width="15.7109375" style="4" customWidth="1"/>
    <col min="7745" max="7746" width="17" style="4" customWidth="1"/>
    <col min="7747" max="7940" width="9.140625" style="4"/>
    <col min="7941" max="7941" width="3.7109375" style="4" bestFit="1" customWidth="1"/>
    <col min="7942" max="7942" width="21.140625" style="4" customWidth="1"/>
    <col min="7943" max="7943" width="7.28515625" style="4" customWidth="1"/>
    <col min="7944" max="7944" width="9.5703125" style="4" customWidth="1"/>
    <col min="7945" max="7946" width="9.28515625" style="4" customWidth="1"/>
    <col min="7947" max="7948" width="8.140625" style="4" customWidth="1"/>
    <col min="7949" max="7951" width="8.28515625" style="4" customWidth="1"/>
    <col min="7952" max="7952" width="10" style="4" customWidth="1"/>
    <col min="7953" max="7953" width="11" style="4" customWidth="1"/>
    <col min="7954" max="7954" width="1.42578125" style="4" customWidth="1"/>
    <col min="7955" max="7963" width="16.85546875" style="4" customWidth="1"/>
    <col min="7964" max="7970" width="15.5703125" style="4" customWidth="1"/>
    <col min="7971" max="7972" width="10.7109375" style="4" customWidth="1"/>
    <col min="7973" max="7975" width="15.5703125" style="4" customWidth="1"/>
    <col min="7976" max="7976" width="18.42578125" style="4" bestFit="1" customWidth="1"/>
    <col min="7977" max="7983" width="15.5703125" style="4" customWidth="1"/>
    <col min="7984" max="7984" width="17.85546875" style="4" bestFit="1" customWidth="1"/>
    <col min="7985" max="7994" width="18" style="4" customWidth="1"/>
    <col min="7995" max="7998" width="15.5703125" style="4" customWidth="1"/>
    <col min="7999" max="8000" width="15.7109375" style="4" customWidth="1"/>
    <col min="8001" max="8002" width="17" style="4" customWidth="1"/>
    <col min="8003" max="8196" width="9.140625" style="4"/>
    <col min="8197" max="8197" width="3.7109375" style="4" bestFit="1" customWidth="1"/>
    <col min="8198" max="8198" width="21.140625" style="4" customWidth="1"/>
    <col min="8199" max="8199" width="7.28515625" style="4" customWidth="1"/>
    <col min="8200" max="8200" width="9.5703125" style="4" customWidth="1"/>
    <col min="8201" max="8202" width="9.28515625" style="4" customWidth="1"/>
    <col min="8203" max="8204" width="8.140625" style="4" customWidth="1"/>
    <col min="8205" max="8207" width="8.28515625" style="4" customWidth="1"/>
    <col min="8208" max="8208" width="10" style="4" customWidth="1"/>
    <col min="8209" max="8209" width="11" style="4" customWidth="1"/>
    <col min="8210" max="8210" width="1.42578125" style="4" customWidth="1"/>
    <col min="8211" max="8219" width="16.85546875" style="4" customWidth="1"/>
    <col min="8220" max="8226" width="15.5703125" style="4" customWidth="1"/>
    <col min="8227" max="8228" width="10.7109375" style="4" customWidth="1"/>
    <col min="8229" max="8231" width="15.5703125" style="4" customWidth="1"/>
    <col min="8232" max="8232" width="18.42578125" style="4" bestFit="1" customWidth="1"/>
    <col min="8233" max="8239" width="15.5703125" style="4" customWidth="1"/>
    <col min="8240" max="8240" width="17.85546875" style="4" bestFit="1" customWidth="1"/>
    <col min="8241" max="8250" width="18" style="4" customWidth="1"/>
    <col min="8251" max="8254" width="15.5703125" style="4" customWidth="1"/>
    <col min="8255" max="8256" width="15.7109375" style="4" customWidth="1"/>
    <col min="8257" max="8258" width="17" style="4" customWidth="1"/>
    <col min="8259" max="8452" width="9.140625" style="4"/>
    <col min="8453" max="8453" width="3.7109375" style="4" bestFit="1" customWidth="1"/>
    <col min="8454" max="8454" width="21.140625" style="4" customWidth="1"/>
    <col min="8455" max="8455" width="7.28515625" style="4" customWidth="1"/>
    <col min="8456" max="8456" width="9.5703125" style="4" customWidth="1"/>
    <col min="8457" max="8458" width="9.28515625" style="4" customWidth="1"/>
    <col min="8459" max="8460" width="8.140625" style="4" customWidth="1"/>
    <col min="8461" max="8463" width="8.28515625" style="4" customWidth="1"/>
    <col min="8464" max="8464" width="10" style="4" customWidth="1"/>
    <col min="8465" max="8465" width="11" style="4" customWidth="1"/>
    <col min="8466" max="8466" width="1.42578125" style="4" customWidth="1"/>
    <col min="8467" max="8475" width="16.85546875" style="4" customWidth="1"/>
    <col min="8476" max="8482" width="15.5703125" style="4" customWidth="1"/>
    <col min="8483" max="8484" width="10.7109375" style="4" customWidth="1"/>
    <col min="8485" max="8487" width="15.5703125" style="4" customWidth="1"/>
    <col min="8488" max="8488" width="18.42578125" style="4" bestFit="1" customWidth="1"/>
    <col min="8489" max="8495" width="15.5703125" style="4" customWidth="1"/>
    <col min="8496" max="8496" width="17.85546875" style="4" bestFit="1" customWidth="1"/>
    <col min="8497" max="8506" width="18" style="4" customWidth="1"/>
    <col min="8507" max="8510" width="15.5703125" style="4" customWidth="1"/>
    <col min="8511" max="8512" width="15.7109375" style="4" customWidth="1"/>
    <col min="8513" max="8514" width="17" style="4" customWidth="1"/>
    <col min="8515" max="8708" width="9.140625" style="4"/>
    <col min="8709" max="8709" width="3.7109375" style="4" bestFit="1" customWidth="1"/>
    <col min="8710" max="8710" width="21.140625" style="4" customWidth="1"/>
    <col min="8711" max="8711" width="7.28515625" style="4" customWidth="1"/>
    <col min="8712" max="8712" width="9.5703125" style="4" customWidth="1"/>
    <col min="8713" max="8714" width="9.28515625" style="4" customWidth="1"/>
    <col min="8715" max="8716" width="8.140625" style="4" customWidth="1"/>
    <col min="8717" max="8719" width="8.28515625" style="4" customWidth="1"/>
    <col min="8720" max="8720" width="10" style="4" customWidth="1"/>
    <col min="8721" max="8721" width="11" style="4" customWidth="1"/>
    <col min="8722" max="8722" width="1.42578125" style="4" customWidth="1"/>
    <col min="8723" max="8731" width="16.85546875" style="4" customWidth="1"/>
    <col min="8732" max="8738" width="15.5703125" style="4" customWidth="1"/>
    <col min="8739" max="8740" width="10.7109375" style="4" customWidth="1"/>
    <col min="8741" max="8743" width="15.5703125" style="4" customWidth="1"/>
    <col min="8744" max="8744" width="18.42578125" style="4" bestFit="1" customWidth="1"/>
    <col min="8745" max="8751" width="15.5703125" style="4" customWidth="1"/>
    <col min="8752" max="8752" width="17.85546875" style="4" bestFit="1" customWidth="1"/>
    <col min="8753" max="8762" width="18" style="4" customWidth="1"/>
    <col min="8763" max="8766" width="15.5703125" style="4" customWidth="1"/>
    <col min="8767" max="8768" width="15.7109375" style="4" customWidth="1"/>
    <col min="8769" max="8770" width="17" style="4" customWidth="1"/>
    <col min="8771" max="8964" width="9.140625" style="4"/>
    <col min="8965" max="8965" width="3.7109375" style="4" bestFit="1" customWidth="1"/>
    <col min="8966" max="8966" width="21.140625" style="4" customWidth="1"/>
    <col min="8967" max="8967" width="7.28515625" style="4" customWidth="1"/>
    <col min="8968" max="8968" width="9.5703125" style="4" customWidth="1"/>
    <col min="8969" max="8970" width="9.28515625" style="4" customWidth="1"/>
    <col min="8971" max="8972" width="8.140625" style="4" customWidth="1"/>
    <col min="8973" max="8975" width="8.28515625" style="4" customWidth="1"/>
    <col min="8976" max="8976" width="10" style="4" customWidth="1"/>
    <col min="8977" max="8977" width="11" style="4" customWidth="1"/>
    <col min="8978" max="8978" width="1.42578125" style="4" customWidth="1"/>
    <col min="8979" max="8987" width="16.85546875" style="4" customWidth="1"/>
    <col min="8988" max="8994" width="15.5703125" style="4" customWidth="1"/>
    <col min="8995" max="8996" width="10.7109375" style="4" customWidth="1"/>
    <col min="8997" max="8999" width="15.5703125" style="4" customWidth="1"/>
    <col min="9000" max="9000" width="18.42578125" style="4" bestFit="1" customWidth="1"/>
    <col min="9001" max="9007" width="15.5703125" style="4" customWidth="1"/>
    <col min="9008" max="9008" width="17.85546875" style="4" bestFit="1" customWidth="1"/>
    <col min="9009" max="9018" width="18" style="4" customWidth="1"/>
    <col min="9019" max="9022" width="15.5703125" style="4" customWidth="1"/>
    <col min="9023" max="9024" width="15.7109375" style="4" customWidth="1"/>
    <col min="9025" max="9026" width="17" style="4" customWidth="1"/>
    <col min="9027" max="9220" width="9.140625" style="4"/>
    <col min="9221" max="9221" width="3.7109375" style="4" bestFit="1" customWidth="1"/>
    <col min="9222" max="9222" width="21.140625" style="4" customWidth="1"/>
    <col min="9223" max="9223" width="7.28515625" style="4" customWidth="1"/>
    <col min="9224" max="9224" width="9.5703125" style="4" customWidth="1"/>
    <col min="9225" max="9226" width="9.28515625" style="4" customWidth="1"/>
    <col min="9227" max="9228" width="8.140625" style="4" customWidth="1"/>
    <col min="9229" max="9231" width="8.28515625" style="4" customWidth="1"/>
    <col min="9232" max="9232" width="10" style="4" customWidth="1"/>
    <col min="9233" max="9233" width="11" style="4" customWidth="1"/>
    <col min="9234" max="9234" width="1.42578125" style="4" customWidth="1"/>
    <col min="9235" max="9243" width="16.85546875" style="4" customWidth="1"/>
    <col min="9244" max="9250" width="15.5703125" style="4" customWidth="1"/>
    <col min="9251" max="9252" width="10.7109375" style="4" customWidth="1"/>
    <col min="9253" max="9255" width="15.5703125" style="4" customWidth="1"/>
    <col min="9256" max="9256" width="18.42578125" style="4" bestFit="1" customWidth="1"/>
    <col min="9257" max="9263" width="15.5703125" style="4" customWidth="1"/>
    <col min="9264" max="9264" width="17.85546875" style="4" bestFit="1" customWidth="1"/>
    <col min="9265" max="9274" width="18" style="4" customWidth="1"/>
    <col min="9275" max="9278" width="15.5703125" style="4" customWidth="1"/>
    <col min="9279" max="9280" width="15.7109375" style="4" customWidth="1"/>
    <col min="9281" max="9282" width="17" style="4" customWidth="1"/>
    <col min="9283" max="9476" width="9.140625" style="4"/>
    <col min="9477" max="9477" width="3.7109375" style="4" bestFit="1" customWidth="1"/>
    <col min="9478" max="9478" width="21.140625" style="4" customWidth="1"/>
    <col min="9479" max="9479" width="7.28515625" style="4" customWidth="1"/>
    <col min="9480" max="9480" width="9.5703125" style="4" customWidth="1"/>
    <col min="9481" max="9482" width="9.28515625" style="4" customWidth="1"/>
    <col min="9483" max="9484" width="8.140625" style="4" customWidth="1"/>
    <col min="9485" max="9487" width="8.28515625" style="4" customWidth="1"/>
    <col min="9488" max="9488" width="10" style="4" customWidth="1"/>
    <col min="9489" max="9489" width="11" style="4" customWidth="1"/>
    <col min="9490" max="9490" width="1.42578125" style="4" customWidth="1"/>
    <col min="9491" max="9499" width="16.85546875" style="4" customWidth="1"/>
    <col min="9500" max="9506" width="15.5703125" style="4" customWidth="1"/>
    <col min="9507" max="9508" width="10.7109375" style="4" customWidth="1"/>
    <col min="9509" max="9511" width="15.5703125" style="4" customWidth="1"/>
    <col min="9512" max="9512" width="18.42578125" style="4" bestFit="1" customWidth="1"/>
    <col min="9513" max="9519" width="15.5703125" style="4" customWidth="1"/>
    <col min="9520" max="9520" width="17.85546875" style="4" bestFit="1" customWidth="1"/>
    <col min="9521" max="9530" width="18" style="4" customWidth="1"/>
    <col min="9531" max="9534" width="15.5703125" style="4" customWidth="1"/>
    <col min="9535" max="9536" width="15.7109375" style="4" customWidth="1"/>
    <col min="9537" max="9538" width="17" style="4" customWidth="1"/>
    <col min="9539" max="9732" width="9.140625" style="4"/>
    <col min="9733" max="9733" width="3.7109375" style="4" bestFit="1" customWidth="1"/>
    <col min="9734" max="9734" width="21.140625" style="4" customWidth="1"/>
    <col min="9735" max="9735" width="7.28515625" style="4" customWidth="1"/>
    <col min="9736" max="9736" width="9.5703125" style="4" customWidth="1"/>
    <col min="9737" max="9738" width="9.28515625" style="4" customWidth="1"/>
    <col min="9739" max="9740" width="8.140625" style="4" customWidth="1"/>
    <col min="9741" max="9743" width="8.28515625" style="4" customWidth="1"/>
    <col min="9744" max="9744" width="10" style="4" customWidth="1"/>
    <col min="9745" max="9745" width="11" style="4" customWidth="1"/>
    <col min="9746" max="9746" width="1.42578125" style="4" customWidth="1"/>
    <col min="9747" max="9755" width="16.85546875" style="4" customWidth="1"/>
    <col min="9756" max="9762" width="15.5703125" style="4" customWidth="1"/>
    <col min="9763" max="9764" width="10.7109375" style="4" customWidth="1"/>
    <col min="9765" max="9767" width="15.5703125" style="4" customWidth="1"/>
    <col min="9768" max="9768" width="18.42578125" style="4" bestFit="1" customWidth="1"/>
    <col min="9769" max="9775" width="15.5703125" style="4" customWidth="1"/>
    <col min="9776" max="9776" width="17.85546875" style="4" bestFit="1" customWidth="1"/>
    <col min="9777" max="9786" width="18" style="4" customWidth="1"/>
    <col min="9787" max="9790" width="15.5703125" style="4" customWidth="1"/>
    <col min="9791" max="9792" width="15.7109375" style="4" customWidth="1"/>
    <col min="9793" max="9794" width="17" style="4" customWidth="1"/>
    <col min="9795" max="9988" width="9.140625" style="4"/>
    <col min="9989" max="9989" width="3.7109375" style="4" bestFit="1" customWidth="1"/>
    <col min="9990" max="9990" width="21.140625" style="4" customWidth="1"/>
    <col min="9991" max="9991" width="7.28515625" style="4" customWidth="1"/>
    <col min="9992" max="9992" width="9.5703125" style="4" customWidth="1"/>
    <col min="9993" max="9994" width="9.28515625" style="4" customWidth="1"/>
    <col min="9995" max="9996" width="8.140625" style="4" customWidth="1"/>
    <col min="9997" max="9999" width="8.28515625" style="4" customWidth="1"/>
    <col min="10000" max="10000" width="10" style="4" customWidth="1"/>
    <col min="10001" max="10001" width="11" style="4" customWidth="1"/>
    <col min="10002" max="10002" width="1.42578125" style="4" customWidth="1"/>
    <col min="10003" max="10011" width="16.85546875" style="4" customWidth="1"/>
    <col min="10012" max="10018" width="15.5703125" style="4" customWidth="1"/>
    <col min="10019" max="10020" width="10.7109375" style="4" customWidth="1"/>
    <col min="10021" max="10023" width="15.5703125" style="4" customWidth="1"/>
    <col min="10024" max="10024" width="18.42578125" style="4" bestFit="1" customWidth="1"/>
    <col min="10025" max="10031" width="15.5703125" style="4" customWidth="1"/>
    <col min="10032" max="10032" width="17.85546875" style="4" bestFit="1" customWidth="1"/>
    <col min="10033" max="10042" width="18" style="4" customWidth="1"/>
    <col min="10043" max="10046" width="15.5703125" style="4" customWidth="1"/>
    <col min="10047" max="10048" width="15.7109375" style="4" customWidth="1"/>
    <col min="10049" max="10050" width="17" style="4" customWidth="1"/>
    <col min="10051" max="10244" width="9.140625" style="4"/>
    <col min="10245" max="10245" width="3.7109375" style="4" bestFit="1" customWidth="1"/>
    <col min="10246" max="10246" width="21.140625" style="4" customWidth="1"/>
    <col min="10247" max="10247" width="7.28515625" style="4" customWidth="1"/>
    <col min="10248" max="10248" width="9.5703125" style="4" customWidth="1"/>
    <col min="10249" max="10250" width="9.28515625" style="4" customWidth="1"/>
    <col min="10251" max="10252" width="8.140625" style="4" customWidth="1"/>
    <col min="10253" max="10255" width="8.28515625" style="4" customWidth="1"/>
    <col min="10256" max="10256" width="10" style="4" customWidth="1"/>
    <col min="10257" max="10257" width="11" style="4" customWidth="1"/>
    <col min="10258" max="10258" width="1.42578125" style="4" customWidth="1"/>
    <col min="10259" max="10267" width="16.85546875" style="4" customWidth="1"/>
    <col min="10268" max="10274" width="15.5703125" style="4" customWidth="1"/>
    <col min="10275" max="10276" width="10.7109375" style="4" customWidth="1"/>
    <col min="10277" max="10279" width="15.5703125" style="4" customWidth="1"/>
    <col min="10280" max="10280" width="18.42578125" style="4" bestFit="1" customWidth="1"/>
    <col min="10281" max="10287" width="15.5703125" style="4" customWidth="1"/>
    <col min="10288" max="10288" width="17.85546875" style="4" bestFit="1" customWidth="1"/>
    <col min="10289" max="10298" width="18" style="4" customWidth="1"/>
    <col min="10299" max="10302" width="15.5703125" style="4" customWidth="1"/>
    <col min="10303" max="10304" width="15.7109375" style="4" customWidth="1"/>
    <col min="10305" max="10306" width="17" style="4" customWidth="1"/>
    <col min="10307" max="10500" width="9.140625" style="4"/>
    <col min="10501" max="10501" width="3.7109375" style="4" bestFit="1" customWidth="1"/>
    <col min="10502" max="10502" width="21.140625" style="4" customWidth="1"/>
    <col min="10503" max="10503" width="7.28515625" style="4" customWidth="1"/>
    <col min="10504" max="10504" width="9.5703125" style="4" customWidth="1"/>
    <col min="10505" max="10506" width="9.28515625" style="4" customWidth="1"/>
    <col min="10507" max="10508" width="8.140625" style="4" customWidth="1"/>
    <col min="10509" max="10511" width="8.28515625" style="4" customWidth="1"/>
    <col min="10512" max="10512" width="10" style="4" customWidth="1"/>
    <col min="10513" max="10513" width="11" style="4" customWidth="1"/>
    <col min="10514" max="10514" width="1.42578125" style="4" customWidth="1"/>
    <col min="10515" max="10523" width="16.85546875" style="4" customWidth="1"/>
    <col min="10524" max="10530" width="15.5703125" style="4" customWidth="1"/>
    <col min="10531" max="10532" width="10.7109375" style="4" customWidth="1"/>
    <col min="10533" max="10535" width="15.5703125" style="4" customWidth="1"/>
    <col min="10536" max="10536" width="18.42578125" style="4" bestFit="1" customWidth="1"/>
    <col min="10537" max="10543" width="15.5703125" style="4" customWidth="1"/>
    <col min="10544" max="10544" width="17.85546875" style="4" bestFit="1" customWidth="1"/>
    <col min="10545" max="10554" width="18" style="4" customWidth="1"/>
    <col min="10555" max="10558" width="15.5703125" style="4" customWidth="1"/>
    <col min="10559" max="10560" width="15.7109375" style="4" customWidth="1"/>
    <col min="10561" max="10562" width="17" style="4" customWidth="1"/>
    <col min="10563" max="10756" width="9.140625" style="4"/>
    <col min="10757" max="10757" width="3.7109375" style="4" bestFit="1" customWidth="1"/>
    <col min="10758" max="10758" width="21.140625" style="4" customWidth="1"/>
    <col min="10759" max="10759" width="7.28515625" style="4" customWidth="1"/>
    <col min="10760" max="10760" width="9.5703125" style="4" customWidth="1"/>
    <col min="10761" max="10762" width="9.28515625" style="4" customWidth="1"/>
    <col min="10763" max="10764" width="8.140625" style="4" customWidth="1"/>
    <col min="10765" max="10767" width="8.28515625" style="4" customWidth="1"/>
    <col min="10768" max="10768" width="10" style="4" customWidth="1"/>
    <col min="10769" max="10769" width="11" style="4" customWidth="1"/>
    <col min="10770" max="10770" width="1.42578125" style="4" customWidth="1"/>
    <col min="10771" max="10779" width="16.85546875" style="4" customWidth="1"/>
    <col min="10780" max="10786" width="15.5703125" style="4" customWidth="1"/>
    <col min="10787" max="10788" width="10.7109375" style="4" customWidth="1"/>
    <col min="10789" max="10791" width="15.5703125" style="4" customWidth="1"/>
    <col min="10792" max="10792" width="18.42578125" style="4" bestFit="1" customWidth="1"/>
    <col min="10793" max="10799" width="15.5703125" style="4" customWidth="1"/>
    <col min="10800" max="10800" width="17.85546875" style="4" bestFit="1" customWidth="1"/>
    <col min="10801" max="10810" width="18" style="4" customWidth="1"/>
    <col min="10811" max="10814" width="15.5703125" style="4" customWidth="1"/>
    <col min="10815" max="10816" width="15.7109375" style="4" customWidth="1"/>
    <col min="10817" max="10818" width="17" style="4" customWidth="1"/>
    <col min="10819" max="11012" width="9.140625" style="4"/>
    <col min="11013" max="11013" width="3.7109375" style="4" bestFit="1" customWidth="1"/>
    <col min="11014" max="11014" width="21.140625" style="4" customWidth="1"/>
    <col min="11015" max="11015" width="7.28515625" style="4" customWidth="1"/>
    <col min="11016" max="11016" width="9.5703125" style="4" customWidth="1"/>
    <col min="11017" max="11018" width="9.28515625" style="4" customWidth="1"/>
    <col min="11019" max="11020" width="8.140625" style="4" customWidth="1"/>
    <col min="11021" max="11023" width="8.28515625" style="4" customWidth="1"/>
    <col min="11024" max="11024" width="10" style="4" customWidth="1"/>
    <col min="11025" max="11025" width="11" style="4" customWidth="1"/>
    <col min="11026" max="11026" width="1.42578125" style="4" customWidth="1"/>
    <col min="11027" max="11035" width="16.85546875" style="4" customWidth="1"/>
    <col min="11036" max="11042" width="15.5703125" style="4" customWidth="1"/>
    <col min="11043" max="11044" width="10.7109375" style="4" customWidth="1"/>
    <col min="11045" max="11047" width="15.5703125" style="4" customWidth="1"/>
    <col min="11048" max="11048" width="18.42578125" style="4" bestFit="1" customWidth="1"/>
    <col min="11049" max="11055" width="15.5703125" style="4" customWidth="1"/>
    <col min="11056" max="11056" width="17.85546875" style="4" bestFit="1" customWidth="1"/>
    <col min="11057" max="11066" width="18" style="4" customWidth="1"/>
    <col min="11067" max="11070" width="15.5703125" style="4" customWidth="1"/>
    <col min="11071" max="11072" width="15.7109375" style="4" customWidth="1"/>
    <col min="11073" max="11074" width="17" style="4" customWidth="1"/>
    <col min="11075" max="11268" width="9.140625" style="4"/>
    <col min="11269" max="11269" width="3.7109375" style="4" bestFit="1" customWidth="1"/>
    <col min="11270" max="11270" width="21.140625" style="4" customWidth="1"/>
    <col min="11271" max="11271" width="7.28515625" style="4" customWidth="1"/>
    <col min="11272" max="11272" width="9.5703125" style="4" customWidth="1"/>
    <col min="11273" max="11274" width="9.28515625" style="4" customWidth="1"/>
    <col min="11275" max="11276" width="8.140625" style="4" customWidth="1"/>
    <col min="11277" max="11279" width="8.28515625" style="4" customWidth="1"/>
    <col min="11280" max="11280" width="10" style="4" customWidth="1"/>
    <col min="11281" max="11281" width="11" style="4" customWidth="1"/>
    <col min="11282" max="11282" width="1.42578125" style="4" customWidth="1"/>
    <col min="11283" max="11291" width="16.85546875" style="4" customWidth="1"/>
    <col min="11292" max="11298" width="15.5703125" style="4" customWidth="1"/>
    <col min="11299" max="11300" width="10.7109375" style="4" customWidth="1"/>
    <col min="11301" max="11303" width="15.5703125" style="4" customWidth="1"/>
    <col min="11304" max="11304" width="18.42578125" style="4" bestFit="1" customWidth="1"/>
    <col min="11305" max="11311" width="15.5703125" style="4" customWidth="1"/>
    <col min="11312" max="11312" width="17.85546875" style="4" bestFit="1" customWidth="1"/>
    <col min="11313" max="11322" width="18" style="4" customWidth="1"/>
    <col min="11323" max="11326" width="15.5703125" style="4" customWidth="1"/>
    <col min="11327" max="11328" width="15.7109375" style="4" customWidth="1"/>
    <col min="11329" max="11330" width="17" style="4" customWidth="1"/>
    <col min="11331" max="11524" width="9.140625" style="4"/>
    <col min="11525" max="11525" width="3.7109375" style="4" bestFit="1" customWidth="1"/>
    <col min="11526" max="11526" width="21.140625" style="4" customWidth="1"/>
    <col min="11527" max="11527" width="7.28515625" style="4" customWidth="1"/>
    <col min="11528" max="11528" width="9.5703125" style="4" customWidth="1"/>
    <col min="11529" max="11530" width="9.28515625" style="4" customWidth="1"/>
    <col min="11531" max="11532" width="8.140625" style="4" customWidth="1"/>
    <col min="11533" max="11535" width="8.28515625" style="4" customWidth="1"/>
    <col min="11536" max="11536" width="10" style="4" customWidth="1"/>
    <col min="11537" max="11537" width="11" style="4" customWidth="1"/>
    <col min="11538" max="11538" width="1.42578125" style="4" customWidth="1"/>
    <col min="11539" max="11547" width="16.85546875" style="4" customWidth="1"/>
    <col min="11548" max="11554" width="15.5703125" style="4" customWidth="1"/>
    <col min="11555" max="11556" width="10.7109375" style="4" customWidth="1"/>
    <col min="11557" max="11559" width="15.5703125" style="4" customWidth="1"/>
    <col min="11560" max="11560" width="18.42578125" style="4" bestFit="1" customWidth="1"/>
    <col min="11561" max="11567" width="15.5703125" style="4" customWidth="1"/>
    <col min="11568" max="11568" width="17.85546875" style="4" bestFit="1" customWidth="1"/>
    <col min="11569" max="11578" width="18" style="4" customWidth="1"/>
    <col min="11579" max="11582" width="15.5703125" style="4" customWidth="1"/>
    <col min="11583" max="11584" width="15.7109375" style="4" customWidth="1"/>
    <col min="11585" max="11586" width="17" style="4" customWidth="1"/>
    <col min="11587" max="11780" width="9.140625" style="4"/>
    <col min="11781" max="11781" width="3.7109375" style="4" bestFit="1" customWidth="1"/>
    <col min="11782" max="11782" width="21.140625" style="4" customWidth="1"/>
    <col min="11783" max="11783" width="7.28515625" style="4" customWidth="1"/>
    <col min="11784" max="11784" width="9.5703125" style="4" customWidth="1"/>
    <col min="11785" max="11786" width="9.28515625" style="4" customWidth="1"/>
    <col min="11787" max="11788" width="8.140625" style="4" customWidth="1"/>
    <col min="11789" max="11791" width="8.28515625" style="4" customWidth="1"/>
    <col min="11792" max="11792" width="10" style="4" customWidth="1"/>
    <col min="11793" max="11793" width="11" style="4" customWidth="1"/>
    <col min="11794" max="11794" width="1.42578125" style="4" customWidth="1"/>
    <col min="11795" max="11803" width="16.85546875" style="4" customWidth="1"/>
    <col min="11804" max="11810" width="15.5703125" style="4" customWidth="1"/>
    <col min="11811" max="11812" width="10.7109375" style="4" customWidth="1"/>
    <col min="11813" max="11815" width="15.5703125" style="4" customWidth="1"/>
    <col min="11816" max="11816" width="18.42578125" style="4" bestFit="1" customWidth="1"/>
    <col min="11817" max="11823" width="15.5703125" style="4" customWidth="1"/>
    <col min="11824" max="11824" width="17.85546875" style="4" bestFit="1" customWidth="1"/>
    <col min="11825" max="11834" width="18" style="4" customWidth="1"/>
    <col min="11835" max="11838" width="15.5703125" style="4" customWidth="1"/>
    <col min="11839" max="11840" width="15.7109375" style="4" customWidth="1"/>
    <col min="11841" max="11842" width="17" style="4" customWidth="1"/>
    <col min="11843" max="12036" width="9.140625" style="4"/>
    <col min="12037" max="12037" width="3.7109375" style="4" bestFit="1" customWidth="1"/>
    <col min="12038" max="12038" width="21.140625" style="4" customWidth="1"/>
    <col min="12039" max="12039" width="7.28515625" style="4" customWidth="1"/>
    <col min="12040" max="12040" width="9.5703125" style="4" customWidth="1"/>
    <col min="12041" max="12042" width="9.28515625" style="4" customWidth="1"/>
    <col min="12043" max="12044" width="8.140625" style="4" customWidth="1"/>
    <col min="12045" max="12047" width="8.28515625" style="4" customWidth="1"/>
    <col min="12048" max="12048" width="10" style="4" customWidth="1"/>
    <col min="12049" max="12049" width="11" style="4" customWidth="1"/>
    <col min="12050" max="12050" width="1.42578125" style="4" customWidth="1"/>
    <col min="12051" max="12059" width="16.85546875" style="4" customWidth="1"/>
    <col min="12060" max="12066" width="15.5703125" style="4" customWidth="1"/>
    <col min="12067" max="12068" width="10.7109375" style="4" customWidth="1"/>
    <col min="12069" max="12071" width="15.5703125" style="4" customWidth="1"/>
    <col min="12072" max="12072" width="18.42578125" style="4" bestFit="1" customWidth="1"/>
    <col min="12073" max="12079" width="15.5703125" style="4" customWidth="1"/>
    <col min="12080" max="12080" width="17.85546875" style="4" bestFit="1" customWidth="1"/>
    <col min="12081" max="12090" width="18" style="4" customWidth="1"/>
    <col min="12091" max="12094" width="15.5703125" style="4" customWidth="1"/>
    <col min="12095" max="12096" width="15.7109375" style="4" customWidth="1"/>
    <col min="12097" max="12098" width="17" style="4" customWidth="1"/>
    <col min="12099" max="12292" width="9.140625" style="4"/>
    <col min="12293" max="12293" width="3.7109375" style="4" bestFit="1" customWidth="1"/>
    <col min="12294" max="12294" width="21.140625" style="4" customWidth="1"/>
    <col min="12295" max="12295" width="7.28515625" style="4" customWidth="1"/>
    <col min="12296" max="12296" width="9.5703125" style="4" customWidth="1"/>
    <col min="12297" max="12298" width="9.28515625" style="4" customWidth="1"/>
    <col min="12299" max="12300" width="8.140625" style="4" customWidth="1"/>
    <col min="12301" max="12303" width="8.28515625" style="4" customWidth="1"/>
    <col min="12304" max="12304" width="10" style="4" customWidth="1"/>
    <col min="12305" max="12305" width="11" style="4" customWidth="1"/>
    <col min="12306" max="12306" width="1.42578125" style="4" customWidth="1"/>
    <col min="12307" max="12315" width="16.85546875" style="4" customWidth="1"/>
    <col min="12316" max="12322" width="15.5703125" style="4" customWidth="1"/>
    <col min="12323" max="12324" width="10.7109375" style="4" customWidth="1"/>
    <col min="12325" max="12327" width="15.5703125" style="4" customWidth="1"/>
    <col min="12328" max="12328" width="18.42578125" style="4" bestFit="1" customWidth="1"/>
    <col min="12329" max="12335" width="15.5703125" style="4" customWidth="1"/>
    <col min="12336" max="12336" width="17.85546875" style="4" bestFit="1" customWidth="1"/>
    <col min="12337" max="12346" width="18" style="4" customWidth="1"/>
    <col min="12347" max="12350" width="15.5703125" style="4" customWidth="1"/>
    <col min="12351" max="12352" width="15.7109375" style="4" customWidth="1"/>
    <col min="12353" max="12354" width="17" style="4" customWidth="1"/>
    <col min="12355" max="12548" width="9.140625" style="4"/>
    <col min="12549" max="12549" width="3.7109375" style="4" bestFit="1" customWidth="1"/>
    <col min="12550" max="12550" width="21.140625" style="4" customWidth="1"/>
    <col min="12551" max="12551" width="7.28515625" style="4" customWidth="1"/>
    <col min="12552" max="12552" width="9.5703125" style="4" customWidth="1"/>
    <col min="12553" max="12554" width="9.28515625" style="4" customWidth="1"/>
    <col min="12555" max="12556" width="8.140625" style="4" customWidth="1"/>
    <col min="12557" max="12559" width="8.28515625" style="4" customWidth="1"/>
    <col min="12560" max="12560" width="10" style="4" customWidth="1"/>
    <col min="12561" max="12561" width="11" style="4" customWidth="1"/>
    <col min="12562" max="12562" width="1.42578125" style="4" customWidth="1"/>
    <col min="12563" max="12571" width="16.85546875" style="4" customWidth="1"/>
    <col min="12572" max="12578" width="15.5703125" style="4" customWidth="1"/>
    <col min="12579" max="12580" width="10.7109375" style="4" customWidth="1"/>
    <col min="12581" max="12583" width="15.5703125" style="4" customWidth="1"/>
    <col min="12584" max="12584" width="18.42578125" style="4" bestFit="1" customWidth="1"/>
    <col min="12585" max="12591" width="15.5703125" style="4" customWidth="1"/>
    <col min="12592" max="12592" width="17.85546875" style="4" bestFit="1" customWidth="1"/>
    <col min="12593" max="12602" width="18" style="4" customWidth="1"/>
    <col min="12603" max="12606" width="15.5703125" style="4" customWidth="1"/>
    <col min="12607" max="12608" width="15.7109375" style="4" customWidth="1"/>
    <col min="12609" max="12610" width="17" style="4" customWidth="1"/>
    <col min="12611" max="12804" width="9.140625" style="4"/>
    <col min="12805" max="12805" width="3.7109375" style="4" bestFit="1" customWidth="1"/>
    <col min="12806" max="12806" width="21.140625" style="4" customWidth="1"/>
    <col min="12807" max="12807" width="7.28515625" style="4" customWidth="1"/>
    <col min="12808" max="12808" width="9.5703125" style="4" customWidth="1"/>
    <col min="12809" max="12810" width="9.28515625" style="4" customWidth="1"/>
    <col min="12811" max="12812" width="8.140625" style="4" customWidth="1"/>
    <col min="12813" max="12815" width="8.28515625" style="4" customWidth="1"/>
    <col min="12816" max="12816" width="10" style="4" customWidth="1"/>
    <col min="12817" max="12817" width="11" style="4" customWidth="1"/>
    <col min="12818" max="12818" width="1.42578125" style="4" customWidth="1"/>
    <col min="12819" max="12827" width="16.85546875" style="4" customWidth="1"/>
    <col min="12828" max="12834" width="15.5703125" style="4" customWidth="1"/>
    <col min="12835" max="12836" width="10.7109375" style="4" customWidth="1"/>
    <col min="12837" max="12839" width="15.5703125" style="4" customWidth="1"/>
    <col min="12840" max="12840" width="18.42578125" style="4" bestFit="1" customWidth="1"/>
    <col min="12841" max="12847" width="15.5703125" style="4" customWidth="1"/>
    <col min="12848" max="12848" width="17.85546875" style="4" bestFit="1" customWidth="1"/>
    <col min="12849" max="12858" width="18" style="4" customWidth="1"/>
    <col min="12859" max="12862" width="15.5703125" style="4" customWidth="1"/>
    <col min="12863" max="12864" width="15.7109375" style="4" customWidth="1"/>
    <col min="12865" max="12866" width="17" style="4" customWidth="1"/>
    <col min="12867" max="13060" width="9.140625" style="4"/>
    <col min="13061" max="13061" width="3.7109375" style="4" bestFit="1" customWidth="1"/>
    <col min="13062" max="13062" width="21.140625" style="4" customWidth="1"/>
    <col min="13063" max="13063" width="7.28515625" style="4" customWidth="1"/>
    <col min="13064" max="13064" width="9.5703125" style="4" customWidth="1"/>
    <col min="13065" max="13066" width="9.28515625" style="4" customWidth="1"/>
    <col min="13067" max="13068" width="8.140625" style="4" customWidth="1"/>
    <col min="13069" max="13071" width="8.28515625" style="4" customWidth="1"/>
    <col min="13072" max="13072" width="10" style="4" customWidth="1"/>
    <col min="13073" max="13073" width="11" style="4" customWidth="1"/>
    <col min="13074" max="13074" width="1.42578125" style="4" customWidth="1"/>
    <col min="13075" max="13083" width="16.85546875" style="4" customWidth="1"/>
    <col min="13084" max="13090" width="15.5703125" style="4" customWidth="1"/>
    <col min="13091" max="13092" width="10.7109375" style="4" customWidth="1"/>
    <col min="13093" max="13095" width="15.5703125" style="4" customWidth="1"/>
    <col min="13096" max="13096" width="18.42578125" style="4" bestFit="1" customWidth="1"/>
    <col min="13097" max="13103" width="15.5703125" style="4" customWidth="1"/>
    <col min="13104" max="13104" width="17.85546875" style="4" bestFit="1" customWidth="1"/>
    <col min="13105" max="13114" width="18" style="4" customWidth="1"/>
    <col min="13115" max="13118" width="15.5703125" style="4" customWidth="1"/>
    <col min="13119" max="13120" width="15.7109375" style="4" customWidth="1"/>
    <col min="13121" max="13122" width="17" style="4" customWidth="1"/>
    <col min="13123" max="13316" width="9.140625" style="4"/>
    <col min="13317" max="13317" width="3.7109375" style="4" bestFit="1" customWidth="1"/>
    <col min="13318" max="13318" width="21.140625" style="4" customWidth="1"/>
    <col min="13319" max="13319" width="7.28515625" style="4" customWidth="1"/>
    <col min="13320" max="13320" width="9.5703125" style="4" customWidth="1"/>
    <col min="13321" max="13322" width="9.28515625" style="4" customWidth="1"/>
    <col min="13323" max="13324" width="8.140625" style="4" customWidth="1"/>
    <col min="13325" max="13327" width="8.28515625" style="4" customWidth="1"/>
    <col min="13328" max="13328" width="10" style="4" customWidth="1"/>
    <col min="13329" max="13329" width="11" style="4" customWidth="1"/>
    <col min="13330" max="13330" width="1.42578125" style="4" customWidth="1"/>
    <col min="13331" max="13339" width="16.85546875" style="4" customWidth="1"/>
    <col min="13340" max="13346" width="15.5703125" style="4" customWidth="1"/>
    <col min="13347" max="13348" width="10.7109375" style="4" customWidth="1"/>
    <col min="13349" max="13351" width="15.5703125" style="4" customWidth="1"/>
    <col min="13352" max="13352" width="18.42578125" style="4" bestFit="1" customWidth="1"/>
    <col min="13353" max="13359" width="15.5703125" style="4" customWidth="1"/>
    <col min="13360" max="13360" width="17.85546875" style="4" bestFit="1" customWidth="1"/>
    <col min="13361" max="13370" width="18" style="4" customWidth="1"/>
    <col min="13371" max="13374" width="15.5703125" style="4" customWidth="1"/>
    <col min="13375" max="13376" width="15.7109375" style="4" customWidth="1"/>
    <col min="13377" max="13378" width="17" style="4" customWidth="1"/>
    <col min="13379" max="13572" width="9.140625" style="4"/>
    <col min="13573" max="13573" width="3.7109375" style="4" bestFit="1" customWidth="1"/>
    <col min="13574" max="13574" width="21.140625" style="4" customWidth="1"/>
    <col min="13575" max="13575" width="7.28515625" style="4" customWidth="1"/>
    <col min="13576" max="13576" width="9.5703125" style="4" customWidth="1"/>
    <col min="13577" max="13578" width="9.28515625" style="4" customWidth="1"/>
    <col min="13579" max="13580" width="8.140625" style="4" customWidth="1"/>
    <col min="13581" max="13583" width="8.28515625" style="4" customWidth="1"/>
    <col min="13584" max="13584" width="10" style="4" customWidth="1"/>
    <col min="13585" max="13585" width="11" style="4" customWidth="1"/>
    <col min="13586" max="13586" width="1.42578125" style="4" customWidth="1"/>
    <col min="13587" max="13595" width="16.85546875" style="4" customWidth="1"/>
    <col min="13596" max="13602" width="15.5703125" style="4" customWidth="1"/>
    <col min="13603" max="13604" width="10.7109375" style="4" customWidth="1"/>
    <col min="13605" max="13607" width="15.5703125" style="4" customWidth="1"/>
    <col min="13608" max="13608" width="18.42578125" style="4" bestFit="1" customWidth="1"/>
    <col min="13609" max="13615" width="15.5703125" style="4" customWidth="1"/>
    <col min="13616" max="13616" width="17.85546875" style="4" bestFit="1" customWidth="1"/>
    <col min="13617" max="13626" width="18" style="4" customWidth="1"/>
    <col min="13627" max="13630" width="15.5703125" style="4" customWidth="1"/>
    <col min="13631" max="13632" width="15.7109375" style="4" customWidth="1"/>
    <col min="13633" max="13634" width="17" style="4" customWidth="1"/>
    <col min="13635" max="13828" width="9.140625" style="4"/>
    <col min="13829" max="13829" width="3.7109375" style="4" bestFit="1" customWidth="1"/>
    <col min="13830" max="13830" width="21.140625" style="4" customWidth="1"/>
    <col min="13831" max="13831" width="7.28515625" style="4" customWidth="1"/>
    <col min="13832" max="13832" width="9.5703125" style="4" customWidth="1"/>
    <col min="13833" max="13834" width="9.28515625" style="4" customWidth="1"/>
    <col min="13835" max="13836" width="8.140625" style="4" customWidth="1"/>
    <col min="13837" max="13839" width="8.28515625" style="4" customWidth="1"/>
    <col min="13840" max="13840" width="10" style="4" customWidth="1"/>
    <col min="13841" max="13841" width="11" style="4" customWidth="1"/>
    <col min="13842" max="13842" width="1.42578125" style="4" customWidth="1"/>
    <col min="13843" max="13851" width="16.85546875" style="4" customWidth="1"/>
    <col min="13852" max="13858" width="15.5703125" style="4" customWidth="1"/>
    <col min="13859" max="13860" width="10.7109375" style="4" customWidth="1"/>
    <col min="13861" max="13863" width="15.5703125" style="4" customWidth="1"/>
    <col min="13864" max="13864" width="18.42578125" style="4" bestFit="1" customWidth="1"/>
    <col min="13865" max="13871" width="15.5703125" style="4" customWidth="1"/>
    <col min="13872" max="13872" width="17.85546875" style="4" bestFit="1" customWidth="1"/>
    <col min="13873" max="13882" width="18" style="4" customWidth="1"/>
    <col min="13883" max="13886" width="15.5703125" style="4" customWidth="1"/>
    <col min="13887" max="13888" width="15.7109375" style="4" customWidth="1"/>
    <col min="13889" max="13890" width="17" style="4" customWidth="1"/>
    <col min="13891" max="14084" width="9.140625" style="4"/>
    <col min="14085" max="14085" width="3.7109375" style="4" bestFit="1" customWidth="1"/>
    <col min="14086" max="14086" width="21.140625" style="4" customWidth="1"/>
    <col min="14087" max="14087" width="7.28515625" style="4" customWidth="1"/>
    <col min="14088" max="14088" width="9.5703125" style="4" customWidth="1"/>
    <col min="14089" max="14090" width="9.28515625" style="4" customWidth="1"/>
    <col min="14091" max="14092" width="8.140625" style="4" customWidth="1"/>
    <col min="14093" max="14095" width="8.28515625" style="4" customWidth="1"/>
    <col min="14096" max="14096" width="10" style="4" customWidth="1"/>
    <col min="14097" max="14097" width="11" style="4" customWidth="1"/>
    <col min="14098" max="14098" width="1.42578125" style="4" customWidth="1"/>
    <col min="14099" max="14107" width="16.85546875" style="4" customWidth="1"/>
    <col min="14108" max="14114" width="15.5703125" style="4" customWidth="1"/>
    <col min="14115" max="14116" width="10.7109375" style="4" customWidth="1"/>
    <col min="14117" max="14119" width="15.5703125" style="4" customWidth="1"/>
    <col min="14120" max="14120" width="18.42578125" style="4" bestFit="1" customWidth="1"/>
    <col min="14121" max="14127" width="15.5703125" style="4" customWidth="1"/>
    <col min="14128" max="14128" width="17.85546875" style="4" bestFit="1" customWidth="1"/>
    <col min="14129" max="14138" width="18" style="4" customWidth="1"/>
    <col min="14139" max="14142" width="15.5703125" style="4" customWidth="1"/>
    <col min="14143" max="14144" width="15.7109375" style="4" customWidth="1"/>
    <col min="14145" max="14146" width="17" style="4" customWidth="1"/>
    <col min="14147" max="14340" width="9.140625" style="4"/>
    <col min="14341" max="14341" width="3.7109375" style="4" bestFit="1" customWidth="1"/>
    <col min="14342" max="14342" width="21.140625" style="4" customWidth="1"/>
    <col min="14343" max="14343" width="7.28515625" style="4" customWidth="1"/>
    <col min="14344" max="14344" width="9.5703125" style="4" customWidth="1"/>
    <col min="14345" max="14346" width="9.28515625" style="4" customWidth="1"/>
    <col min="14347" max="14348" width="8.140625" style="4" customWidth="1"/>
    <col min="14349" max="14351" width="8.28515625" style="4" customWidth="1"/>
    <col min="14352" max="14352" width="10" style="4" customWidth="1"/>
    <col min="14353" max="14353" width="11" style="4" customWidth="1"/>
    <col min="14354" max="14354" width="1.42578125" style="4" customWidth="1"/>
    <col min="14355" max="14363" width="16.85546875" style="4" customWidth="1"/>
    <col min="14364" max="14370" width="15.5703125" style="4" customWidth="1"/>
    <col min="14371" max="14372" width="10.7109375" style="4" customWidth="1"/>
    <col min="14373" max="14375" width="15.5703125" style="4" customWidth="1"/>
    <col min="14376" max="14376" width="18.42578125" style="4" bestFit="1" customWidth="1"/>
    <col min="14377" max="14383" width="15.5703125" style="4" customWidth="1"/>
    <col min="14384" max="14384" width="17.85546875" style="4" bestFit="1" customWidth="1"/>
    <col min="14385" max="14394" width="18" style="4" customWidth="1"/>
    <col min="14395" max="14398" width="15.5703125" style="4" customWidth="1"/>
    <col min="14399" max="14400" width="15.7109375" style="4" customWidth="1"/>
    <col min="14401" max="14402" width="17" style="4" customWidth="1"/>
    <col min="14403" max="14596" width="9.140625" style="4"/>
    <col min="14597" max="14597" width="3.7109375" style="4" bestFit="1" customWidth="1"/>
    <col min="14598" max="14598" width="21.140625" style="4" customWidth="1"/>
    <col min="14599" max="14599" width="7.28515625" style="4" customWidth="1"/>
    <col min="14600" max="14600" width="9.5703125" style="4" customWidth="1"/>
    <col min="14601" max="14602" width="9.28515625" style="4" customWidth="1"/>
    <col min="14603" max="14604" width="8.140625" style="4" customWidth="1"/>
    <col min="14605" max="14607" width="8.28515625" style="4" customWidth="1"/>
    <col min="14608" max="14608" width="10" style="4" customWidth="1"/>
    <col min="14609" max="14609" width="11" style="4" customWidth="1"/>
    <col min="14610" max="14610" width="1.42578125" style="4" customWidth="1"/>
    <col min="14611" max="14619" width="16.85546875" style="4" customWidth="1"/>
    <col min="14620" max="14626" width="15.5703125" style="4" customWidth="1"/>
    <col min="14627" max="14628" width="10.7109375" style="4" customWidth="1"/>
    <col min="14629" max="14631" width="15.5703125" style="4" customWidth="1"/>
    <col min="14632" max="14632" width="18.42578125" style="4" bestFit="1" customWidth="1"/>
    <col min="14633" max="14639" width="15.5703125" style="4" customWidth="1"/>
    <col min="14640" max="14640" width="17.85546875" style="4" bestFit="1" customWidth="1"/>
    <col min="14641" max="14650" width="18" style="4" customWidth="1"/>
    <col min="14651" max="14654" width="15.5703125" style="4" customWidth="1"/>
    <col min="14655" max="14656" width="15.7109375" style="4" customWidth="1"/>
    <col min="14657" max="14658" width="17" style="4" customWidth="1"/>
    <col min="14659" max="14852" width="9.140625" style="4"/>
    <col min="14853" max="14853" width="3.7109375" style="4" bestFit="1" customWidth="1"/>
    <col min="14854" max="14854" width="21.140625" style="4" customWidth="1"/>
    <col min="14855" max="14855" width="7.28515625" style="4" customWidth="1"/>
    <col min="14856" max="14856" width="9.5703125" style="4" customWidth="1"/>
    <col min="14857" max="14858" width="9.28515625" style="4" customWidth="1"/>
    <col min="14859" max="14860" width="8.140625" style="4" customWidth="1"/>
    <col min="14861" max="14863" width="8.28515625" style="4" customWidth="1"/>
    <col min="14864" max="14864" width="10" style="4" customWidth="1"/>
    <col min="14865" max="14865" width="11" style="4" customWidth="1"/>
    <col min="14866" max="14866" width="1.42578125" style="4" customWidth="1"/>
    <col min="14867" max="14875" width="16.85546875" style="4" customWidth="1"/>
    <col min="14876" max="14882" width="15.5703125" style="4" customWidth="1"/>
    <col min="14883" max="14884" width="10.7109375" style="4" customWidth="1"/>
    <col min="14885" max="14887" width="15.5703125" style="4" customWidth="1"/>
    <col min="14888" max="14888" width="18.42578125" style="4" bestFit="1" customWidth="1"/>
    <col min="14889" max="14895" width="15.5703125" style="4" customWidth="1"/>
    <col min="14896" max="14896" width="17.85546875" style="4" bestFit="1" customWidth="1"/>
    <col min="14897" max="14906" width="18" style="4" customWidth="1"/>
    <col min="14907" max="14910" width="15.5703125" style="4" customWidth="1"/>
    <col min="14911" max="14912" width="15.7109375" style="4" customWidth="1"/>
    <col min="14913" max="14914" width="17" style="4" customWidth="1"/>
    <col min="14915" max="15108" width="9.140625" style="4"/>
    <col min="15109" max="15109" width="3.7109375" style="4" bestFit="1" customWidth="1"/>
    <col min="15110" max="15110" width="21.140625" style="4" customWidth="1"/>
    <col min="15111" max="15111" width="7.28515625" style="4" customWidth="1"/>
    <col min="15112" max="15112" width="9.5703125" style="4" customWidth="1"/>
    <col min="15113" max="15114" width="9.28515625" style="4" customWidth="1"/>
    <col min="15115" max="15116" width="8.140625" style="4" customWidth="1"/>
    <col min="15117" max="15119" width="8.28515625" style="4" customWidth="1"/>
    <col min="15120" max="15120" width="10" style="4" customWidth="1"/>
    <col min="15121" max="15121" width="11" style="4" customWidth="1"/>
    <col min="15122" max="15122" width="1.42578125" style="4" customWidth="1"/>
    <col min="15123" max="15131" width="16.85546875" style="4" customWidth="1"/>
    <col min="15132" max="15138" width="15.5703125" style="4" customWidth="1"/>
    <col min="15139" max="15140" width="10.7109375" style="4" customWidth="1"/>
    <col min="15141" max="15143" width="15.5703125" style="4" customWidth="1"/>
    <col min="15144" max="15144" width="18.42578125" style="4" bestFit="1" customWidth="1"/>
    <col min="15145" max="15151" width="15.5703125" style="4" customWidth="1"/>
    <col min="15152" max="15152" width="17.85546875" style="4" bestFit="1" customWidth="1"/>
    <col min="15153" max="15162" width="18" style="4" customWidth="1"/>
    <col min="15163" max="15166" width="15.5703125" style="4" customWidth="1"/>
    <col min="15167" max="15168" width="15.7109375" style="4" customWidth="1"/>
    <col min="15169" max="15170" width="17" style="4" customWidth="1"/>
    <col min="15171" max="15364" width="9.140625" style="4"/>
    <col min="15365" max="15365" width="3.7109375" style="4" bestFit="1" customWidth="1"/>
    <col min="15366" max="15366" width="21.140625" style="4" customWidth="1"/>
    <col min="15367" max="15367" width="7.28515625" style="4" customWidth="1"/>
    <col min="15368" max="15368" width="9.5703125" style="4" customWidth="1"/>
    <col min="15369" max="15370" width="9.28515625" style="4" customWidth="1"/>
    <col min="15371" max="15372" width="8.140625" style="4" customWidth="1"/>
    <col min="15373" max="15375" width="8.28515625" style="4" customWidth="1"/>
    <col min="15376" max="15376" width="10" style="4" customWidth="1"/>
    <col min="15377" max="15377" width="11" style="4" customWidth="1"/>
    <col min="15378" max="15378" width="1.42578125" style="4" customWidth="1"/>
    <col min="15379" max="15387" width="16.85546875" style="4" customWidth="1"/>
    <col min="15388" max="15394" width="15.5703125" style="4" customWidth="1"/>
    <col min="15395" max="15396" width="10.7109375" style="4" customWidth="1"/>
    <col min="15397" max="15399" width="15.5703125" style="4" customWidth="1"/>
    <col min="15400" max="15400" width="18.42578125" style="4" bestFit="1" customWidth="1"/>
    <col min="15401" max="15407" width="15.5703125" style="4" customWidth="1"/>
    <col min="15408" max="15408" width="17.85546875" style="4" bestFit="1" customWidth="1"/>
    <col min="15409" max="15418" width="18" style="4" customWidth="1"/>
    <col min="15419" max="15422" width="15.5703125" style="4" customWidth="1"/>
    <col min="15423" max="15424" width="15.7109375" style="4" customWidth="1"/>
    <col min="15425" max="15426" width="17" style="4" customWidth="1"/>
    <col min="15427" max="15620" width="9.140625" style="4"/>
    <col min="15621" max="15621" width="3.7109375" style="4" bestFit="1" customWidth="1"/>
    <col min="15622" max="15622" width="21.140625" style="4" customWidth="1"/>
    <col min="15623" max="15623" width="7.28515625" style="4" customWidth="1"/>
    <col min="15624" max="15624" width="9.5703125" style="4" customWidth="1"/>
    <col min="15625" max="15626" width="9.28515625" style="4" customWidth="1"/>
    <col min="15627" max="15628" width="8.140625" style="4" customWidth="1"/>
    <col min="15629" max="15631" width="8.28515625" style="4" customWidth="1"/>
    <col min="15632" max="15632" width="10" style="4" customWidth="1"/>
    <col min="15633" max="15633" width="11" style="4" customWidth="1"/>
    <col min="15634" max="15634" width="1.42578125" style="4" customWidth="1"/>
    <col min="15635" max="15643" width="16.85546875" style="4" customWidth="1"/>
    <col min="15644" max="15650" width="15.5703125" style="4" customWidth="1"/>
    <col min="15651" max="15652" width="10.7109375" style="4" customWidth="1"/>
    <col min="15653" max="15655" width="15.5703125" style="4" customWidth="1"/>
    <col min="15656" max="15656" width="18.42578125" style="4" bestFit="1" customWidth="1"/>
    <col min="15657" max="15663" width="15.5703125" style="4" customWidth="1"/>
    <col min="15664" max="15664" width="17.85546875" style="4" bestFit="1" customWidth="1"/>
    <col min="15665" max="15674" width="18" style="4" customWidth="1"/>
    <col min="15675" max="15678" width="15.5703125" style="4" customWidth="1"/>
    <col min="15679" max="15680" width="15.7109375" style="4" customWidth="1"/>
    <col min="15681" max="15682" width="17" style="4" customWidth="1"/>
    <col min="15683" max="15876" width="9.140625" style="4"/>
    <col min="15877" max="15877" width="3.7109375" style="4" bestFit="1" customWidth="1"/>
    <col min="15878" max="15878" width="21.140625" style="4" customWidth="1"/>
    <col min="15879" max="15879" width="7.28515625" style="4" customWidth="1"/>
    <col min="15880" max="15880" width="9.5703125" style="4" customWidth="1"/>
    <col min="15881" max="15882" width="9.28515625" style="4" customWidth="1"/>
    <col min="15883" max="15884" width="8.140625" style="4" customWidth="1"/>
    <col min="15885" max="15887" width="8.28515625" style="4" customWidth="1"/>
    <col min="15888" max="15888" width="10" style="4" customWidth="1"/>
    <col min="15889" max="15889" width="11" style="4" customWidth="1"/>
    <col min="15890" max="15890" width="1.42578125" style="4" customWidth="1"/>
    <col min="15891" max="15899" width="16.85546875" style="4" customWidth="1"/>
    <col min="15900" max="15906" width="15.5703125" style="4" customWidth="1"/>
    <col min="15907" max="15908" width="10.7109375" style="4" customWidth="1"/>
    <col min="15909" max="15911" width="15.5703125" style="4" customWidth="1"/>
    <col min="15912" max="15912" width="18.42578125" style="4" bestFit="1" customWidth="1"/>
    <col min="15913" max="15919" width="15.5703125" style="4" customWidth="1"/>
    <col min="15920" max="15920" width="17.85546875" style="4" bestFit="1" customWidth="1"/>
    <col min="15921" max="15930" width="18" style="4" customWidth="1"/>
    <col min="15931" max="15934" width="15.5703125" style="4" customWidth="1"/>
    <col min="15935" max="15936" width="15.7109375" style="4" customWidth="1"/>
    <col min="15937" max="15938" width="17" style="4" customWidth="1"/>
    <col min="15939" max="16132" width="9.140625" style="4"/>
    <col min="16133" max="16133" width="3.7109375" style="4" bestFit="1" customWidth="1"/>
    <col min="16134" max="16134" width="21.140625" style="4" customWidth="1"/>
    <col min="16135" max="16135" width="7.28515625" style="4" customWidth="1"/>
    <col min="16136" max="16136" width="9.5703125" style="4" customWidth="1"/>
    <col min="16137" max="16138" width="9.28515625" style="4" customWidth="1"/>
    <col min="16139" max="16140" width="8.140625" style="4" customWidth="1"/>
    <col min="16141" max="16143" width="8.28515625" style="4" customWidth="1"/>
    <col min="16144" max="16144" width="10" style="4" customWidth="1"/>
    <col min="16145" max="16145" width="11" style="4" customWidth="1"/>
    <col min="16146" max="16146" width="1.42578125" style="4" customWidth="1"/>
    <col min="16147" max="16155" width="16.85546875" style="4" customWidth="1"/>
    <col min="16156" max="16162" width="15.5703125" style="4" customWidth="1"/>
    <col min="16163" max="16164" width="10.7109375" style="4" customWidth="1"/>
    <col min="16165" max="16167" width="15.5703125" style="4" customWidth="1"/>
    <col min="16168" max="16168" width="18.42578125" style="4" bestFit="1" customWidth="1"/>
    <col min="16169" max="16175" width="15.5703125" style="4" customWidth="1"/>
    <col min="16176" max="16176" width="17.85546875" style="4" bestFit="1" customWidth="1"/>
    <col min="16177" max="16186" width="18" style="4" customWidth="1"/>
    <col min="16187" max="16190" width="15.5703125" style="4" customWidth="1"/>
    <col min="16191" max="16192" width="15.7109375" style="4" customWidth="1"/>
    <col min="16193" max="16194" width="17" style="4" customWidth="1"/>
    <col min="16195" max="16384" width="9.140625" style="4"/>
  </cols>
  <sheetData>
    <row r="1" spans="1:66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2.75" customHeight="1" x14ac:dyDescent="0.2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ht="12.75" customHeigh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10" customFormat="1" ht="24.75" customHeight="1" x14ac:dyDescent="0.25">
      <c r="A9" s="192" t="s">
        <v>430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9"/>
      <c r="O9" s="189">
        <v>2019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203"/>
    </row>
    <row r="10" spans="1:66" s="10" customFormat="1" ht="12.75" customHeight="1" x14ac:dyDescent="0.25">
      <c r="A10" s="201" t="s">
        <v>1</v>
      </c>
      <c r="B10" s="201" t="s">
        <v>2</v>
      </c>
      <c r="C10" s="201" t="s">
        <v>3</v>
      </c>
      <c r="D10" s="201" t="s">
        <v>4</v>
      </c>
      <c r="E10" s="194" t="s">
        <v>5</v>
      </c>
      <c r="F10" s="195"/>
      <c r="G10" s="204" t="s">
        <v>6</v>
      </c>
      <c r="H10" s="204"/>
      <c r="I10" s="204"/>
      <c r="J10" s="204"/>
      <c r="K10" s="204"/>
      <c r="L10" s="63" t="s">
        <v>7</v>
      </c>
      <c r="M10" s="12" t="s">
        <v>8</v>
      </c>
      <c r="N10" s="13"/>
      <c r="O10" s="131">
        <v>43807</v>
      </c>
      <c r="P10" s="131">
        <v>43793</v>
      </c>
      <c r="Q10" s="131">
        <v>43793</v>
      </c>
      <c r="R10" s="131">
        <v>43793</v>
      </c>
      <c r="S10" s="131">
        <v>43786</v>
      </c>
      <c r="T10" s="131">
        <v>43786</v>
      </c>
      <c r="U10" s="131">
        <v>43786</v>
      </c>
      <c r="V10" s="131">
        <v>43786</v>
      </c>
      <c r="W10" s="131">
        <v>43779</v>
      </c>
      <c r="X10" s="131">
        <v>43778</v>
      </c>
      <c r="Y10" s="131">
        <v>43778</v>
      </c>
      <c r="Z10" s="131">
        <v>43771</v>
      </c>
      <c r="AA10" s="131">
        <v>43771</v>
      </c>
      <c r="AB10" s="131">
        <v>43764</v>
      </c>
      <c r="AC10" s="131">
        <v>43757</v>
      </c>
      <c r="AD10" s="131">
        <v>43751</v>
      </c>
      <c r="AE10" s="131">
        <v>43750</v>
      </c>
      <c r="AF10" s="131">
        <v>43750</v>
      </c>
      <c r="AG10" s="131">
        <v>43743</v>
      </c>
      <c r="AH10" s="131">
        <v>43736</v>
      </c>
      <c r="AI10" s="131">
        <v>43730</v>
      </c>
      <c r="AJ10" s="131">
        <v>43729</v>
      </c>
      <c r="AK10" s="131">
        <v>43759</v>
      </c>
      <c r="AL10" s="124">
        <v>43723</v>
      </c>
      <c r="AM10" s="124">
        <v>43722</v>
      </c>
      <c r="AN10" s="131">
        <v>43715</v>
      </c>
      <c r="AO10" s="131">
        <v>43666</v>
      </c>
      <c r="AP10" s="131">
        <v>43639</v>
      </c>
      <c r="AQ10" s="131">
        <v>43638</v>
      </c>
      <c r="AR10" s="131">
        <v>43625</v>
      </c>
      <c r="AS10" s="131">
        <v>43603</v>
      </c>
      <c r="AT10" s="131">
        <v>43596</v>
      </c>
      <c r="AU10" s="131">
        <v>43590</v>
      </c>
      <c r="AV10" s="131">
        <v>43583</v>
      </c>
      <c r="AW10" s="131">
        <v>43582</v>
      </c>
      <c r="AX10" s="131">
        <v>43581</v>
      </c>
      <c r="AY10" s="131">
        <v>43562</v>
      </c>
      <c r="AZ10" s="131">
        <v>43540</v>
      </c>
      <c r="BA10" s="131">
        <v>43522</v>
      </c>
      <c r="BB10" s="131">
        <v>43519</v>
      </c>
      <c r="BC10" s="131">
        <v>43519</v>
      </c>
      <c r="BD10" s="124">
        <v>43506</v>
      </c>
      <c r="BE10" s="124">
        <v>43505</v>
      </c>
      <c r="BF10" s="124">
        <v>43505</v>
      </c>
      <c r="BG10" s="124">
        <v>43499</v>
      </c>
      <c r="BH10" s="124">
        <v>43491</v>
      </c>
      <c r="BI10" s="124">
        <v>43491</v>
      </c>
      <c r="BJ10" s="124">
        <v>43485</v>
      </c>
      <c r="BK10" s="124">
        <v>43484</v>
      </c>
      <c r="BL10" s="124">
        <v>43478</v>
      </c>
      <c r="BM10" s="124">
        <v>43478</v>
      </c>
      <c r="BN10" s="124">
        <v>43477</v>
      </c>
    </row>
    <row r="11" spans="1:66" s="10" customFormat="1" x14ac:dyDescent="0.25">
      <c r="A11" s="201"/>
      <c r="B11" s="201"/>
      <c r="C11" s="201"/>
      <c r="D11" s="201"/>
      <c r="E11" s="196"/>
      <c r="F11" s="197"/>
      <c r="G11" s="201">
        <v>1</v>
      </c>
      <c r="H11" s="201">
        <v>2</v>
      </c>
      <c r="I11" s="201">
        <v>3</v>
      </c>
      <c r="J11" s="201">
        <v>4</v>
      </c>
      <c r="K11" s="204">
        <v>5</v>
      </c>
      <c r="L11" s="64" t="s">
        <v>9</v>
      </c>
      <c r="M11" s="15" t="s">
        <v>10</v>
      </c>
      <c r="N11" s="13"/>
      <c r="O11" s="125" t="s">
        <v>14</v>
      </c>
      <c r="P11" s="125" t="s">
        <v>12</v>
      </c>
      <c r="Q11" s="127" t="s">
        <v>664</v>
      </c>
      <c r="R11" s="125" t="s">
        <v>11</v>
      </c>
      <c r="S11" s="125" t="s">
        <v>12</v>
      </c>
      <c r="T11" s="125" t="s">
        <v>271</v>
      </c>
      <c r="U11" s="125" t="s">
        <v>16</v>
      </c>
      <c r="V11" s="125" t="s">
        <v>16</v>
      </c>
      <c r="W11" s="125" t="s">
        <v>16</v>
      </c>
      <c r="X11" s="125" t="s">
        <v>644</v>
      </c>
      <c r="Y11" s="132" t="s">
        <v>13</v>
      </c>
      <c r="Z11" s="125" t="s">
        <v>638</v>
      </c>
      <c r="AA11" s="125" t="s">
        <v>12</v>
      </c>
      <c r="AB11" s="125" t="s">
        <v>599</v>
      </c>
      <c r="AC11" s="127" t="s">
        <v>632</v>
      </c>
      <c r="AD11" s="127" t="s">
        <v>12</v>
      </c>
      <c r="AE11" s="127" t="s">
        <v>627</v>
      </c>
      <c r="AF11" s="132" t="s">
        <v>13</v>
      </c>
      <c r="AG11" s="127" t="s">
        <v>622</v>
      </c>
      <c r="AH11" s="127" t="s">
        <v>15</v>
      </c>
      <c r="AI11" s="127" t="s">
        <v>11</v>
      </c>
      <c r="AJ11" s="127" t="s">
        <v>607</v>
      </c>
      <c r="AK11" s="125" t="s">
        <v>599</v>
      </c>
      <c r="AL11" s="125" t="s">
        <v>580</v>
      </c>
      <c r="AM11" s="125" t="s">
        <v>596</v>
      </c>
      <c r="AN11" s="150" t="s">
        <v>599</v>
      </c>
      <c r="AO11" s="132" t="s">
        <v>12</v>
      </c>
      <c r="AP11" s="132" t="s">
        <v>578</v>
      </c>
      <c r="AQ11" s="132" t="s">
        <v>580</v>
      </c>
      <c r="AR11" s="132" t="s">
        <v>14</v>
      </c>
      <c r="AS11" s="132" t="s">
        <v>566</v>
      </c>
      <c r="AT11" s="132" t="s">
        <v>13</v>
      </c>
      <c r="AU11" s="132" t="s">
        <v>389</v>
      </c>
      <c r="AV11" s="132" t="s">
        <v>12</v>
      </c>
      <c r="AW11" s="132" t="s">
        <v>491</v>
      </c>
      <c r="AX11" s="132" t="s">
        <v>564</v>
      </c>
      <c r="AY11" s="132" t="s">
        <v>12</v>
      </c>
      <c r="AZ11" s="132" t="s">
        <v>15</v>
      </c>
      <c r="BA11" s="132" t="s">
        <v>506</v>
      </c>
      <c r="BB11" s="132" t="s">
        <v>12</v>
      </c>
      <c r="BC11" s="132" t="s">
        <v>388</v>
      </c>
      <c r="BD11" s="132" t="s">
        <v>12</v>
      </c>
      <c r="BE11" s="132" t="s">
        <v>15</v>
      </c>
      <c r="BF11" s="132" t="s">
        <v>13</v>
      </c>
      <c r="BG11" s="132" t="s">
        <v>491</v>
      </c>
      <c r="BH11" s="132" t="s">
        <v>501</v>
      </c>
      <c r="BI11" s="132" t="s">
        <v>364</v>
      </c>
      <c r="BJ11" s="132" t="s">
        <v>353</v>
      </c>
      <c r="BK11" s="132" t="s">
        <v>12</v>
      </c>
      <c r="BL11" s="132" t="s">
        <v>496</v>
      </c>
      <c r="BM11" s="132" t="s">
        <v>12</v>
      </c>
      <c r="BN11" s="127" t="s">
        <v>12</v>
      </c>
    </row>
    <row r="12" spans="1:66" s="10" customFormat="1" x14ac:dyDescent="0.25">
      <c r="A12" s="201"/>
      <c r="B12" s="201"/>
      <c r="C12" s="201"/>
      <c r="D12" s="201"/>
      <c r="E12" s="198"/>
      <c r="F12" s="199"/>
      <c r="G12" s="201"/>
      <c r="H12" s="201"/>
      <c r="I12" s="201"/>
      <c r="J12" s="201"/>
      <c r="K12" s="204"/>
      <c r="L12" s="65" t="s">
        <v>10</v>
      </c>
      <c r="M12" s="19" t="s">
        <v>17</v>
      </c>
      <c r="N12" s="20"/>
      <c r="O12" s="129" t="s">
        <v>28</v>
      </c>
      <c r="P12" s="129" t="s">
        <v>29</v>
      </c>
      <c r="Q12" s="128" t="s">
        <v>628</v>
      </c>
      <c r="R12" s="129" t="s">
        <v>521</v>
      </c>
      <c r="S12" s="129" t="s">
        <v>666</v>
      </c>
      <c r="T12" s="129" t="s">
        <v>22</v>
      </c>
      <c r="U12" s="129" t="s">
        <v>31</v>
      </c>
      <c r="V12" s="129" t="s">
        <v>32</v>
      </c>
      <c r="W12" s="129" t="s">
        <v>33</v>
      </c>
      <c r="X12" s="129" t="s">
        <v>30</v>
      </c>
      <c r="Y12" s="133" t="s">
        <v>643</v>
      </c>
      <c r="Z12" s="129" t="s">
        <v>637</v>
      </c>
      <c r="AA12" s="129" t="s">
        <v>639</v>
      </c>
      <c r="AB12" s="129" t="s">
        <v>20</v>
      </c>
      <c r="AC12" s="128" t="s">
        <v>456</v>
      </c>
      <c r="AD12" s="128" t="s">
        <v>631</v>
      </c>
      <c r="AE12" s="128" t="s">
        <v>541</v>
      </c>
      <c r="AF12" s="133" t="s">
        <v>472</v>
      </c>
      <c r="AG12" s="128" t="s">
        <v>169</v>
      </c>
      <c r="AH12" s="128" t="s">
        <v>609</v>
      </c>
      <c r="AI12" s="128" t="s">
        <v>415</v>
      </c>
      <c r="AJ12" s="128" t="s">
        <v>608</v>
      </c>
      <c r="AK12" s="129" t="s">
        <v>23</v>
      </c>
      <c r="AL12" s="184" t="s">
        <v>591</v>
      </c>
      <c r="AM12" s="129" t="s">
        <v>18</v>
      </c>
      <c r="AN12" s="185" t="s">
        <v>19</v>
      </c>
      <c r="AO12" s="133" t="s">
        <v>587</v>
      </c>
      <c r="AP12" s="133" t="s">
        <v>579</v>
      </c>
      <c r="AQ12" s="133" t="s">
        <v>581</v>
      </c>
      <c r="AR12" s="133" t="s">
        <v>573</v>
      </c>
      <c r="AS12" s="133" t="s">
        <v>400</v>
      </c>
      <c r="AT12" s="133" t="s">
        <v>21</v>
      </c>
      <c r="AU12" s="133" t="s">
        <v>387</v>
      </c>
      <c r="AV12" s="133" t="s">
        <v>380</v>
      </c>
      <c r="AW12" s="133" t="s">
        <v>550</v>
      </c>
      <c r="AX12" s="133" t="s">
        <v>565</v>
      </c>
      <c r="AY12" s="133" t="s">
        <v>22</v>
      </c>
      <c r="AZ12" s="133" t="s">
        <v>519</v>
      </c>
      <c r="BA12" s="133" t="s">
        <v>507</v>
      </c>
      <c r="BB12" s="133" t="s">
        <v>508</v>
      </c>
      <c r="BC12" s="133" t="s">
        <v>505</v>
      </c>
      <c r="BD12" s="133" t="s">
        <v>24</v>
      </c>
      <c r="BE12" s="133" t="s">
        <v>363</v>
      </c>
      <c r="BF12" s="133" t="s">
        <v>19</v>
      </c>
      <c r="BG12" s="133" t="s">
        <v>381</v>
      </c>
      <c r="BH12" s="133" t="s">
        <v>500</v>
      </c>
      <c r="BI12" s="133" t="s">
        <v>84</v>
      </c>
      <c r="BJ12" s="133" t="s">
        <v>354</v>
      </c>
      <c r="BK12" s="133" t="s">
        <v>27</v>
      </c>
      <c r="BL12" s="133" t="s">
        <v>71</v>
      </c>
      <c r="BM12" s="133" t="s">
        <v>26</v>
      </c>
      <c r="BN12" s="128" t="s">
        <v>498</v>
      </c>
    </row>
    <row r="13" spans="1:66" x14ac:dyDescent="0.2"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97"/>
      <c r="BF13" s="97"/>
      <c r="BG13" s="97"/>
      <c r="BH13" s="97"/>
      <c r="BI13" s="97"/>
      <c r="BJ13" s="97"/>
      <c r="BK13" s="97"/>
      <c r="BL13" s="97"/>
      <c r="BM13" s="97"/>
      <c r="BN13" s="58"/>
    </row>
    <row r="14" spans="1:66" ht="14.1" customHeight="1" x14ac:dyDescent="0.25">
      <c r="A14" s="24">
        <f t="shared" ref="A14:A68" si="0">A13+1</f>
        <v>1</v>
      </c>
      <c r="B14" s="55" t="s">
        <v>230</v>
      </c>
      <c r="C14" s="36">
        <v>3609</v>
      </c>
      <c r="D14" s="37" t="s">
        <v>71</v>
      </c>
      <c r="E14" s="28">
        <f>MAX(O14:AO14)</f>
        <v>575</v>
      </c>
      <c r="F14" s="28" t="str">
        <f>VLOOKUP(E14,Tab!$E$2:$F$255,2,TRUE)</f>
        <v>A</v>
      </c>
      <c r="G14" s="29">
        <f>LARGE(O14:BN14,1)</f>
        <v>575</v>
      </c>
      <c r="H14" s="29">
        <f>LARGE(O14:BN14,2)</f>
        <v>573</v>
      </c>
      <c r="I14" s="29">
        <f>LARGE(O14:BN14,3)</f>
        <v>573</v>
      </c>
      <c r="J14" s="29">
        <f>LARGE(O14:BN14,4)</f>
        <v>571</v>
      </c>
      <c r="K14" s="29">
        <f>LARGE(O14:BN14,5)</f>
        <v>571</v>
      </c>
      <c r="L14" s="30">
        <f>SUM(G14:K14)</f>
        <v>2863</v>
      </c>
      <c r="M14" s="31">
        <f>L14/5</f>
        <v>572.6</v>
      </c>
      <c r="N14" s="32"/>
      <c r="O14" s="34">
        <v>573</v>
      </c>
      <c r="P14" s="34">
        <v>575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571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569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567</v>
      </c>
      <c r="BA14" s="34">
        <v>564</v>
      </c>
      <c r="BB14" s="34">
        <v>0</v>
      </c>
      <c r="BC14" s="34">
        <v>0</v>
      </c>
      <c r="BD14" s="34">
        <v>0</v>
      </c>
      <c r="BE14" s="34">
        <v>573</v>
      </c>
      <c r="BF14" s="34">
        <v>0</v>
      </c>
      <c r="BG14" s="34">
        <v>0</v>
      </c>
      <c r="BH14" s="34">
        <v>571</v>
      </c>
      <c r="BI14" s="34">
        <v>0</v>
      </c>
      <c r="BJ14" s="34">
        <v>567</v>
      </c>
      <c r="BK14" s="34">
        <v>0</v>
      </c>
      <c r="BL14" s="34">
        <v>567</v>
      </c>
      <c r="BM14" s="33">
        <v>0</v>
      </c>
      <c r="BN14" s="34">
        <v>0</v>
      </c>
    </row>
    <row r="15" spans="1:66" ht="14.1" customHeight="1" x14ac:dyDescent="0.25">
      <c r="A15" s="24">
        <f t="shared" si="0"/>
        <v>2</v>
      </c>
      <c r="B15" s="62" t="s">
        <v>231</v>
      </c>
      <c r="C15" s="26">
        <v>13299</v>
      </c>
      <c r="D15" s="27" t="s">
        <v>39</v>
      </c>
      <c r="E15" s="28">
        <f>MAX(O15:AO15)</f>
        <v>574</v>
      </c>
      <c r="F15" s="28" t="str">
        <f>VLOOKUP(E15,Tab!$E$2:$F$255,2,TRUE)</f>
        <v>A</v>
      </c>
      <c r="G15" s="67">
        <f>LARGE(O15:BN15,1)</f>
        <v>574</v>
      </c>
      <c r="H15" s="67">
        <f>LARGE(O15:BN15,2)</f>
        <v>574</v>
      </c>
      <c r="I15" s="67">
        <f>LARGE(O15:BN15,3)</f>
        <v>573</v>
      </c>
      <c r="J15" s="67">
        <f>LARGE(O15:BN15,4)</f>
        <v>571</v>
      </c>
      <c r="K15" s="67">
        <f>LARGE(O15:BN15,5)</f>
        <v>571</v>
      </c>
      <c r="L15" s="30">
        <f>SUM(G15:K15)</f>
        <v>2863</v>
      </c>
      <c r="M15" s="66">
        <f>L15/5</f>
        <v>572.6</v>
      </c>
      <c r="N15" s="68"/>
      <c r="O15" s="34">
        <v>571</v>
      </c>
      <c r="P15" s="34">
        <v>574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573</v>
      </c>
      <c r="Y15" s="34">
        <v>0</v>
      </c>
      <c r="Z15" s="34">
        <v>0</v>
      </c>
      <c r="AA15" s="34">
        <v>0</v>
      </c>
      <c r="AB15" s="34">
        <v>0</v>
      </c>
      <c r="AC15" s="34">
        <v>570</v>
      </c>
      <c r="AD15" s="34">
        <v>0</v>
      </c>
      <c r="AE15" s="34">
        <v>0</v>
      </c>
      <c r="AF15" s="34">
        <v>0</v>
      </c>
      <c r="AG15" s="34">
        <v>0</v>
      </c>
      <c r="AH15" s="34">
        <v>566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574</v>
      </c>
      <c r="AT15" s="34">
        <v>0</v>
      </c>
      <c r="AU15" s="34">
        <v>0</v>
      </c>
      <c r="AV15" s="34">
        <v>0</v>
      </c>
      <c r="AW15" s="34">
        <v>0</v>
      </c>
      <c r="AX15" s="34">
        <v>571</v>
      </c>
      <c r="AY15" s="34">
        <v>0</v>
      </c>
      <c r="AZ15" s="34">
        <v>569</v>
      </c>
      <c r="BA15" s="34">
        <v>0</v>
      </c>
      <c r="BB15" s="34">
        <v>563</v>
      </c>
      <c r="BC15" s="34">
        <v>0</v>
      </c>
      <c r="BD15" s="34">
        <v>562</v>
      </c>
      <c r="BE15" s="34">
        <v>564</v>
      </c>
      <c r="BF15" s="34">
        <v>0</v>
      </c>
      <c r="BG15" s="34">
        <v>0</v>
      </c>
      <c r="BH15" s="34">
        <v>0</v>
      </c>
      <c r="BI15" s="34">
        <v>0</v>
      </c>
      <c r="BJ15" s="34">
        <v>556</v>
      </c>
      <c r="BK15" s="34">
        <v>561</v>
      </c>
      <c r="BL15" s="34">
        <v>553</v>
      </c>
      <c r="BM15" s="33">
        <v>0</v>
      </c>
      <c r="BN15" s="34">
        <v>0</v>
      </c>
    </row>
    <row r="16" spans="1:66" ht="14.1" customHeight="1" x14ac:dyDescent="0.25">
      <c r="A16" s="24">
        <f t="shared" si="0"/>
        <v>3</v>
      </c>
      <c r="B16" s="69" t="s">
        <v>233</v>
      </c>
      <c r="C16" s="26">
        <v>354</v>
      </c>
      <c r="D16" s="27" t="s">
        <v>84</v>
      </c>
      <c r="E16" s="28">
        <f>MAX(O16:AO16)</f>
        <v>562</v>
      </c>
      <c r="F16" s="28" t="str">
        <f>VLOOKUP(E16,Tab!$E$2:$F$255,2,TRUE)</f>
        <v>C</v>
      </c>
      <c r="G16" s="29">
        <f>LARGE(O16:BN16,1)</f>
        <v>569</v>
      </c>
      <c r="H16" s="29">
        <f>LARGE(O16:BN16,2)</f>
        <v>562</v>
      </c>
      <c r="I16" s="29">
        <f>LARGE(O16:BN16,3)</f>
        <v>562</v>
      </c>
      <c r="J16" s="29">
        <f>LARGE(O16:BN16,4)</f>
        <v>561</v>
      </c>
      <c r="K16" s="29">
        <f>LARGE(O16:BN16,5)</f>
        <v>561</v>
      </c>
      <c r="L16" s="30">
        <f>SUM(G16:K16)</f>
        <v>2815</v>
      </c>
      <c r="M16" s="31">
        <f>L16/5</f>
        <v>563</v>
      </c>
      <c r="N16" s="32"/>
      <c r="O16" s="34">
        <v>550</v>
      </c>
      <c r="P16" s="34">
        <v>562</v>
      </c>
      <c r="Q16" s="34">
        <v>0</v>
      </c>
      <c r="R16" s="34">
        <v>0</v>
      </c>
      <c r="S16" s="34">
        <v>556</v>
      </c>
      <c r="T16" s="34">
        <v>0</v>
      </c>
      <c r="U16" s="34">
        <v>0</v>
      </c>
      <c r="V16" s="34">
        <v>0</v>
      </c>
      <c r="W16" s="34">
        <v>0</v>
      </c>
      <c r="X16" s="34">
        <v>557</v>
      </c>
      <c r="Y16" s="34">
        <v>0</v>
      </c>
      <c r="Z16" s="34">
        <v>0</v>
      </c>
      <c r="AA16" s="34">
        <v>559</v>
      </c>
      <c r="AB16" s="34">
        <v>0</v>
      </c>
      <c r="AC16" s="34">
        <v>560</v>
      </c>
      <c r="AD16" s="34">
        <v>0</v>
      </c>
      <c r="AE16" s="34">
        <v>538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545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562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561</v>
      </c>
      <c r="BE16" s="34">
        <v>553</v>
      </c>
      <c r="BF16" s="34">
        <v>0</v>
      </c>
      <c r="BG16" s="34">
        <v>0</v>
      </c>
      <c r="BH16" s="34">
        <v>0</v>
      </c>
      <c r="BI16" s="34">
        <v>0</v>
      </c>
      <c r="BJ16" s="34">
        <v>555</v>
      </c>
      <c r="BK16" s="34">
        <v>561</v>
      </c>
      <c r="BL16" s="34">
        <v>569</v>
      </c>
      <c r="BM16" s="33">
        <v>0</v>
      </c>
      <c r="BN16" s="34">
        <v>0</v>
      </c>
    </row>
    <row r="17" spans="1:89" ht="14.1" customHeight="1" x14ac:dyDescent="0.25">
      <c r="A17" s="24">
        <f t="shared" si="0"/>
        <v>4</v>
      </c>
      <c r="B17" s="61" t="s">
        <v>243</v>
      </c>
      <c r="C17" s="59">
        <v>12607</v>
      </c>
      <c r="D17" s="47" t="s">
        <v>64</v>
      </c>
      <c r="E17" s="28">
        <f>MAX(O17:AO17)</f>
        <v>554</v>
      </c>
      <c r="F17" s="28" t="str">
        <f>VLOOKUP(E17,Tab!$E$2:$F$255,2,TRUE)</f>
        <v>Não</v>
      </c>
      <c r="G17" s="29">
        <f>LARGE(O17:BN17,1)</f>
        <v>565</v>
      </c>
      <c r="H17" s="29">
        <f>LARGE(O17:BN17,2)</f>
        <v>557</v>
      </c>
      <c r="I17" s="29">
        <f>LARGE(O17:BN17,3)</f>
        <v>554</v>
      </c>
      <c r="J17" s="29">
        <f>LARGE(O17:BN17,4)</f>
        <v>554</v>
      </c>
      <c r="K17" s="29">
        <f>LARGE(O17:BN17,5)</f>
        <v>553</v>
      </c>
      <c r="L17" s="30">
        <f>SUM(G17:K17)</f>
        <v>2783</v>
      </c>
      <c r="M17" s="31">
        <f>L17/5</f>
        <v>556.6</v>
      </c>
      <c r="N17" s="32"/>
      <c r="O17" s="34">
        <v>554</v>
      </c>
      <c r="P17" s="34">
        <v>547</v>
      </c>
      <c r="Q17" s="34">
        <v>0</v>
      </c>
      <c r="R17" s="34">
        <v>0</v>
      </c>
      <c r="S17" s="34">
        <v>553</v>
      </c>
      <c r="T17" s="34">
        <v>0</v>
      </c>
      <c r="U17" s="34">
        <v>552</v>
      </c>
      <c r="V17" s="34">
        <v>0</v>
      </c>
      <c r="W17" s="34">
        <v>0</v>
      </c>
      <c r="X17" s="34">
        <v>545</v>
      </c>
      <c r="Y17" s="34">
        <v>0</v>
      </c>
      <c r="Z17" s="34">
        <v>0</v>
      </c>
      <c r="AA17" s="34">
        <v>0</v>
      </c>
      <c r="AB17" s="34">
        <v>0</v>
      </c>
      <c r="AC17" s="34">
        <v>552</v>
      </c>
      <c r="AD17" s="34">
        <v>0</v>
      </c>
      <c r="AE17" s="34">
        <v>0</v>
      </c>
      <c r="AF17" s="34">
        <v>0</v>
      </c>
      <c r="AG17" s="34">
        <v>0</v>
      </c>
      <c r="AH17" s="34">
        <v>549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552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538</v>
      </c>
      <c r="AY17" s="34">
        <v>0</v>
      </c>
      <c r="AZ17" s="34">
        <v>0</v>
      </c>
      <c r="BA17" s="34">
        <v>0</v>
      </c>
      <c r="BB17" s="34">
        <v>554</v>
      </c>
      <c r="BC17" s="34">
        <v>0</v>
      </c>
      <c r="BD17" s="34">
        <v>551</v>
      </c>
      <c r="BE17" s="34">
        <v>542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565</v>
      </c>
      <c r="BL17" s="34">
        <v>557</v>
      </c>
      <c r="BM17" s="33">
        <v>0</v>
      </c>
      <c r="BN17" s="34">
        <v>0</v>
      </c>
    </row>
    <row r="18" spans="1:89" ht="14.1" customHeight="1" x14ac:dyDescent="0.25">
      <c r="A18" s="24">
        <f t="shared" si="0"/>
        <v>5</v>
      </c>
      <c r="B18" s="55" t="s">
        <v>234</v>
      </c>
      <c r="C18" s="36">
        <v>12403</v>
      </c>
      <c r="D18" s="37" t="s">
        <v>67</v>
      </c>
      <c r="E18" s="28">
        <f>MAX(O18:AO18)</f>
        <v>556</v>
      </c>
      <c r="F18" s="28" t="str">
        <f>VLOOKUP(E18,Tab!$E$2:$F$255,2,TRUE)</f>
        <v>C</v>
      </c>
      <c r="G18" s="29">
        <f>LARGE(O18:BN18,1)</f>
        <v>556</v>
      </c>
      <c r="H18" s="29">
        <f>LARGE(O18:BN18,2)</f>
        <v>554</v>
      </c>
      <c r="I18" s="29">
        <f>LARGE(O18:BN18,3)</f>
        <v>554</v>
      </c>
      <c r="J18" s="29">
        <f>LARGE(O18:BN18,4)</f>
        <v>552</v>
      </c>
      <c r="K18" s="29">
        <f>LARGE(O18:BN18,5)</f>
        <v>550</v>
      </c>
      <c r="L18" s="30">
        <f>SUM(G18:K18)</f>
        <v>2766</v>
      </c>
      <c r="M18" s="31">
        <f>L18/5</f>
        <v>553.20000000000005</v>
      </c>
      <c r="N18" s="32"/>
      <c r="O18" s="34">
        <v>542</v>
      </c>
      <c r="P18" s="34">
        <v>542</v>
      </c>
      <c r="Q18" s="34">
        <v>0</v>
      </c>
      <c r="R18" s="34">
        <v>0</v>
      </c>
      <c r="S18" s="34">
        <v>0</v>
      </c>
      <c r="T18" s="34">
        <v>0</v>
      </c>
      <c r="U18" s="34">
        <v>556</v>
      </c>
      <c r="V18" s="34">
        <v>0</v>
      </c>
      <c r="W18" s="34">
        <v>0</v>
      </c>
      <c r="X18" s="34">
        <v>554</v>
      </c>
      <c r="Y18" s="34">
        <v>0</v>
      </c>
      <c r="Z18" s="34">
        <v>552</v>
      </c>
      <c r="AA18" s="34">
        <v>0</v>
      </c>
      <c r="AB18" s="34">
        <v>0</v>
      </c>
      <c r="AC18" s="34">
        <v>542</v>
      </c>
      <c r="AD18" s="34">
        <v>0</v>
      </c>
      <c r="AE18" s="34">
        <v>554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539</v>
      </c>
      <c r="BE18" s="34">
        <v>546</v>
      </c>
      <c r="BF18" s="34">
        <v>0</v>
      </c>
      <c r="BG18" s="34">
        <v>0</v>
      </c>
      <c r="BH18" s="34">
        <v>548</v>
      </c>
      <c r="BI18" s="34">
        <v>0</v>
      </c>
      <c r="BJ18" s="34">
        <v>539</v>
      </c>
      <c r="BK18" s="34">
        <v>0</v>
      </c>
      <c r="BL18" s="34">
        <v>550</v>
      </c>
      <c r="BM18" s="33">
        <v>0</v>
      </c>
      <c r="BN18" s="34">
        <v>0</v>
      </c>
    </row>
    <row r="19" spans="1:89" ht="14.1" customHeight="1" x14ac:dyDescent="0.25">
      <c r="A19" s="24">
        <f t="shared" si="0"/>
        <v>6</v>
      </c>
      <c r="B19" s="61" t="s">
        <v>245</v>
      </c>
      <c r="C19" s="59">
        <v>721</v>
      </c>
      <c r="D19" s="47" t="s">
        <v>71</v>
      </c>
      <c r="E19" s="28">
        <f>MAX(O19:AO19)</f>
        <v>551</v>
      </c>
      <c r="F19" s="28" t="str">
        <f>VLOOKUP(E19,Tab!$E$2:$F$255,2,TRUE)</f>
        <v>Não</v>
      </c>
      <c r="G19" s="29">
        <f>LARGE(O19:BN19,1)</f>
        <v>551</v>
      </c>
      <c r="H19" s="29">
        <f>LARGE(O19:BN19,2)</f>
        <v>551</v>
      </c>
      <c r="I19" s="29">
        <f>LARGE(O19:BN19,3)</f>
        <v>550</v>
      </c>
      <c r="J19" s="29">
        <f>LARGE(O19:BN19,4)</f>
        <v>548</v>
      </c>
      <c r="K19" s="29">
        <f>LARGE(O19:BN19,5)</f>
        <v>544</v>
      </c>
      <c r="L19" s="30">
        <f>SUM(G19:K19)</f>
        <v>2744</v>
      </c>
      <c r="M19" s="31">
        <f>L19/5</f>
        <v>548.79999999999995</v>
      </c>
      <c r="N19" s="32"/>
      <c r="O19" s="34">
        <v>537</v>
      </c>
      <c r="P19" s="34">
        <v>551</v>
      </c>
      <c r="Q19" s="34">
        <v>0</v>
      </c>
      <c r="R19" s="34">
        <v>0</v>
      </c>
      <c r="S19" s="34">
        <v>543</v>
      </c>
      <c r="T19" s="34">
        <v>0</v>
      </c>
      <c r="U19" s="34">
        <v>0</v>
      </c>
      <c r="V19" s="34">
        <v>0</v>
      </c>
      <c r="W19" s="34">
        <v>0</v>
      </c>
      <c r="X19" s="34">
        <v>537</v>
      </c>
      <c r="Y19" s="34">
        <v>0</v>
      </c>
      <c r="Z19" s="34">
        <v>0</v>
      </c>
      <c r="AA19" s="34">
        <v>0</v>
      </c>
      <c r="AB19" s="34">
        <v>0</v>
      </c>
      <c r="AC19" s="34">
        <v>548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539</v>
      </c>
      <c r="AY19" s="34">
        <v>0</v>
      </c>
      <c r="AZ19" s="34">
        <v>0</v>
      </c>
      <c r="BA19" s="34">
        <v>0</v>
      </c>
      <c r="BB19" s="34">
        <v>538</v>
      </c>
      <c r="BC19" s="34">
        <v>0</v>
      </c>
      <c r="BD19" s="34">
        <v>550</v>
      </c>
      <c r="BE19" s="34">
        <v>551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543</v>
      </c>
      <c r="BL19" s="34">
        <v>544</v>
      </c>
      <c r="BM19" s="33">
        <v>0</v>
      </c>
      <c r="BN19" s="34">
        <v>0</v>
      </c>
    </row>
    <row r="20" spans="1:89" ht="14.1" customHeight="1" x14ac:dyDescent="0.25">
      <c r="A20" s="24">
        <f t="shared" si="0"/>
        <v>7</v>
      </c>
      <c r="B20" s="55" t="s">
        <v>252</v>
      </c>
      <c r="C20" s="36">
        <v>728</v>
      </c>
      <c r="D20" s="37" t="s">
        <v>26</v>
      </c>
      <c r="E20" s="28">
        <f>MAX(O20:AO20)</f>
        <v>538</v>
      </c>
      <c r="F20" s="28" t="str">
        <f>VLOOKUP(E20,Tab!$E$2:$F$255,2,TRUE)</f>
        <v>Não</v>
      </c>
      <c r="G20" s="29">
        <f>LARGE(O20:BN20,1)</f>
        <v>538</v>
      </c>
      <c r="H20" s="29">
        <f>LARGE(O20:BN20,2)</f>
        <v>536</v>
      </c>
      <c r="I20" s="29">
        <f>LARGE(O20:BN20,3)</f>
        <v>535</v>
      </c>
      <c r="J20" s="29">
        <f>LARGE(O20:BN20,4)</f>
        <v>535</v>
      </c>
      <c r="K20" s="29">
        <f>LARGE(O20:BN20,5)</f>
        <v>531</v>
      </c>
      <c r="L20" s="30">
        <f>SUM(G20:K20)</f>
        <v>2675</v>
      </c>
      <c r="M20" s="31">
        <f>L20/5</f>
        <v>535</v>
      </c>
      <c r="N20" s="32"/>
      <c r="O20" s="34">
        <v>527</v>
      </c>
      <c r="P20" s="34">
        <v>536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517</v>
      </c>
      <c r="Y20" s="34">
        <v>0</v>
      </c>
      <c r="Z20" s="34">
        <v>535</v>
      </c>
      <c r="AA20" s="34">
        <v>0</v>
      </c>
      <c r="AB20" s="34">
        <v>0</v>
      </c>
      <c r="AC20" s="34">
        <v>531</v>
      </c>
      <c r="AD20" s="34">
        <v>0</v>
      </c>
      <c r="AE20" s="34">
        <v>0</v>
      </c>
      <c r="AF20" s="34">
        <v>0</v>
      </c>
      <c r="AG20" s="34">
        <v>538</v>
      </c>
      <c r="AH20" s="34">
        <v>535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525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3">
        <v>0</v>
      </c>
      <c r="BN20" s="34">
        <v>0</v>
      </c>
    </row>
    <row r="21" spans="1:89" ht="14.1" customHeight="1" x14ac:dyDescent="0.25">
      <c r="A21" s="24">
        <f t="shared" si="0"/>
        <v>8</v>
      </c>
      <c r="B21" s="38" t="s">
        <v>460</v>
      </c>
      <c r="C21" s="26">
        <v>11315</v>
      </c>
      <c r="D21" s="54" t="s">
        <v>29</v>
      </c>
      <c r="E21" s="28">
        <f>MAX(O21:AO21)</f>
        <v>537</v>
      </c>
      <c r="F21" s="28" t="str">
        <f>VLOOKUP(E21,Tab!$E$2:$F$255,2,TRUE)</f>
        <v>Não</v>
      </c>
      <c r="G21" s="29">
        <f>LARGE(O21:BN21,1)</f>
        <v>537</v>
      </c>
      <c r="H21" s="29">
        <f>LARGE(O21:BN21,2)</f>
        <v>534</v>
      </c>
      <c r="I21" s="29">
        <f>LARGE(O21:BN21,3)</f>
        <v>533</v>
      </c>
      <c r="J21" s="29">
        <f>LARGE(O21:BN21,4)</f>
        <v>530</v>
      </c>
      <c r="K21" s="29">
        <f>LARGE(O21:BN21,5)</f>
        <v>527</v>
      </c>
      <c r="L21" s="30">
        <f>SUM(G21:K21)</f>
        <v>2661</v>
      </c>
      <c r="M21" s="31">
        <f>L21/5</f>
        <v>532.20000000000005</v>
      </c>
      <c r="N21" s="32"/>
      <c r="O21" s="34">
        <v>523</v>
      </c>
      <c r="P21" s="34">
        <v>525</v>
      </c>
      <c r="Q21" s="34">
        <v>0</v>
      </c>
      <c r="R21" s="34">
        <v>0</v>
      </c>
      <c r="S21" s="34">
        <v>530</v>
      </c>
      <c r="T21" s="34">
        <v>0</v>
      </c>
      <c r="U21" s="34">
        <v>0</v>
      </c>
      <c r="V21" s="34">
        <v>0</v>
      </c>
      <c r="W21" s="34">
        <v>0</v>
      </c>
      <c r="X21" s="34">
        <v>534</v>
      </c>
      <c r="Y21" s="34">
        <v>0</v>
      </c>
      <c r="Z21" s="34">
        <v>537</v>
      </c>
      <c r="AA21" s="34">
        <v>0</v>
      </c>
      <c r="AB21" s="34">
        <v>0</v>
      </c>
      <c r="AC21" s="34">
        <v>527</v>
      </c>
      <c r="AD21" s="34">
        <v>0</v>
      </c>
      <c r="AE21" s="34">
        <v>509</v>
      </c>
      <c r="AF21" s="34">
        <v>0</v>
      </c>
      <c r="AG21" s="34">
        <v>513</v>
      </c>
      <c r="AH21" s="34">
        <v>533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520</v>
      </c>
      <c r="BC21" s="34">
        <v>0</v>
      </c>
      <c r="BD21" s="34">
        <v>517</v>
      </c>
      <c r="BE21" s="34">
        <v>515</v>
      </c>
      <c r="BF21" s="34">
        <v>0</v>
      </c>
      <c r="BG21" s="34">
        <v>0</v>
      </c>
      <c r="BH21" s="34">
        <v>0</v>
      </c>
      <c r="BI21" s="34">
        <v>0</v>
      </c>
      <c r="BJ21" s="34">
        <v>506</v>
      </c>
      <c r="BK21" s="34">
        <v>521</v>
      </c>
      <c r="BL21" s="34">
        <v>508</v>
      </c>
      <c r="BM21" s="33">
        <v>0</v>
      </c>
      <c r="BN21" s="34">
        <v>0</v>
      </c>
    </row>
    <row r="22" spans="1:89" ht="14.1" customHeight="1" x14ac:dyDescent="0.25">
      <c r="A22" s="24">
        <f t="shared" si="0"/>
        <v>9</v>
      </c>
      <c r="B22" s="61" t="s">
        <v>237</v>
      </c>
      <c r="C22" s="59">
        <v>13908</v>
      </c>
      <c r="D22" s="47" t="s">
        <v>37</v>
      </c>
      <c r="E22" s="28">
        <f>MAX(O22:AO22)</f>
        <v>532</v>
      </c>
      <c r="F22" s="28" t="str">
        <f>VLOOKUP(E22,Tab!$E$2:$F$255,2,TRUE)</f>
        <v>Não</v>
      </c>
      <c r="G22" s="29">
        <f>LARGE(O22:BN22,1)</f>
        <v>532</v>
      </c>
      <c r="H22" s="29">
        <f>LARGE(O22:BN22,2)</f>
        <v>531</v>
      </c>
      <c r="I22" s="29">
        <f>LARGE(O22:BN22,3)</f>
        <v>531</v>
      </c>
      <c r="J22" s="29">
        <f>LARGE(O22:BN22,4)</f>
        <v>518</v>
      </c>
      <c r="K22" s="29">
        <f>LARGE(O22:BN22,5)</f>
        <v>510</v>
      </c>
      <c r="L22" s="30">
        <f>SUM(G22:K22)</f>
        <v>2622</v>
      </c>
      <c r="M22" s="31">
        <f>L22/5</f>
        <v>524.4</v>
      </c>
      <c r="N22" s="32"/>
      <c r="O22" s="34">
        <v>510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532</v>
      </c>
      <c r="Y22" s="34">
        <v>0</v>
      </c>
      <c r="Z22" s="34">
        <v>531</v>
      </c>
      <c r="AA22" s="34">
        <v>0</v>
      </c>
      <c r="AB22" s="34">
        <v>0</v>
      </c>
      <c r="AC22" s="34">
        <v>531</v>
      </c>
      <c r="AD22" s="34">
        <v>0</v>
      </c>
      <c r="AE22" s="34">
        <v>0</v>
      </c>
      <c r="AF22" s="34">
        <v>0</v>
      </c>
      <c r="AG22" s="34">
        <v>0</v>
      </c>
      <c r="AH22" s="34">
        <v>518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3">
        <v>0</v>
      </c>
      <c r="BN22" s="34">
        <v>0</v>
      </c>
    </row>
    <row r="23" spans="1:89" ht="14.1" customHeight="1" x14ac:dyDescent="0.25">
      <c r="A23" s="24">
        <f t="shared" si="0"/>
        <v>10</v>
      </c>
      <c r="B23" s="38" t="s">
        <v>260</v>
      </c>
      <c r="C23" s="26">
        <v>12604</v>
      </c>
      <c r="D23" s="27" t="s">
        <v>64</v>
      </c>
      <c r="E23" s="28">
        <f>MAX(O23:AO23)</f>
        <v>515</v>
      </c>
      <c r="F23" s="28" t="str">
        <f>VLOOKUP(E23,Tab!$E$2:$F$255,2,TRUE)</f>
        <v>Não</v>
      </c>
      <c r="G23" s="29">
        <f>LARGE(O23:BN23,1)</f>
        <v>534</v>
      </c>
      <c r="H23" s="29">
        <f>LARGE(O23:BN23,2)</f>
        <v>528</v>
      </c>
      <c r="I23" s="29">
        <f>LARGE(O23:BN23,3)</f>
        <v>526</v>
      </c>
      <c r="J23" s="29">
        <f>LARGE(O23:BN23,4)</f>
        <v>515</v>
      </c>
      <c r="K23" s="29">
        <f>LARGE(O23:BN23,5)</f>
        <v>514</v>
      </c>
      <c r="L23" s="30">
        <f>SUM(G23:K23)</f>
        <v>2617</v>
      </c>
      <c r="M23" s="31">
        <f>L23/5</f>
        <v>523.4</v>
      </c>
      <c r="N23" s="32"/>
      <c r="O23" s="34">
        <v>514</v>
      </c>
      <c r="P23" s="34">
        <v>515</v>
      </c>
      <c r="Q23" s="34">
        <v>0</v>
      </c>
      <c r="R23" s="34">
        <v>0</v>
      </c>
      <c r="S23" s="34">
        <v>510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510</v>
      </c>
      <c r="AI23" s="34">
        <v>0</v>
      </c>
      <c r="AJ23" s="34">
        <v>487</v>
      </c>
      <c r="AK23" s="34">
        <v>0</v>
      </c>
      <c r="AL23" s="34">
        <v>0</v>
      </c>
      <c r="AM23" s="34">
        <v>0</v>
      </c>
      <c r="AN23" s="34">
        <v>0</v>
      </c>
      <c r="AO23" s="34">
        <v>504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526</v>
      </c>
      <c r="BC23" s="34">
        <v>0</v>
      </c>
      <c r="BD23" s="34">
        <v>534</v>
      </c>
      <c r="BE23" s="34">
        <v>507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528</v>
      </c>
      <c r="BL23" s="34">
        <v>514</v>
      </c>
      <c r="BM23" s="33">
        <v>0</v>
      </c>
      <c r="BN23" s="34">
        <v>0</v>
      </c>
    </row>
    <row r="24" spans="1:89" s="5" customFormat="1" ht="14.1" customHeight="1" x14ac:dyDescent="0.25">
      <c r="A24" s="24">
        <f t="shared" si="0"/>
        <v>11</v>
      </c>
      <c r="B24" s="61" t="s">
        <v>347</v>
      </c>
      <c r="C24" s="59">
        <v>14094</v>
      </c>
      <c r="D24" s="47" t="s">
        <v>44</v>
      </c>
      <c r="E24" s="28">
        <f>MAX(O24:AO24)</f>
        <v>536</v>
      </c>
      <c r="F24" s="28" t="str">
        <f>VLOOKUP(E24,Tab!$E$2:$F$255,2,TRUE)</f>
        <v>Não</v>
      </c>
      <c r="G24" s="29">
        <f>LARGE(O24:BN24,1)</f>
        <v>536</v>
      </c>
      <c r="H24" s="29">
        <f>LARGE(O24:BN24,2)</f>
        <v>525</v>
      </c>
      <c r="I24" s="29">
        <f>LARGE(O24:BN24,3)</f>
        <v>523</v>
      </c>
      <c r="J24" s="29">
        <f>LARGE(O24:BN24,4)</f>
        <v>520</v>
      </c>
      <c r="K24" s="29">
        <f>LARGE(O24:BN24,5)</f>
        <v>512</v>
      </c>
      <c r="L24" s="30">
        <f>SUM(G24:K24)</f>
        <v>2616</v>
      </c>
      <c r="M24" s="31">
        <f>L24/5</f>
        <v>523.20000000000005</v>
      </c>
      <c r="N24" s="32"/>
      <c r="O24" s="34">
        <v>536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509</v>
      </c>
      <c r="W24" s="34">
        <v>0</v>
      </c>
      <c r="X24" s="34">
        <v>0</v>
      </c>
      <c r="Y24" s="34">
        <v>494</v>
      </c>
      <c r="Z24" s="34">
        <v>0</v>
      </c>
      <c r="AA24" s="34">
        <v>0</v>
      </c>
      <c r="AB24" s="34">
        <v>504</v>
      </c>
      <c r="AC24" s="34">
        <v>0</v>
      </c>
      <c r="AD24" s="34">
        <v>0</v>
      </c>
      <c r="AE24" s="34">
        <v>0</v>
      </c>
      <c r="AF24" s="34">
        <v>497</v>
      </c>
      <c r="AG24" s="34">
        <v>0</v>
      </c>
      <c r="AH24" s="34">
        <v>0</v>
      </c>
      <c r="AI24" s="34">
        <v>0</v>
      </c>
      <c r="AJ24" s="34">
        <v>0</v>
      </c>
      <c r="AK24" s="34">
        <v>523</v>
      </c>
      <c r="AL24" s="34">
        <v>0</v>
      </c>
      <c r="AM24" s="34">
        <v>0</v>
      </c>
      <c r="AN24" s="34">
        <v>508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520</v>
      </c>
      <c r="AU24" s="34">
        <v>512</v>
      </c>
      <c r="AV24" s="34">
        <v>0</v>
      </c>
      <c r="AW24" s="34">
        <v>510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511</v>
      </c>
      <c r="BD24" s="34">
        <v>0</v>
      </c>
      <c r="BE24" s="34">
        <v>0</v>
      </c>
      <c r="BF24" s="34">
        <v>512</v>
      </c>
      <c r="BG24" s="34">
        <v>525</v>
      </c>
      <c r="BH24" s="34">
        <v>0</v>
      </c>
      <c r="BI24" s="34">
        <v>506</v>
      </c>
      <c r="BJ24" s="34">
        <v>510</v>
      </c>
      <c r="BK24" s="34">
        <v>505</v>
      </c>
      <c r="BL24" s="34">
        <v>0</v>
      </c>
      <c r="BM24" s="33">
        <v>0</v>
      </c>
      <c r="BN24" s="34">
        <v>459</v>
      </c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</row>
    <row r="25" spans="1:89" ht="14.1" customHeight="1" x14ac:dyDescent="0.25">
      <c r="A25" s="24">
        <f t="shared" si="0"/>
        <v>12</v>
      </c>
      <c r="B25" s="35" t="s">
        <v>262</v>
      </c>
      <c r="C25" s="36">
        <v>14235</v>
      </c>
      <c r="D25" s="70" t="s">
        <v>29</v>
      </c>
      <c r="E25" s="28">
        <f>MAX(O25:AO25)</f>
        <v>531</v>
      </c>
      <c r="F25" s="28" t="str">
        <f>VLOOKUP(E25,Tab!$E$2:$F$255,2,TRUE)</f>
        <v>Não</v>
      </c>
      <c r="G25" s="29">
        <f>LARGE(O25:BN25,1)</f>
        <v>531</v>
      </c>
      <c r="H25" s="29">
        <f>LARGE(O25:BN25,2)</f>
        <v>522</v>
      </c>
      <c r="I25" s="29">
        <f>LARGE(O25:BN25,3)</f>
        <v>518</v>
      </c>
      <c r="J25" s="29">
        <f>LARGE(O25:BN25,4)</f>
        <v>517</v>
      </c>
      <c r="K25" s="29">
        <f>LARGE(O25:BN25,5)</f>
        <v>509</v>
      </c>
      <c r="L25" s="30">
        <f>SUM(G25:K25)</f>
        <v>2597</v>
      </c>
      <c r="M25" s="31">
        <f>L25/5</f>
        <v>519.4</v>
      </c>
      <c r="N25" s="32"/>
      <c r="O25" s="34">
        <v>522</v>
      </c>
      <c r="P25" s="34">
        <v>509</v>
      </c>
      <c r="Q25" s="34">
        <v>0</v>
      </c>
      <c r="R25" s="34">
        <v>0</v>
      </c>
      <c r="S25" s="34">
        <v>531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517</v>
      </c>
      <c r="AA25" s="34">
        <v>0</v>
      </c>
      <c r="AB25" s="34">
        <v>0</v>
      </c>
      <c r="AC25" s="34">
        <v>518</v>
      </c>
      <c r="AD25" s="34">
        <v>0</v>
      </c>
      <c r="AE25" s="34">
        <v>502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3">
        <v>0</v>
      </c>
      <c r="BN25" s="34">
        <v>0</v>
      </c>
    </row>
    <row r="26" spans="1:89" ht="14.1" customHeight="1" x14ac:dyDescent="0.25">
      <c r="A26" s="24">
        <f t="shared" si="0"/>
        <v>13</v>
      </c>
      <c r="B26" s="61" t="s">
        <v>239</v>
      </c>
      <c r="C26" s="59">
        <v>11929</v>
      </c>
      <c r="D26" s="47" t="s">
        <v>44</v>
      </c>
      <c r="E26" s="28">
        <f>MAX(O26:AO26)</f>
        <v>522</v>
      </c>
      <c r="F26" s="28" t="str">
        <f>VLOOKUP(E26,Tab!$E$2:$F$255,2,TRUE)</f>
        <v>Não</v>
      </c>
      <c r="G26" s="29">
        <f>LARGE(O26:BN26,1)</f>
        <v>522</v>
      </c>
      <c r="H26" s="29">
        <f>LARGE(O26:BN26,2)</f>
        <v>520</v>
      </c>
      <c r="I26" s="29">
        <f>LARGE(O26:BN26,3)</f>
        <v>518</v>
      </c>
      <c r="J26" s="29">
        <f>LARGE(O26:BN26,4)</f>
        <v>513</v>
      </c>
      <c r="K26" s="29">
        <f>LARGE(O26:BN26,5)</f>
        <v>504</v>
      </c>
      <c r="L26" s="30">
        <f>SUM(G26:K26)</f>
        <v>2577</v>
      </c>
      <c r="M26" s="31">
        <f>L26/5</f>
        <v>515.4</v>
      </c>
      <c r="N26" s="32"/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522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504</v>
      </c>
      <c r="AL26" s="34">
        <v>0</v>
      </c>
      <c r="AM26" s="34">
        <v>0</v>
      </c>
      <c r="AN26" s="34">
        <v>518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520</v>
      </c>
      <c r="BH26" s="34">
        <v>0</v>
      </c>
      <c r="BI26" s="34">
        <v>513</v>
      </c>
      <c r="BJ26" s="34">
        <v>0</v>
      </c>
      <c r="BK26" s="34">
        <v>0</v>
      </c>
      <c r="BL26" s="34">
        <v>0</v>
      </c>
      <c r="BM26" s="33">
        <v>0</v>
      </c>
      <c r="BN26" s="34">
        <v>0</v>
      </c>
    </row>
    <row r="27" spans="1:89" ht="14.1" customHeight="1" x14ac:dyDescent="0.25">
      <c r="A27" s="24">
        <f t="shared" si="0"/>
        <v>14</v>
      </c>
      <c r="B27" s="61" t="s">
        <v>236</v>
      </c>
      <c r="C27" s="59">
        <v>5591</v>
      </c>
      <c r="D27" s="47" t="s">
        <v>29</v>
      </c>
      <c r="E27" s="28">
        <f>MAX(O27:AO27)</f>
        <v>527</v>
      </c>
      <c r="F27" s="28" t="str">
        <f>VLOOKUP(E27,Tab!$E$2:$F$255,2,TRUE)</f>
        <v>Não</v>
      </c>
      <c r="G27" s="29">
        <f>LARGE(O27:BN27,1)</f>
        <v>527</v>
      </c>
      <c r="H27" s="29">
        <f>LARGE(O27:BN27,2)</f>
        <v>518</v>
      </c>
      <c r="I27" s="29">
        <f>LARGE(O27:BN27,3)</f>
        <v>513</v>
      </c>
      <c r="J27" s="29">
        <f>LARGE(O27:BN27,4)</f>
        <v>509</v>
      </c>
      <c r="K27" s="29">
        <f>LARGE(O27:BN27,5)</f>
        <v>503</v>
      </c>
      <c r="L27" s="30">
        <f>SUM(G27:K27)</f>
        <v>2570</v>
      </c>
      <c r="M27" s="31">
        <f>L27/5</f>
        <v>514</v>
      </c>
      <c r="N27" s="32"/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513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490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527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509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518</v>
      </c>
      <c r="BK27" s="34">
        <v>503</v>
      </c>
      <c r="BL27" s="34">
        <v>0</v>
      </c>
      <c r="BM27" s="33">
        <v>0</v>
      </c>
      <c r="BN27" s="34">
        <v>0</v>
      </c>
    </row>
    <row r="28" spans="1:89" s="71" customFormat="1" ht="14.1" customHeight="1" x14ac:dyDescent="0.25">
      <c r="A28" s="24">
        <f t="shared" si="0"/>
        <v>15</v>
      </c>
      <c r="B28" s="62" t="s">
        <v>240</v>
      </c>
      <c r="C28" s="36">
        <v>12715</v>
      </c>
      <c r="D28" s="47" t="s">
        <v>22</v>
      </c>
      <c r="E28" s="28">
        <f>MAX(O28:AO28)</f>
        <v>505</v>
      </c>
      <c r="F28" s="28" t="str">
        <f>VLOOKUP(E28,Tab!$E$2:$F$255,2,TRUE)</f>
        <v>Não</v>
      </c>
      <c r="G28" s="29">
        <f>LARGE(O28:BN28,1)</f>
        <v>512</v>
      </c>
      <c r="H28" s="29">
        <f>LARGE(O28:BN28,2)</f>
        <v>505</v>
      </c>
      <c r="I28" s="29">
        <f>LARGE(O28:BN28,3)</f>
        <v>498</v>
      </c>
      <c r="J28" s="29">
        <f>LARGE(O28:BN28,4)</f>
        <v>482</v>
      </c>
      <c r="K28" s="29">
        <f>LARGE(O28:BN28,5)</f>
        <v>475</v>
      </c>
      <c r="L28" s="30">
        <f>SUM(G28:K28)</f>
        <v>2472</v>
      </c>
      <c r="M28" s="31">
        <f>L28/5</f>
        <v>494.4</v>
      </c>
      <c r="N28" s="32"/>
      <c r="O28" s="34">
        <v>482</v>
      </c>
      <c r="P28" s="34">
        <v>0</v>
      </c>
      <c r="Q28" s="34">
        <v>0</v>
      </c>
      <c r="R28" s="34">
        <v>0</v>
      </c>
      <c r="S28" s="34">
        <v>0</v>
      </c>
      <c r="T28" s="34">
        <v>470</v>
      </c>
      <c r="U28" s="34">
        <v>0</v>
      </c>
      <c r="V28" s="34">
        <v>0</v>
      </c>
      <c r="W28" s="34">
        <v>475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498</v>
      </c>
      <c r="AE28" s="34">
        <v>0</v>
      </c>
      <c r="AF28" s="34">
        <v>0</v>
      </c>
      <c r="AG28" s="34">
        <v>0</v>
      </c>
      <c r="AH28" s="34">
        <v>0</v>
      </c>
      <c r="AI28" s="34">
        <v>505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512</v>
      </c>
      <c r="AW28" s="34">
        <v>0</v>
      </c>
      <c r="AX28" s="34">
        <v>0</v>
      </c>
      <c r="AY28" s="34">
        <v>459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3">
        <v>0</v>
      </c>
      <c r="BN28" s="34">
        <v>0</v>
      </c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</row>
    <row r="29" spans="1:89" ht="14.1" customHeight="1" x14ac:dyDescent="0.25">
      <c r="A29" s="24">
        <f t="shared" si="0"/>
        <v>16</v>
      </c>
      <c r="B29" s="61" t="s">
        <v>244</v>
      </c>
      <c r="C29" s="59">
        <v>14032</v>
      </c>
      <c r="D29" s="47" t="s">
        <v>119</v>
      </c>
      <c r="E29" s="28">
        <f>MAX(O29:AO29)</f>
        <v>496</v>
      </c>
      <c r="F29" s="28" t="e">
        <f>VLOOKUP(E29,Tab!$E$2:$F$255,2,TRUE)</f>
        <v>#N/A</v>
      </c>
      <c r="G29" s="29">
        <f>LARGE(O29:BN29,1)</f>
        <v>496</v>
      </c>
      <c r="H29" s="29">
        <f>LARGE(O29:BN29,2)</f>
        <v>477</v>
      </c>
      <c r="I29" s="29">
        <f>LARGE(O29:BN29,3)</f>
        <v>451</v>
      </c>
      <c r="J29" s="29">
        <f>LARGE(O29:BN29,4)</f>
        <v>450</v>
      </c>
      <c r="K29" s="29">
        <f>LARGE(O29:BN29,5)</f>
        <v>440</v>
      </c>
      <c r="L29" s="30">
        <f>SUM(G29:K29)</f>
        <v>2314</v>
      </c>
      <c r="M29" s="31">
        <f>L29/5</f>
        <v>462.8</v>
      </c>
      <c r="N29" s="32"/>
      <c r="O29" s="34">
        <v>496</v>
      </c>
      <c r="P29" s="34">
        <v>0</v>
      </c>
      <c r="Q29" s="34">
        <v>0</v>
      </c>
      <c r="R29" s="34">
        <v>0</v>
      </c>
      <c r="S29" s="34">
        <v>451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450</v>
      </c>
      <c r="AH29" s="34">
        <v>440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477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3">
        <v>0</v>
      </c>
      <c r="BN29" s="34">
        <v>0</v>
      </c>
    </row>
    <row r="30" spans="1:89" ht="14.1" customHeight="1" x14ac:dyDescent="0.25">
      <c r="A30" s="24">
        <f t="shared" si="0"/>
        <v>17</v>
      </c>
      <c r="B30" s="55" t="s">
        <v>247</v>
      </c>
      <c r="C30" s="36">
        <v>6303</v>
      </c>
      <c r="D30" s="37" t="s">
        <v>44</v>
      </c>
      <c r="E30" s="28">
        <f>MAX(O30:AO30)</f>
        <v>484</v>
      </c>
      <c r="F30" s="28" t="e">
        <f>VLOOKUP(E30,Tab!$E$2:$F$255,2,TRUE)</f>
        <v>#N/A</v>
      </c>
      <c r="G30" s="29">
        <f>LARGE(O30:BN30,1)</f>
        <v>484</v>
      </c>
      <c r="H30" s="29">
        <f>LARGE(O30:BN30,2)</f>
        <v>465</v>
      </c>
      <c r="I30" s="29">
        <f>LARGE(O30:BN30,3)</f>
        <v>457</v>
      </c>
      <c r="J30" s="29">
        <f>LARGE(O30:BN30,4)</f>
        <v>441</v>
      </c>
      <c r="K30" s="29">
        <f>LARGE(O30:BN30,5)</f>
        <v>439</v>
      </c>
      <c r="L30" s="30">
        <f>SUM(G30:K30)</f>
        <v>2286</v>
      </c>
      <c r="M30" s="31">
        <f>L30/5</f>
        <v>457.2</v>
      </c>
      <c r="N30" s="32"/>
      <c r="O30" s="34">
        <v>0</v>
      </c>
      <c r="P30" s="34">
        <v>0</v>
      </c>
      <c r="Q30" s="34">
        <v>0</v>
      </c>
      <c r="R30" s="34">
        <v>465</v>
      </c>
      <c r="S30" s="34">
        <v>0</v>
      </c>
      <c r="T30" s="34">
        <v>0</v>
      </c>
      <c r="U30" s="34">
        <v>0</v>
      </c>
      <c r="V30" s="34">
        <v>484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457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439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426</v>
      </c>
      <c r="BH30" s="34">
        <v>0</v>
      </c>
      <c r="BI30" s="34">
        <v>421</v>
      </c>
      <c r="BJ30" s="34">
        <v>0</v>
      </c>
      <c r="BK30" s="34">
        <v>0</v>
      </c>
      <c r="BL30" s="34">
        <v>0</v>
      </c>
      <c r="BM30" s="33">
        <v>0</v>
      </c>
      <c r="BN30" s="34">
        <v>441</v>
      </c>
    </row>
    <row r="31" spans="1:89" ht="14.1" customHeight="1" x14ac:dyDescent="0.25">
      <c r="A31" s="24">
        <f t="shared" si="0"/>
        <v>18</v>
      </c>
      <c r="B31" s="61" t="s">
        <v>419</v>
      </c>
      <c r="C31" s="59">
        <v>13653</v>
      </c>
      <c r="D31" s="47" t="s">
        <v>48</v>
      </c>
      <c r="E31" s="28">
        <f>MAX(O31:AO31)</f>
        <v>458</v>
      </c>
      <c r="F31" s="28" t="e">
        <f>VLOOKUP(E31,Tab!$E$2:$F$255,2,TRUE)</f>
        <v>#N/A</v>
      </c>
      <c r="G31" s="29">
        <f>LARGE(O31:BN31,1)</f>
        <v>458</v>
      </c>
      <c r="H31" s="29">
        <f>LARGE(O31:BN31,2)</f>
        <v>454</v>
      </c>
      <c r="I31" s="29">
        <f>LARGE(O31:BN31,3)</f>
        <v>453</v>
      </c>
      <c r="J31" s="29">
        <f>LARGE(O31:BN31,4)</f>
        <v>438</v>
      </c>
      <c r="K31" s="29">
        <f>LARGE(O31:BN31,5)</f>
        <v>412</v>
      </c>
      <c r="L31" s="30">
        <f>SUM(G31:K31)</f>
        <v>2215</v>
      </c>
      <c r="M31" s="31">
        <f>L31/5</f>
        <v>443</v>
      </c>
      <c r="N31" s="32"/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453</v>
      </c>
      <c r="AD31" s="34">
        <v>0</v>
      </c>
      <c r="AE31" s="34">
        <v>454</v>
      </c>
      <c r="AF31" s="34">
        <v>0</v>
      </c>
      <c r="AG31" s="34">
        <v>438</v>
      </c>
      <c r="AH31" s="34">
        <v>458</v>
      </c>
      <c r="AI31" s="34">
        <v>0</v>
      </c>
      <c r="AJ31" s="34">
        <v>0</v>
      </c>
      <c r="AK31" s="34">
        <v>0</v>
      </c>
      <c r="AL31" s="34">
        <v>412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3">
        <v>0</v>
      </c>
      <c r="BN31" s="34">
        <v>0</v>
      </c>
    </row>
    <row r="32" spans="1:89" ht="14.1" customHeight="1" x14ac:dyDescent="0.25">
      <c r="A32" s="24">
        <f t="shared" si="0"/>
        <v>19</v>
      </c>
      <c r="B32" s="38" t="s">
        <v>250</v>
      </c>
      <c r="C32" s="26">
        <v>11457</v>
      </c>
      <c r="D32" s="54" t="s">
        <v>84</v>
      </c>
      <c r="E32" s="28">
        <f>MAX(O32:AO32)</f>
        <v>421</v>
      </c>
      <c r="F32" s="28" t="e">
        <f>VLOOKUP(E32,Tab!$E$2:$F$255,2,TRUE)</f>
        <v>#N/A</v>
      </c>
      <c r="G32" s="29">
        <f>LARGE(O32:BN32,1)</f>
        <v>468</v>
      </c>
      <c r="H32" s="29">
        <f>LARGE(O32:BN32,2)</f>
        <v>421</v>
      </c>
      <c r="I32" s="29">
        <f>LARGE(O32:BN32,3)</f>
        <v>421</v>
      </c>
      <c r="J32" s="29">
        <f>LARGE(O32:BN32,4)</f>
        <v>420</v>
      </c>
      <c r="K32" s="29">
        <f>LARGE(O32:BN32,5)</f>
        <v>402</v>
      </c>
      <c r="L32" s="30">
        <f>SUM(G32:K32)</f>
        <v>2132</v>
      </c>
      <c r="M32" s="31">
        <f>L32/5</f>
        <v>426.4</v>
      </c>
      <c r="N32" s="32"/>
      <c r="O32" s="34">
        <v>0</v>
      </c>
      <c r="P32" s="34">
        <v>0</v>
      </c>
      <c r="Q32" s="34">
        <v>0</v>
      </c>
      <c r="R32" s="34">
        <v>375</v>
      </c>
      <c r="S32" s="34">
        <v>0</v>
      </c>
      <c r="T32" s="34">
        <v>0</v>
      </c>
      <c r="U32" s="34">
        <v>0</v>
      </c>
      <c r="V32" s="34">
        <v>393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420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402</v>
      </c>
      <c r="AL32" s="34">
        <v>0</v>
      </c>
      <c r="AM32" s="34">
        <v>0</v>
      </c>
      <c r="AN32" s="34">
        <v>421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468</v>
      </c>
      <c r="BH32" s="34">
        <v>0</v>
      </c>
      <c r="BI32" s="34">
        <v>421</v>
      </c>
      <c r="BJ32" s="34">
        <v>0</v>
      </c>
      <c r="BK32" s="34">
        <v>0</v>
      </c>
      <c r="BL32" s="34">
        <v>0</v>
      </c>
      <c r="BM32" s="33">
        <v>0</v>
      </c>
      <c r="BN32" s="34">
        <v>0</v>
      </c>
    </row>
    <row r="33" spans="1:89" ht="14.1" customHeight="1" x14ac:dyDescent="0.25">
      <c r="A33" s="24">
        <f t="shared" si="0"/>
        <v>20</v>
      </c>
      <c r="B33" s="61" t="s">
        <v>241</v>
      </c>
      <c r="C33" s="59">
        <v>12644</v>
      </c>
      <c r="D33" s="47" t="s">
        <v>29</v>
      </c>
      <c r="E33" s="28">
        <f>MAX(O33:AO33)</f>
        <v>0</v>
      </c>
      <c r="F33" s="28" t="e">
        <f>VLOOKUP(E33,Tab!$E$2:$F$255,2,TRUE)</f>
        <v>#N/A</v>
      </c>
      <c r="G33" s="29">
        <f>LARGE(O33:BN33,1)</f>
        <v>519</v>
      </c>
      <c r="H33" s="29">
        <f>LARGE(O33:BN33,2)</f>
        <v>508</v>
      </c>
      <c r="I33" s="29">
        <f>LARGE(O33:BN33,3)</f>
        <v>507</v>
      </c>
      <c r="J33" s="29">
        <f>LARGE(O33:BN33,4)</f>
        <v>490</v>
      </c>
      <c r="K33" s="29">
        <f>LARGE(O33:BN33,5)</f>
        <v>0</v>
      </c>
      <c r="L33" s="30">
        <f>SUM(G33:K33)</f>
        <v>2024</v>
      </c>
      <c r="M33" s="31">
        <f>L33/5</f>
        <v>404.8</v>
      </c>
      <c r="N33" s="32"/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507</v>
      </c>
      <c r="AS33" s="34">
        <v>0</v>
      </c>
      <c r="AT33" s="34">
        <v>0</v>
      </c>
      <c r="AU33" s="34">
        <v>519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490</v>
      </c>
      <c r="BE33" s="34">
        <v>508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3">
        <v>0</v>
      </c>
      <c r="BN33" s="34">
        <v>0</v>
      </c>
    </row>
    <row r="34" spans="1:89" ht="14.1" customHeight="1" x14ac:dyDescent="0.25">
      <c r="A34" s="24">
        <f t="shared" si="0"/>
        <v>21</v>
      </c>
      <c r="B34" s="55" t="s">
        <v>257</v>
      </c>
      <c r="C34" s="36">
        <v>1097</v>
      </c>
      <c r="D34" s="37" t="s">
        <v>71</v>
      </c>
      <c r="E34" s="28">
        <f>MAX(O34:AO34)</f>
        <v>511</v>
      </c>
      <c r="F34" s="28" t="str">
        <f>VLOOKUP(E34,Tab!$E$2:$F$255,2,TRUE)</f>
        <v>Não</v>
      </c>
      <c r="G34" s="29">
        <f>LARGE(O34:BN34,1)</f>
        <v>511</v>
      </c>
      <c r="H34" s="29">
        <f>LARGE(O34:BN34,2)</f>
        <v>510</v>
      </c>
      <c r="I34" s="29">
        <f>LARGE(O34:BN34,3)</f>
        <v>491</v>
      </c>
      <c r="J34" s="29">
        <f>LARGE(O34:BN34,4)</f>
        <v>488</v>
      </c>
      <c r="K34" s="29">
        <f>LARGE(O34:BN34,5)</f>
        <v>0</v>
      </c>
      <c r="L34" s="30">
        <f>SUM(G34:K34)</f>
        <v>2000</v>
      </c>
      <c r="M34" s="31">
        <f>L34/5</f>
        <v>400</v>
      </c>
      <c r="N34" s="32"/>
      <c r="O34" s="34">
        <v>491</v>
      </c>
      <c r="P34" s="34">
        <v>488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511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510</v>
      </c>
      <c r="BM34" s="33">
        <v>0</v>
      </c>
      <c r="BN34" s="34">
        <v>0</v>
      </c>
    </row>
    <row r="35" spans="1:89" ht="14.1" customHeight="1" x14ac:dyDescent="0.25">
      <c r="A35" s="24">
        <f t="shared" si="0"/>
        <v>22</v>
      </c>
      <c r="B35" s="62" t="s">
        <v>403</v>
      </c>
      <c r="C35" s="36">
        <v>14414</v>
      </c>
      <c r="D35" s="37" t="s">
        <v>48</v>
      </c>
      <c r="E35" s="28">
        <f>MAX(O35:AO35)</f>
        <v>0</v>
      </c>
      <c r="F35" s="28" t="e">
        <f>VLOOKUP(E35,Tab!$E$2:$F$255,2,TRUE)</f>
        <v>#N/A</v>
      </c>
      <c r="G35" s="29">
        <f>LARGE(O35:BN35,1)</f>
        <v>498</v>
      </c>
      <c r="H35" s="29">
        <f>LARGE(O35:BN35,2)</f>
        <v>484</v>
      </c>
      <c r="I35" s="29">
        <f>LARGE(O35:BN35,3)</f>
        <v>476</v>
      </c>
      <c r="J35" s="29">
        <f>LARGE(O35:BN35,4)</f>
        <v>471</v>
      </c>
      <c r="K35" s="29">
        <f>LARGE(O35:BN35,5)</f>
        <v>0</v>
      </c>
      <c r="L35" s="30">
        <f>SUM(G35:K35)</f>
        <v>1929</v>
      </c>
      <c r="M35" s="31">
        <f>L35/5</f>
        <v>385.8</v>
      </c>
      <c r="N35" s="32"/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476</v>
      </c>
      <c r="BF35" s="34">
        <v>0</v>
      </c>
      <c r="BG35" s="34">
        <v>0</v>
      </c>
      <c r="BH35" s="34">
        <v>0</v>
      </c>
      <c r="BI35" s="34">
        <v>0</v>
      </c>
      <c r="BJ35" s="34">
        <v>484</v>
      </c>
      <c r="BK35" s="34">
        <v>471</v>
      </c>
      <c r="BL35" s="34">
        <v>498</v>
      </c>
      <c r="BM35" s="33">
        <v>0</v>
      </c>
      <c r="BN35" s="34">
        <v>0</v>
      </c>
    </row>
    <row r="36" spans="1:89" ht="14.1" customHeight="1" x14ac:dyDescent="0.25">
      <c r="A36" s="24">
        <f t="shared" si="0"/>
        <v>23</v>
      </c>
      <c r="B36" s="61" t="s">
        <v>481</v>
      </c>
      <c r="C36" s="59">
        <v>13056</v>
      </c>
      <c r="D36" s="47" t="s">
        <v>64</v>
      </c>
      <c r="E36" s="28">
        <f>MAX(O36:AO36)</f>
        <v>480</v>
      </c>
      <c r="F36" s="28" t="e">
        <f>VLOOKUP(E36,Tab!$E$2:$F$255,2,TRUE)</f>
        <v>#N/A</v>
      </c>
      <c r="G36" s="29">
        <f>LARGE(O36:BN36,1)</f>
        <v>480</v>
      </c>
      <c r="H36" s="29">
        <f>LARGE(O36:BN36,2)</f>
        <v>474</v>
      </c>
      <c r="I36" s="29">
        <f>LARGE(O36:BN36,3)</f>
        <v>455</v>
      </c>
      <c r="J36" s="29">
        <f>LARGE(O36:BN36,4)</f>
        <v>423</v>
      </c>
      <c r="K36" s="29">
        <f>LARGE(O36:BN36,5)</f>
        <v>0</v>
      </c>
      <c r="L36" s="30">
        <f>SUM(G36:K36)</f>
        <v>1832</v>
      </c>
      <c r="M36" s="31">
        <f>L36/5</f>
        <v>366.4</v>
      </c>
      <c r="N36" s="32"/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480</v>
      </c>
      <c r="AI36" s="34">
        <v>0</v>
      </c>
      <c r="AJ36" s="34">
        <v>0</v>
      </c>
      <c r="AK36" s="34">
        <v>0</v>
      </c>
      <c r="AL36" s="34">
        <v>474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455</v>
      </c>
      <c r="BE36" s="34">
        <v>423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0</v>
      </c>
      <c r="BN36" s="34">
        <v>0</v>
      </c>
    </row>
    <row r="37" spans="1:89" ht="14.1" customHeight="1" x14ac:dyDescent="0.25">
      <c r="A37" s="24">
        <f t="shared" si="0"/>
        <v>24</v>
      </c>
      <c r="B37" s="61" t="s">
        <v>246</v>
      </c>
      <c r="C37" s="59">
        <v>13127</v>
      </c>
      <c r="D37" s="47" t="s">
        <v>84</v>
      </c>
      <c r="E37" s="28">
        <f>MAX(O37:AO37)</f>
        <v>390</v>
      </c>
      <c r="F37" s="28" t="e">
        <f>VLOOKUP(E37,Tab!$E$2:$F$255,2,TRUE)</f>
        <v>#N/A</v>
      </c>
      <c r="G37" s="29">
        <f>LARGE(O37:BN37,1)</f>
        <v>390</v>
      </c>
      <c r="H37" s="29">
        <f>LARGE(O37:BN37,2)</f>
        <v>374</v>
      </c>
      <c r="I37" s="29">
        <f>LARGE(O37:BN37,3)</f>
        <v>364</v>
      </c>
      <c r="J37" s="29">
        <f>LARGE(O37:BN37,4)</f>
        <v>364</v>
      </c>
      <c r="K37" s="29">
        <f>LARGE(O37:BN37,5)</f>
        <v>338</v>
      </c>
      <c r="L37" s="30">
        <f>SUM(G37:K37)</f>
        <v>1830</v>
      </c>
      <c r="M37" s="31">
        <f>L37/5</f>
        <v>366</v>
      </c>
      <c r="N37" s="32"/>
      <c r="O37" s="34">
        <v>0</v>
      </c>
      <c r="P37" s="34">
        <v>0</v>
      </c>
      <c r="Q37" s="34">
        <v>0</v>
      </c>
      <c r="R37" s="34">
        <v>390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338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374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364</v>
      </c>
      <c r="BH37" s="34">
        <v>0</v>
      </c>
      <c r="BI37" s="34">
        <v>364</v>
      </c>
      <c r="BJ37" s="34">
        <v>0</v>
      </c>
      <c r="BK37" s="34">
        <v>0</v>
      </c>
      <c r="BL37" s="34">
        <v>0</v>
      </c>
      <c r="BM37" s="33">
        <v>0</v>
      </c>
      <c r="BN37" s="34">
        <v>0</v>
      </c>
    </row>
    <row r="38" spans="1:89" ht="14.1" customHeight="1" x14ac:dyDescent="0.25">
      <c r="A38" s="24">
        <f t="shared" si="0"/>
        <v>25</v>
      </c>
      <c r="B38" s="61" t="s">
        <v>235</v>
      </c>
      <c r="C38" s="59">
        <v>13265</v>
      </c>
      <c r="D38" s="47" t="s">
        <v>29</v>
      </c>
      <c r="E38" s="28">
        <f>MAX(O38:AO38)</f>
        <v>0</v>
      </c>
      <c r="F38" s="28" t="e">
        <f>VLOOKUP(E38,Tab!$E$2:$F$255,2,TRUE)</f>
        <v>#N/A</v>
      </c>
      <c r="G38" s="29">
        <f>LARGE(O38:BN38,1)</f>
        <v>540</v>
      </c>
      <c r="H38" s="29">
        <f>LARGE(O38:BN38,2)</f>
        <v>535</v>
      </c>
      <c r="I38" s="29">
        <f>LARGE(O38:BN38,3)</f>
        <v>535</v>
      </c>
      <c r="J38" s="29">
        <f>LARGE(O38:BN38,4)</f>
        <v>0</v>
      </c>
      <c r="K38" s="29">
        <f>LARGE(O38:BN38,5)</f>
        <v>0</v>
      </c>
      <c r="L38" s="30">
        <f>SUM(G38:K38)</f>
        <v>1610</v>
      </c>
      <c r="M38" s="31">
        <f>L38/5</f>
        <v>322</v>
      </c>
      <c r="N38" s="32"/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535</v>
      </c>
      <c r="BC38" s="34">
        <v>0</v>
      </c>
      <c r="BD38" s="34">
        <v>535</v>
      </c>
      <c r="BE38" s="34">
        <v>540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3">
        <v>0</v>
      </c>
      <c r="BN38" s="34">
        <v>0</v>
      </c>
    </row>
    <row r="39" spans="1:89" ht="14.1" customHeight="1" x14ac:dyDescent="0.25">
      <c r="A39" s="24">
        <f t="shared" si="0"/>
        <v>26</v>
      </c>
      <c r="B39" s="55" t="s">
        <v>319</v>
      </c>
      <c r="C39" s="36">
        <v>10133</v>
      </c>
      <c r="D39" s="43" t="s">
        <v>71</v>
      </c>
      <c r="E39" s="28">
        <f>MAX(O39:AO39)</f>
        <v>544</v>
      </c>
      <c r="F39" s="28" t="str">
        <f>VLOOKUP(E39,Tab!$E$2:$F$255,2,TRUE)</f>
        <v>Não</v>
      </c>
      <c r="G39" s="29">
        <f>LARGE(O39:BN39,1)</f>
        <v>544</v>
      </c>
      <c r="H39" s="29">
        <f>LARGE(O39:BN39,2)</f>
        <v>542</v>
      </c>
      <c r="I39" s="29">
        <f>LARGE(O39:BN39,3)</f>
        <v>508</v>
      </c>
      <c r="J39" s="29">
        <f>LARGE(O39:BN39,4)</f>
        <v>0</v>
      </c>
      <c r="K39" s="29">
        <f>LARGE(O39:BN39,5)</f>
        <v>0</v>
      </c>
      <c r="L39" s="30">
        <f>SUM(G39:K39)</f>
        <v>1594</v>
      </c>
      <c r="M39" s="31">
        <f>L39/5</f>
        <v>318.8</v>
      </c>
      <c r="N39" s="32"/>
      <c r="O39" s="34">
        <v>542</v>
      </c>
      <c r="P39" s="34">
        <v>544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508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0</v>
      </c>
      <c r="BN39" s="34">
        <v>0</v>
      </c>
    </row>
    <row r="40" spans="1:89" ht="14.1" customHeight="1" x14ac:dyDescent="0.25">
      <c r="A40" s="24">
        <f t="shared" si="0"/>
        <v>27</v>
      </c>
      <c r="B40" s="60" t="s">
        <v>254</v>
      </c>
      <c r="C40" s="59">
        <v>10054</v>
      </c>
      <c r="D40" s="47" t="s">
        <v>61</v>
      </c>
      <c r="E40" s="28">
        <f>MAX(O40:AO40)</f>
        <v>507</v>
      </c>
      <c r="F40" s="28" t="str">
        <f>VLOOKUP(E40,Tab!$E$2:$F$255,2,TRUE)</f>
        <v>Não</v>
      </c>
      <c r="G40" s="29">
        <f>LARGE(O40:BN40,1)</f>
        <v>511</v>
      </c>
      <c r="H40" s="29">
        <f>LARGE(O40:BN40,2)</f>
        <v>507</v>
      </c>
      <c r="I40" s="29">
        <f>LARGE(O40:BN40,3)</f>
        <v>479</v>
      </c>
      <c r="J40" s="29">
        <f>LARGE(O40:BN40,4)</f>
        <v>0</v>
      </c>
      <c r="K40" s="29">
        <f>LARGE(O40:BN40,5)</f>
        <v>0</v>
      </c>
      <c r="L40" s="30">
        <f>SUM(G40:K40)</f>
        <v>1497</v>
      </c>
      <c r="M40" s="31">
        <f>L40/5</f>
        <v>299.39999999999998</v>
      </c>
      <c r="N40" s="32"/>
      <c r="O40" s="34">
        <v>479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507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511</v>
      </c>
      <c r="BM40" s="33">
        <v>0</v>
      </c>
      <c r="BN40" s="34">
        <v>0</v>
      </c>
    </row>
    <row r="41" spans="1:89" ht="14.1" customHeight="1" x14ac:dyDescent="0.25">
      <c r="A41" s="24">
        <f t="shared" si="0"/>
        <v>28</v>
      </c>
      <c r="B41" s="61" t="s">
        <v>520</v>
      </c>
      <c r="C41" s="59">
        <v>14886</v>
      </c>
      <c r="D41" s="47" t="s">
        <v>42</v>
      </c>
      <c r="E41" s="28">
        <f>MAX(O41:AO41)</f>
        <v>467</v>
      </c>
      <c r="F41" s="28" t="e">
        <f>VLOOKUP(E41,Tab!$E$2:$F$255,2,TRUE)</f>
        <v>#N/A</v>
      </c>
      <c r="G41" s="29">
        <f>LARGE(O41:BN41,1)</f>
        <v>476</v>
      </c>
      <c r="H41" s="29">
        <f>LARGE(O41:BN41,2)</f>
        <v>467</v>
      </c>
      <c r="I41" s="29">
        <f>LARGE(O41:BN41,3)</f>
        <v>460</v>
      </c>
      <c r="J41" s="29">
        <f>LARGE(O41:BN41,4)</f>
        <v>0</v>
      </c>
      <c r="K41" s="29">
        <f>LARGE(O41:BN41,5)</f>
        <v>0</v>
      </c>
      <c r="L41" s="30">
        <f>SUM(G41:K41)</f>
        <v>1403</v>
      </c>
      <c r="M41" s="31">
        <f>L41/5</f>
        <v>280.60000000000002</v>
      </c>
      <c r="N41" s="32"/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467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476</v>
      </c>
      <c r="AV41" s="34">
        <v>0</v>
      </c>
      <c r="AW41" s="34">
        <v>0</v>
      </c>
      <c r="AX41" s="34">
        <v>0</v>
      </c>
      <c r="AY41" s="34">
        <v>0</v>
      </c>
      <c r="AZ41" s="34">
        <v>460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3">
        <v>0</v>
      </c>
      <c r="BN41" s="34">
        <v>0</v>
      </c>
    </row>
    <row r="42" spans="1:89" ht="14.1" customHeight="1" x14ac:dyDescent="0.25">
      <c r="A42" s="24">
        <f t="shared" si="0"/>
        <v>29</v>
      </c>
      <c r="B42" s="61" t="s">
        <v>586</v>
      </c>
      <c r="C42" s="59">
        <v>14915</v>
      </c>
      <c r="D42" s="47" t="s">
        <v>103</v>
      </c>
      <c r="E42" s="28">
        <f>MAX(O42:AO42)</f>
        <v>481</v>
      </c>
      <c r="F42" s="28" t="e">
        <f>VLOOKUP(E42,Tab!$E$2:$F$255,2,TRUE)</f>
        <v>#N/A</v>
      </c>
      <c r="G42" s="29">
        <f>LARGE(O42:BN42,1)</f>
        <v>481</v>
      </c>
      <c r="H42" s="29">
        <f>LARGE(O42:BN42,2)</f>
        <v>471</v>
      </c>
      <c r="I42" s="29">
        <f>LARGE(O42:BN42,3)</f>
        <v>443</v>
      </c>
      <c r="J42" s="29">
        <f>LARGE(O42:BN42,4)</f>
        <v>0</v>
      </c>
      <c r="K42" s="29">
        <f>LARGE(O42:BN42,5)</f>
        <v>0</v>
      </c>
      <c r="L42" s="30">
        <f>SUM(G42:K42)</f>
        <v>1395</v>
      </c>
      <c r="M42" s="31">
        <f>L42/5</f>
        <v>279</v>
      </c>
      <c r="N42" s="32"/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471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481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443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3">
        <v>0</v>
      </c>
      <c r="BN42" s="34">
        <v>0</v>
      </c>
    </row>
    <row r="43" spans="1:89" ht="14.1" customHeight="1" x14ac:dyDescent="0.25">
      <c r="A43" s="24">
        <f t="shared" si="0"/>
        <v>30</v>
      </c>
      <c r="B43" s="35" t="s">
        <v>242</v>
      </c>
      <c r="C43" s="36">
        <v>13708</v>
      </c>
      <c r="D43" s="70" t="s">
        <v>61</v>
      </c>
      <c r="E43" s="28">
        <f>MAX(O43:AO43)</f>
        <v>535</v>
      </c>
      <c r="F43" s="28" t="str">
        <f>VLOOKUP(E43,Tab!$E$2:$F$255,2,TRUE)</f>
        <v>Não</v>
      </c>
      <c r="G43" s="40">
        <f>LARGE(O43:BN43,1)</f>
        <v>535</v>
      </c>
      <c r="H43" s="40">
        <f>LARGE(O43:BN43,2)</f>
        <v>512</v>
      </c>
      <c r="I43" s="40">
        <f>LARGE(O43:BN43,3)</f>
        <v>0</v>
      </c>
      <c r="J43" s="40">
        <f>LARGE(O43:BN43,4)</f>
        <v>0</v>
      </c>
      <c r="K43" s="40">
        <f>LARGE(O43:BN43,5)</f>
        <v>0</v>
      </c>
      <c r="L43" s="30">
        <f>SUM(G43:K43)</f>
        <v>1047</v>
      </c>
      <c r="M43" s="31">
        <f>L43/5</f>
        <v>209.4</v>
      </c>
      <c r="N43" s="32"/>
      <c r="O43" s="34">
        <v>512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535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3">
        <v>0</v>
      </c>
      <c r="BN43" s="34">
        <v>0</v>
      </c>
    </row>
    <row r="44" spans="1:89" ht="14.1" customHeight="1" x14ac:dyDescent="0.25">
      <c r="A44" s="24">
        <f t="shared" si="0"/>
        <v>31</v>
      </c>
      <c r="B44" s="55" t="s">
        <v>253</v>
      </c>
      <c r="C44" s="36">
        <v>5346</v>
      </c>
      <c r="D44" s="37" t="s">
        <v>71</v>
      </c>
      <c r="E44" s="28">
        <f>MAX(O44:AO44)</f>
        <v>516</v>
      </c>
      <c r="F44" s="28" t="str">
        <f>VLOOKUP(E44,Tab!$E$2:$F$255,2,TRUE)</f>
        <v>Não</v>
      </c>
      <c r="G44" s="29">
        <f>LARGE(O44:BN44,1)</f>
        <v>516</v>
      </c>
      <c r="H44" s="29">
        <f>LARGE(O44:BN44,2)</f>
        <v>515</v>
      </c>
      <c r="I44" s="29">
        <f>LARGE(O44:BN44,3)</f>
        <v>0</v>
      </c>
      <c r="J44" s="29">
        <f>LARGE(O44:BN44,4)</f>
        <v>0</v>
      </c>
      <c r="K44" s="29">
        <f>LARGE(O44:BN44,5)</f>
        <v>0</v>
      </c>
      <c r="L44" s="30">
        <f>SUM(G44:K44)</f>
        <v>1031</v>
      </c>
      <c r="M44" s="31">
        <f>L44/5</f>
        <v>206.2</v>
      </c>
      <c r="N44" s="32"/>
      <c r="O44" s="34">
        <v>516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515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3">
        <v>0</v>
      </c>
      <c r="BN44" s="34">
        <v>0</v>
      </c>
    </row>
    <row r="45" spans="1:89" ht="14.1" customHeight="1" x14ac:dyDescent="0.25">
      <c r="A45" s="24">
        <f t="shared" si="0"/>
        <v>32</v>
      </c>
      <c r="B45" s="62" t="s">
        <v>459</v>
      </c>
      <c r="C45" s="36">
        <v>3517</v>
      </c>
      <c r="D45" s="47" t="s">
        <v>37</v>
      </c>
      <c r="E45" s="28">
        <f>MAX(O45:AO45)</f>
        <v>500</v>
      </c>
      <c r="F45" s="28" t="str">
        <f>VLOOKUP(E45,Tab!$E$2:$F$255,2,TRUE)</f>
        <v>Não</v>
      </c>
      <c r="G45" s="29">
        <f>LARGE(O45:BN45,1)</f>
        <v>500</v>
      </c>
      <c r="H45" s="29">
        <f>LARGE(O45:BN45,2)</f>
        <v>499</v>
      </c>
      <c r="I45" s="29">
        <f>LARGE(O45:BN45,3)</f>
        <v>0</v>
      </c>
      <c r="J45" s="29">
        <f>LARGE(O45:BN45,4)</f>
        <v>0</v>
      </c>
      <c r="K45" s="29">
        <f>LARGE(O45:BN45,5)</f>
        <v>0</v>
      </c>
      <c r="L45" s="30">
        <f>SUM(G45:K45)</f>
        <v>999</v>
      </c>
      <c r="M45" s="31">
        <f>L45/5</f>
        <v>199.8</v>
      </c>
      <c r="N45" s="32"/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499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500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</row>
    <row r="46" spans="1:89" ht="14.1" customHeight="1" x14ac:dyDescent="0.25">
      <c r="A46" s="24">
        <f t="shared" si="0"/>
        <v>33</v>
      </c>
      <c r="B46" s="61" t="s">
        <v>249</v>
      </c>
      <c r="C46" s="59">
        <v>14028</v>
      </c>
      <c r="D46" s="47" t="s">
        <v>26</v>
      </c>
      <c r="E46" s="28">
        <f>MAX(O46:AO46)</f>
        <v>494</v>
      </c>
      <c r="F46" s="28" t="e">
        <f>VLOOKUP(E46,Tab!$E$2:$F$255,2,TRUE)</f>
        <v>#N/A</v>
      </c>
      <c r="G46" s="29">
        <f>LARGE(O46:BN46,1)</f>
        <v>494</v>
      </c>
      <c r="H46" s="29">
        <f>LARGE(O46:BN46,2)</f>
        <v>479</v>
      </c>
      <c r="I46" s="29">
        <f>LARGE(O46:BN46,3)</f>
        <v>0</v>
      </c>
      <c r="J46" s="29">
        <f>LARGE(O46:BN46,4)</f>
        <v>0</v>
      </c>
      <c r="K46" s="29">
        <f>LARGE(O46:BN46,5)</f>
        <v>0</v>
      </c>
      <c r="L46" s="30">
        <f>SUM(G46:K46)</f>
        <v>973</v>
      </c>
      <c r="M46" s="31">
        <f>L46/5</f>
        <v>194.6</v>
      </c>
      <c r="N46" s="32"/>
      <c r="O46" s="34">
        <v>0</v>
      </c>
      <c r="P46" s="34">
        <v>0</v>
      </c>
      <c r="Q46" s="34">
        <v>494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3">
        <v>479</v>
      </c>
      <c r="BN46" s="34">
        <v>0</v>
      </c>
    </row>
    <row r="47" spans="1:89" ht="14.1" customHeight="1" x14ac:dyDescent="0.25">
      <c r="A47" s="24">
        <f t="shared" si="0"/>
        <v>34</v>
      </c>
      <c r="B47" s="61" t="s">
        <v>348</v>
      </c>
      <c r="C47" s="59">
        <v>12223</v>
      </c>
      <c r="D47" s="47" t="s">
        <v>71</v>
      </c>
      <c r="E47" s="28">
        <f>MAX(O47:AO47)</f>
        <v>441</v>
      </c>
      <c r="F47" s="28" t="e">
        <f>VLOOKUP(E47,Tab!$E$2:$F$255,2,TRUE)</f>
        <v>#N/A</v>
      </c>
      <c r="G47" s="29">
        <f>LARGE(O47:BN47,1)</f>
        <v>475</v>
      </c>
      <c r="H47" s="29">
        <f>LARGE(O47:BN47,2)</f>
        <v>441</v>
      </c>
      <c r="I47" s="29">
        <f>LARGE(O47:BN47,3)</f>
        <v>0</v>
      </c>
      <c r="J47" s="29">
        <f>LARGE(O47:BN47,4)</f>
        <v>0</v>
      </c>
      <c r="K47" s="29">
        <f>LARGE(O47:BN47,5)</f>
        <v>0</v>
      </c>
      <c r="L47" s="30">
        <f>SUM(G47:K47)</f>
        <v>916</v>
      </c>
      <c r="M47" s="31">
        <f>L47/5</f>
        <v>183.2</v>
      </c>
      <c r="N47" s="32"/>
      <c r="O47" s="34">
        <v>0</v>
      </c>
      <c r="P47" s="34">
        <v>0</v>
      </c>
      <c r="Q47" s="34">
        <v>0</v>
      </c>
      <c r="R47" s="34">
        <v>0</v>
      </c>
      <c r="S47" s="34">
        <v>441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475</v>
      </c>
      <c r="BM47" s="33">
        <v>0</v>
      </c>
      <c r="BN47" s="34">
        <v>0</v>
      </c>
    </row>
    <row r="48" spans="1:89" s="5" customFormat="1" ht="14.1" customHeight="1" x14ac:dyDescent="0.25">
      <c r="A48" s="24">
        <f t="shared" si="0"/>
        <v>35</v>
      </c>
      <c r="B48" s="61" t="s">
        <v>393</v>
      </c>
      <c r="C48" s="59">
        <v>14605</v>
      </c>
      <c r="D48" s="47" t="s">
        <v>61</v>
      </c>
      <c r="E48" s="28">
        <f>MAX(O48:AO48)</f>
        <v>453</v>
      </c>
      <c r="F48" s="28" t="e">
        <f>VLOOKUP(E48,Tab!$E$2:$F$255,2,TRUE)</f>
        <v>#N/A</v>
      </c>
      <c r="G48" s="29">
        <f>LARGE(O48:BN48,1)</f>
        <v>453</v>
      </c>
      <c r="H48" s="29">
        <f>LARGE(O48:BN48,2)</f>
        <v>433</v>
      </c>
      <c r="I48" s="29">
        <f>LARGE(O48:BN48,3)</f>
        <v>0</v>
      </c>
      <c r="J48" s="29">
        <f>LARGE(O48:BN48,4)</f>
        <v>0</v>
      </c>
      <c r="K48" s="29">
        <f>LARGE(O48:BN48,5)</f>
        <v>0</v>
      </c>
      <c r="L48" s="30">
        <f>SUM(G48:K48)</f>
        <v>886</v>
      </c>
      <c r="M48" s="31">
        <f>L48/5</f>
        <v>177.2</v>
      </c>
      <c r="N48" s="32"/>
      <c r="O48" s="34">
        <v>453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433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3">
        <v>0</v>
      </c>
      <c r="BN48" s="34">
        <v>0</v>
      </c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</row>
    <row r="49" spans="1:89" ht="14.1" customHeight="1" x14ac:dyDescent="0.25">
      <c r="A49" s="24">
        <f t="shared" si="0"/>
        <v>36</v>
      </c>
      <c r="B49" s="35" t="s">
        <v>633</v>
      </c>
      <c r="C49" s="36">
        <v>13348</v>
      </c>
      <c r="D49" s="70" t="s">
        <v>48</v>
      </c>
      <c r="E49" s="28">
        <f>MAX(O49:AO49)</f>
        <v>411</v>
      </c>
      <c r="F49" s="28" t="e">
        <f>VLOOKUP(E49,Tab!$E$2:$F$255,2,TRUE)</f>
        <v>#N/A</v>
      </c>
      <c r="G49" s="40">
        <f>LARGE(O49:BN49,1)</f>
        <v>411</v>
      </c>
      <c r="H49" s="40">
        <f>LARGE(O49:BN49,2)</f>
        <v>368</v>
      </c>
      <c r="I49" s="40">
        <f>LARGE(O49:BN49,3)</f>
        <v>0</v>
      </c>
      <c r="J49" s="40">
        <f>LARGE(O49:BN49,4)</f>
        <v>0</v>
      </c>
      <c r="K49" s="40">
        <f>LARGE(O49:BN49,5)</f>
        <v>0</v>
      </c>
      <c r="L49" s="30">
        <f>SUM(G49:K49)</f>
        <v>779</v>
      </c>
      <c r="M49" s="31">
        <f>L49/5</f>
        <v>155.80000000000001</v>
      </c>
      <c r="N49" s="32"/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411</v>
      </c>
      <c r="Y49" s="34">
        <v>0</v>
      </c>
      <c r="Z49" s="34">
        <v>0</v>
      </c>
      <c r="AA49" s="34">
        <v>0</v>
      </c>
      <c r="AB49" s="34">
        <v>0</v>
      </c>
      <c r="AC49" s="34">
        <v>368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</row>
    <row r="50" spans="1:89" ht="14.1" customHeight="1" x14ac:dyDescent="0.25">
      <c r="A50" s="24">
        <f t="shared" si="0"/>
        <v>37</v>
      </c>
      <c r="B50" s="69" t="s">
        <v>248</v>
      </c>
      <c r="C50" s="26">
        <v>7457</v>
      </c>
      <c r="D50" s="27" t="s">
        <v>44</v>
      </c>
      <c r="E50" s="28">
        <f>MAX(O50:AO50)</f>
        <v>366</v>
      </c>
      <c r="F50" s="28" t="e">
        <f>VLOOKUP(E50,Tab!$E$2:$F$255,2,TRUE)</f>
        <v>#N/A</v>
      </c>
      <c r="G50" s="29">
        <f>LARGE(O50:BN50,1)</f>
        <v>366</v>
      </c>
      <c r="H50" s="29">
        <f>LARGE(O50:BN50,2)</f>
        <v>352</v>
      </c>
      <c r="I50" s="29">
        <f>LARGE(O50:BN50,3)</f>
        <v>0</v>
      </c>
      <c r="J50" s="29">
        <f>LARGE(O50:BN50,4)</f>
        <v>0</v>
      </c>
      <c r="K50" s="29">
        <f>LARGE(O50:BN50,5)</f>
        <v>0</v>
      </c>
      <c r="L50" s="30">
        <f>SUM(G50:K50)</f>
        <v>718</v>
      </c>
      <c r="M50" s="31">
        <f>L50/5</f>
        <v>143.6</v>
      </c>
      <c r="N50" s="32"/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366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3">
        <v>0</v>
      </c>
      <c r="BN50" s="34">
        <v>352</v>
      </c>
    </row>
    <row r="51" spans="1:89" ht="14.1" customHeight="1" x14ac:dyDescent="0.25">
      <c r="A51" s="24">
        <f t="shared" si="0"/>
        <v>38</v>
      </c>
      <c r="B51" s="35" t="s">
        <v>651</v>
      </c>
      <c r="C51" s="36">
        <v>11195</v>
      </c>
      <c r="D51" s="70" t="s">
        <v>652</v>
      </c>
      <c r="E51" s="28">
        <f>MAX(O51:AO51)</f>
        <v>547</v>
      </c>
      <c r="F51" s="28" t="str">
        <f>VLOOKUP(E51,Tab!$E$2:$F$255,2,TRUE)</f>
        <v>Não</v>
      </c>
      <c r="G51" s="40">
        <f>LARGE(O51:BN51,1)</f>
        <v>547</v>
      </c>
      <c r="H51" s="40">
        <f>LARGE(O51:BN51,2)</f>
        <v>0</v>
      </c>
      <c r="I51" s="40">
        <f>LARGE(O51:BN51,3)</f>
        <v>0</v>
      </c>
      <c r="J51" s="40">
        <f>LARGE(O51:BN51,4)</f>
        <v>0</v>
      </c>
      <c r="K51" s="40">
        <f>LARGE(O51:BN51,5)</f>
        <v>0</v>
      </c>
      <c r="L51" s="30">
        <f>SUM(G51:K51)</f>
        <v>547</v>
      </c>
      <c r="M51" s="31">
        <f>L51/5</f>
        <v>109.4</v>
      </c>
      <c r="N51" s="32"/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547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3">
        <v>0</v>
      </c>
      <c r="BN51" s="34">
        <v>0</v>
      </c>
    </row>
    <row r="52" spans="1:89" ht="14.1" customHeight="1" x14ac:dyDescent="0.25">
      <c r="A52" s="24">
        <f t="shared" si="0"/>
        <v>39</v>
      </c>
      <c r="B52" s="35" t="s">
        <v>670</v>
      </c>
      <c r="C52" s="36">
        <v>10531</v>
      </c>
      <c r="D52" s="70" t="s">
        <v>212</v>
      </c>
      <c r="E52" s="28">
        <f>MAX(O52:AO52)</f>
        <v>515</v>
      </c>
      <c r="F52" s="28" t="str">
        <f>VLOOKUP(E52,Tab!$E$2:$F$255,2,TRUE)</f>
        <v>Não</v>
      </c>
      <c r="G52" s="40">
        <f>LARGE(O52:BN52,1)</f>
        <v>515</v>
      </c>
      <c r="H52" s="40">
        <f>LARGE(O52:BN52,2)</f>
        <v>0</v>
      </c>
      <c r="I52" s="40">
        <f>LARGE(O52:BN52,3)</f>
        <v>0</v>
      </c>
      <c r="J52" s="40">
        <f>LARGE(O52:BN52,4)</f>
        <v>0</v>
      </c>
      <c r="K52" s="40">
        <f>LARGE(O52:BN52,5)</f>
        <v>0</v>
      </c>
      <c r="L52" s="30">
        <f>SUM(G52:K52)</f>
        <v>515</v>
      </c>
      <c r="M52" s="31">
        <f>L52/5</f>
        <v>103</v>
      </c>
      <c r="N52" s="32"/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515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3">
        <v>0</v>
      </c>
      <c r="BN52" s="34">
        <v>0</v>
      </c>
    </row>
    <row r="53" spans="1:89" ht="14.1" customHeight="1" x14ac:dyDescent="0.25">
      <c r="A53" s="24">
        <f t="shared" si="0"/>
        <v>40</v>
      </c>
      <c r="B53" s="61" t="s">
        <v>420</v>
      </c>
      <c r="C53" s="59">
        <v>14645</v>
      </c>
      <c r="D53" s="47" t="s">
        <v>48</v>
      </c>
      <c r="E53" s="28">
        <f>MAX(O53:AO53)</f>
        <v>491</v>
      </c>
      <c r="F53" s="28" t="e">
        <f>VLOOKUP(E53,Tab!$E$2:$F$255,2,TRUE)</f>
        <v>#N/A</v>
      </c>
      <c r="G53" s="29">
        <f>LARGE(O53:BN53,1)</f>
        <v>491</v>
      </c>
      <c r="H53" s="29">
        <f>LARGE(O53:BN53,2)</f>
        <v>0</v>
      </c>
      <c r="I53" s="29">
        <f>LARGE(O53:BN53,3)</f>
        <v>0</v>
      </c>
      <c r="J53" s="29">
        <f>LARGE(O53:BN53,4)</f>
        <v>0</v>
      </c>
      <c r="K53" s="29">
        <f>LARGE(O53:BN53,5)</f>
        <v>0</v>
      </c>
      <c r="L53" s="30">
        <f>SUM(G53:K53)</f>
        <v>491</v>
      </c>
      <c r="M53" s="31">
        <f>L53/5</f>
        <v>98.2</v>
      </c>
      <c r="N53" s="32"/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491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0</v>
      </c>
      <c r="BN53" s="34">
        <v>0</v>
      </c>
    </row>
    <row r="54" spans="1:89" ht="14.1" customHeight="1" x14ac:dyDescent="0.25">
      <c r="A54" s="24">
        <f t="shared" si="0"/>
        <v>41</v>
      </c>
      <c r="B54" s="35" t="s">
        <v>256</v>
      </c>
      <c r="C54" s="36">
        <v>10171</v>
      </c>
      <c r="D54" s="70" t="s">
        <v>84</v>
      </c>
      <c r="E54" s="28">
        <f>MAX(O54:AO54)</f>
        <v>474</v>
      </c>
      <c r="F54" s="28" t="e">
        <f>VLOOKUP(E54,Tab!$E$2:$F$255,2,TRUE)</f>
        <v>#N/A</v>
      </c>
      <c r="G54" s="29">
        <f>LARGE(O54:BN54,1)</f>
        <v>474</v>
      </c>
      <c r="H54" s="29">
        <f>LARGE(O54:BN54,2)</f>
        <v>0</v>
      </c>
      <c r="I54" s="29">
        <f>LARGE(O54:BN54,3)</f>
        <v>0</v>
      </c>
      <c r="J54" s="29">
        <f>LARGE(O54:BN54,4)</f>
        <v>0</v>
      </c>
      <c r="K54" s="29">
        <f>LARGE(O54:BN54,5)</f>
        <v>0</v>
      </c>
      <c r="L54" s="30">
        <f>SUM(G54:K54)</f>
        <v>474</v>
      </c>
      <c r="M54" s="31">
        <f>L54/5</f>
        <v>94.8</v>
      </c>
      <c r="N54" s="32"/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474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3">
        <v>0</v>
      </c>
      <c r="BN54" s="34">
        <v>0</v>
      </c>
    </row>
    <row r="55" spans="1:89" ht="14.1" customHeight="1" x14ac:dyDescent="0.25">
      <c r="A55" s="24">
        <f t="shared" si="0"/>
        <v>42</v>
      </c>
      <c r="B55" s="61" t="s">
        <v>367</v>
      </c>
      <c r="C55" s="59">
        <v>12047</v>
      </c>
      <c r="D55" s="47" t="s">
        <v>84</v>
      </c>
      <c r="E55" s="28">
        <f>MAX(O55:AO55)</f>
        <v>0</v>
      </c>
      <c r="F55" s="28" t="e">
        <f>VLOOKUP(E55,Tab!$E$2:$F$255,2,TRUE)</f>
        <v>#N/A</v>
      </c>
      <c r="G55" s="29">
        <f>LARGE(O55:BN55,1)</f>
        <v>450</v>
      </c>
      <c r="H55" s="29">
        <f>LARGE(O55:BN55,2)</f>
        <v>0</v>
      </c>
      <c r="I55" s="29">
        <f>LARGE(O55:BN55,3)</f>
        <v>0</v>
      </c>
      <c r="J55" s="29">
        <f>LARGE(O55:BN55,4)</f>
        <v>0</v>
      </c>
      <c r="K55" s="29">
        <f>LARGE(O55:BN55,5)</f>
        <v>0</v>
      </c>
      <c r="L55" s="30">
        <f>SUM(G55:K55)</f>
        <v>450</v>
      </c>
      <c r="M55" s="31">
        <f>L55/5</f>
        <v>90</v>
      </c>
      <c r="N55" s="32"/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450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3">
        <v>0</v>
      </c>
      <c r="BN55" s="34">
        <v>0</v>
      </c>
    </row>
    <row r="56" spans="1:89" s="71" customFormat="1" ht="14.1" customHeight="1" x14ac:dyDescent="0.25">
      <c r="A56" s="56">
        <f t="shared" si="0"/>
        <v>43</v>
      </c>
      <c r="B56" s="62" t="s">
        <v>251</v>
      </c>
      <c r="C56" s="26">
        <v>11486</v>
      </c>
      <c r="D56" s="39" t="s">
        <v>44</v>
      </c>
      <c r="E56" s="28">
        <f>MAX(O56:AO56)</f>
        <v>0</v>
      </c>
      <c r="F56" s="28" t="e">
        <f>VLOOKUP(E56,Tab!$E$2:$F$255,2,TRUE)</f>
        <v>#N/A</v>
      </c>
      <c r="G56" s="40">
        <f>LARGE(O56:BN56,1)</f>
        <v>430</v>
      </c>
      <c r="H56" s="40">
        <f>LARGE(O56:BN56,2)</f>
        <v>0</v>
      </c>
      <c r="I56" s="40">
        <f>LARGE(O56:BN56,3)</f>
        <v>0</v>
      </c>
      <c r="J56" s="40">
        <f>LARGE(O56:BN56,4)</f>
        <v>0</v>
      </c>
      <c r="K56" s="40">
        <f>LARGE(O56:BN56,5)</f>
        <v>0</v>
      </c>
      <c r="L56" s="30">
        <f>SUM(G56:K56)</f>
        <v>430</v>
      </c>
      <c r="M56" s="31">
        <f>L56/5</f>
        <v>86</v>
      </c>
      <c r="N56" s="32"/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430</v>
      </c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</row>
    <row r="57" spans="1:89" s="5" customFormat="1" ht="14.1" customHeight="1" x14ac:dyDescent="0.25">
      <c r="A57" s="24">
        <f t="shared" si="0"/>
        <v>44</v>
      </c>
      <c r="B57" s="35" t="s">
        <v>258</v>
      </c>
      <c r="C57" s="36">
        <v>11740</v>
      </c>
      <c r="D57" s="70" t="s">
        <v>84</v>
      </c>
      <c r="E57" s="28">
        <f>MAX(O57:AO57)</f>
        <v>421</v>
      </c>
      <c r="F57" s="31" t="e">
        <f>VLOOKUP(E57,Tab!$E$2:$F$255,2,TRUE)</f>
        <v>#N/A</v>
      </c>
      <c r="G57" s="40">
        <f>LARGE(O57:BN57,1)</f>
        <v>421</v>
      </c>
      <c r="H57" s="40">
        <f>LARGE(O57:BN57,2)</f>
        <v>0</v>
      </c>
      <c r="I57" s="40">
        <f>LARGE(O57:BN57,3)</f>
        <v>0</v>
      </c>
      <c r="J57" s="40">
        <f>LARGE(O57:BN57,4)</f>
        <v>0</v>
      </c>
      <c r="K57" s="40">
        <f>LARGE(O57:BN57,5)</f>
        <v>0</v>
      </c>
      <c r="L57" s="30">
        <f>SUM(G57:K57)</f>
        <v>421</v>
      </c>
      <c r="M57" s="31">
        <f>L57/5</f>
        <v>84.2</v>
      </c>
      <c r="N57" s="32"/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421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3">
        <v>0</v>
      </c>
      <c r="BN57" s="34">
        <v>0</v>
      </c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</row>
    <row r="58" spans="1:89" s="5" customFormat="1" ht="14.1" customHeight="1" x14ac:dyDescent="0.25">
      <c r="A58" s="24">
        <f t="shared" si="0"/>
        <v>45</v>
      </c>
      <c r="B58" s="61" t="s">
        <v>589</v>
      </c>
      <c r="C58" s="59">
        <v>14961</v>
      </c>
      <c r="D58" s="47" t="s">
        <v>53</v>
      </c>
      <c r="E58" s="28">
        <f>MAX(O58:AO58)</f>
        <v>404</v>
      </c>
      <c r="F58" s="28" t="e">
        <f>VLOOKUP(E58,Tab!$E$2:$F$255,2,TRUE)</f>
        <v>#N/A</v>
      </c>
      <c r="G58" s="29">
        <f>LARGE(O58:BN58,1)</f>
        <v>404</v>
      </c>
      <c r="H58" s="29">
        <f>LARGE(O58:BN58,2)</f>
        <v>0</v>
      </c>
      <c r="I58" s="29">
        <f>LARGE(O58:BN58,3)</f>
        <v>0</v>
      </c>
      <c r="J58" s="29">
        <f>LARGE(O58:BN58,4)</f>
        <v>0</v>
      </c>
      <c r="K58" s="29">
        <f>LARGE(O58:BN58,5)</f>
        <v>0</v>
      </c>
      <c r="L58" s="30">
        <f>SUM(G58:K58)</f>
        <v>404</v>
      </c>
      <c r="M58" s="31">
        <f>L58/5</f>
        <v>80.8</v>
      </c>
      <c r="N58" s="32"/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404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</row>
    <row r="59" spans="1:89" x14ac:dyDescent="0.25">
      <c r="A59" s="24">
        <f t="shared" si="0"/>
        <v>46</v>
      </c>
      <c r="B59" s="62" t="s">
        <v>449</v>
      </c>
      <c r="C59" s="36">
        <v>11216</v>
      </c>
      <c r="D59" s="41" t="s">
        <v>125</v>
      </c>
      <c r="E59" s="28">
        <f>MAX(O59:AO59)</f>
        <v>399</v>
      </c>
      <c r="F59" s="31" t="e">
        <f>VLOOKUP(E59,Tab!$E$2:$F$255,2,TRUE)</f>
        <v>#N/A</v>
      </c>
      <c r="G59" s="40">
        <f>LARGE(O59:BN59,1)</f>
        <v>399</v>
      </c>
      <c r="H59" s="40">
        <f>LARGE(O59:BN59,2)</f>
        <v>0</v>
      </c>
      <c r="I59" s="40">
        <f>LARGE(O59:BN59,3)</f>
        <v>0</v>
      </c>
      <c r="J59" s="40">
        <f>LARGE(O59:BN59,4)</f>
        <v>0</v>
      </c>
      <c r="K59" s="40">
        <f>LARGE(O59:BN59,5)</f>
        <v>0</v>
      </c>
      <c r="L59" s="30">
        <f>SUM(G59:K59)</f>
        <v>399</v>
      </c>
      <c r="M59" s="31">
        <f>L59/5</f>
        <v>79.8</v>
      </c>
      <c r="N59" s="32"/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399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</row>
    <row r="60" spans="1:89" x14ac:dyDescent="0.25">
      <c r="A60" s="24">
        <f t="shared" si="0"/>
        <v>47</v>
      </c>
      <c r="B60" s="35" t="s">
        <v>663</v>
      </c>
      <c r="C60" s="36">
        <v>14404</v>
      </c>
      <c r="D60" s="70" t="s">
        <v>232</v>
      </c>
      <c r="E60" s="28">
        <f>MAX(O60:AO60)</f>
        <v>393</v>
      </c>
      <c r="F60" s="28" t="e">
        <f>VLOOKUP(E60,Tab!$E$2:$F$255,2,TRUE)</f>
        <v>#N/A</v>
      </c>
      <c r="G60" s="40">
        <f>LARGE(O60:BN60,1)</f>
        <v>393</v>
      </c>
      <c r="H60" s="40">
        <f>LARGE(O60:BN60,2)</f>
        <v>0</v>
      </c>
      <c r="I60" s="40">
        <f>LARGE(O60:BN60,3)</f>
        <v>0</v>
      </c>
      <c r="J60" s="40">
        <f>LARGE(O60:BN60,4)</f>
        <v>0</v>
      </c>
      <c r="K60" s="40">
        <f>LARGE(O60:BN60,5)</f>
        <v>0</v>
      </c>
      <c r="L60" s="30">
        <f>SUM(G60:K60)</f>
        <v>393</v>
      </c>
      <c r="M60" s="31">
        <f>L60/5</f>
        <v>78.599999999999994</v>
      </c>
      <c r="N60" s="32"/>
      <c r="O60" s="34">
        <v>0</v>
      </c>
      <c r="P60" s="34">
        <v>393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0</v>
      </c>
    </row>
    <row r="61" spans="1:89" x14ac:dyDescent="0.25">
      <c r="A61" s="24">
        <f t="shared" si="0"/>
        <v>48</v>
      </c>
      <c r="B61" s="61" t="s">
        <v>343</v>
      </c>
      <c r="C61" s="59">
        <v>11455</v>
      </c>
      <c r="D61" s="47" t="s">
        <v>29</v>
      </c>
      <c r="E61" s="28">
        <f>MAX(O61:AO61)</f>
        <v>0</v>
      </c>
      <c r="F61" s="28" t="e">
        <f>VLOOKUP(E61,Tab!$E$2:$F$255,2,TRUE)</f>
        <v>#N/A</v>
      </c>
      <c r="G61" s="29">
        <f>LARGE(O61:BN61,1)</f>
        <v>0</v>
      </c>
      <c r="H61" s="29">
        <f>LARGE(O61:BN61,2)</f>
        <v>0</v>
      </c>
      <c r="I61" s="29">
        <f>LARGE(O61:BN61,3)</f>
        <v>0</v>
      </c>
      <c r="J61" s="29">
        <f>LARGE(O61:BN61,4)</f>
        <v>0</v>
      </c>
      <c r="K61" s="29">
        <f>LARGE(O61:BN61,5)</f>
        <v>0</v>
      </c>
      <c r="L61" s="30">
        <f>SUM(G61:K61)</f>
        <v>0</v>
      </c>
      <c r="M61" s="31">
        <f>L61/5</f>
        <v>0</v>
      </c>
      <c r="N61" s="32"/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</row>
    <row r="62" spans="1:89" x14ac:dyDescent="0.25">
      <c r="A62" s="24">
        <f t="shared" si="0"/>
        <v>49</v>
      </c>
      <c r="B62" s="61" t="s">
        <v>478</v>
      </c>
      <c r="C62" s="59">
        <v>14118</v>
      </c>
      <c r="D62" s="47" t="s">
        <v>37</v>
      </c>
      <c r="E62" s="28">
        <f>MAX(O62:AO62)</f>
        <v>0</v>
      </c>
      <c r="F62" s="28" t="e">
        <f>VLOOKUP(E62,Tab!$E$2:$F$255,2,TRUE)</f>
        <v>#N/A</v>
      </c>
      <c r="G62" s="29">
        <f>LARGE(O62:BN62,1)</f>
        <v>0</v>
      </c>
      <c r="H62" s="29">
        <f>LARGE(O62:BN62,2)</f>
        <v>0</v>
      </c>
      <c r="I62" s="29">
        <f>LARGE(O62:BN62,3)</f>
        <v>0</v>
      </c>
      <c r="J62" s="29">
        <f>LARGE(O62:BN62,4)</f>
        <v>0</v>
      </c>
      <c r="K62" s="29">
        <f>LARGE(O62:BN62,5)</f>
        <v>0</v>
      </c>
      <c r="L62" s="30">
        <f>SUM(G62:K62)</f>
        <v>0</v>
      </c>
      <c r="M62" s="31">
        <f>L62/5</f>
        <v>0</v>
      </c>
      <c r="N62" s="32"/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</row>
    <row r="63" spans="1:89" x14ac:dyDescent="0.25">
      <c r="A63" s="24">
        <f t="shared" si="0"/>
        <v>50</v>
      </c>
      <c r="B63" s="61" t="s">
        <v>255</v>
      </c>
      <c r="C63" s="59">
        <v>13579</v>
      </c>
      <c r="D63" s="47" t="s">
        <v>37</v>
      </c>
      <c r="E63" s="28">
        <f>MAX(O63:AO63)</f>
        <v>0</v>
      </c>
      <c r="F63" s="28" t="e">
        <f>VLOOKUP(E63,Tab!$E$2:$F$255,2,TRUE)</f>
        <v>#N/A</v>
      </c>
      <c r="G63" s="29">
        <f>LARGE(O63:BN63,1)</f>
        <v>0</v>
      </c>
      <c r="H63" s="29">
        <f>LARGE(O63:BN63,2)</f>
        <v>0</v>
      </c>
      <c r="I63" s="29">
        <f>LARGE(O63:BN63,3)</f>
        <v>0</v>
      </c>
      <c r="J63" s="29">
        <f>LARGE(O63:BN63,4)</f>
        <v>0</v>
      </c>
      <c r="K63" s="29">
        <f>LARGE(O63:BN63,5)</f>
        <v>0</v>
      </c>
      <c r="L63" s="30">
        <f>SUM(G63:K63)</f>
        <v>0</v>
      </c>
      <c r="M63" s="31">
        <f>L63/5</f>
        <v>0</v>
      </c>
      <c r="N63" s="32"/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3">
        <v>0</v>
      </c>
      <c r="BN63" s="34">
        <v>0</v>
      </c>
    </row>
    <row r="64" spans="1:89" x14ac:dyDescent="0.25">
      <c r="A64" s="24">
        <f t="shared" si="0"/>
        <v>51</v>
      </c>
      <c r="B64" s="61" t="s">
        <v>457</v>
      </c>
      <c r="C64" s="59">
        <v>13227</v>
      </c>
      <c r="D64" s="47" t="s">
        <v>67</v>
      </c>
      <c r="E64" s="28">
        <f>MAX(O64:AO64)</f>
        <v>0</v>
      </c>
      <c r="F64" s="28" t="e">
        <f>VLOOKUP(E64,Tab!$E$2:$F$255,2,TRUE)</f>
        <v>#N/A</v>
      </c>
      <c r="G64" s="29">
        <f>LARGE(O64:BN64,1)</f>
        <v>0</v>
      </c>
      <c r="H64" s="29">
        <f>LARGE(O64:BN64,2)</f>
        <v>0</v>
      </c>
      <c r="I64" s="29">
        <f>LARGE(O64:BN64,3)</f>
        <v>0</v>
      </c>
      <c r="J64" s="29">
        <f>LARGE(O64:BN64,4)</f>
        <v>0</v>
      </c>
      <c r="K64" s="29">
        <f>LARGE(O64:BN64,5)</f>
        <v>0</v>
      </c>
      <c r="L64" s="30">
        <f>SUM(G64:K64)</f>
        <v>0</v>
      </c>
      <c r="M64" s="31">
        <f>L64/5</f>
        <v>0</v>
      </c>
      <c r="N64" s="32"/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3">
        <v>0</v>
      </c>
      <c r="BN64" s="34">
        <v>0</v>
      </c>
    </row>
    <row r="65" spans="1:66" x14ac:dyDescent="0.25">
      <c r="A65" s="24">
        <f t="shared" si="0"/>
        <v>52</v>
      </c>
      <c r="B65" s="61" t="s">
        <v>453</v>
      </c>
      <c r="C65" s="59">
        <v>14552</v>
      </c>
      <c r="D65" s="47" t="s">
        <v>71</v>
      </c>
      <c r="E65" s="28">
        <f>MAX(O65:AO65)</f>
        <v>0</v>
      </c>
      <c r="F65" s="28" t="e">
        <f>VLOOKUP(E65,Tab!$E$2:$F$255,2,TRUE)</f>
        <v>#N/A</v>
      </c>
      <c r="G65" s="29">
        <f>LARGE(O65:BN65,1)</f>
        <v>0</v>
      </c>
      <c r="H65" s="29">
        <f>LARGE(O65:BN65,2)</f>
        <v>0</v>
      </c>
      <c r="I65" s="29">
        <f>LARGE(O65:BN65,3)</f>
        <v>0</v>
      </c>
      <c r="J65" s="29">
        <f>LARGE(O65:BN65,4)</f>
        <v>0</v>
      </c>
      <c r="K65" s="29">
        <f>LARGE(O65:BN65,5)</f>
        <v>0</v>
      </c>
      <c r="L65" s="30">
        <f>SUM(G65:K65)</f>
        <v>0</v>
      </c>
      <c r="M65" s="31">
        <f>L65/5</f>
        <v>0</v>
      </c>
      <c r="N65" s="32"/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</row>
    <row r="66" spans="1:66" x14ac:dyDescent="0.25">
      <c r="A66" s="24">
        <f t="shared" si="0"/>
        <v>53</v>
      </c>
      <c r="B66" s="61" t="s">
        <v>238</v>
      </c>
      <c r="C66" s="59">
        <v>11344</v>
      </c>
      <c r="D66" s="47" t="s">
        <v>29</v>
      </c>
      <c r="E66" s="28">
        <f>MAX(O66:AO66)</f>
        <v>0</v>
      </c>
      <c r="F66" s="28" t="e">
        <f>VLOOKUP(E66,Tab!$E$2:$F$255,2,TRUE)</f>
        <v>#N/A</v>
      </c>
      <c r="G66" s="29">
        <f>LARGE(O66:BN66,1)</f>
        <v>0</v>
      </c>
      <c r="H66" s="29">
        <f>LARGE(O66:BN66,2)</f>
        <v>0</v>
      </c>
      <c r="I66" s="29">
        <f>LARGE(O66:BN66,3)</f>
        <v>0</v>
      </c>
      <c r="J66" s="29">
        <f>LARGE(O66:BN66,4)</f>
        <v>0</v>
      </c>
      <c r="K66" s="29">
        <f>LARGE(O66:BN66,5)</f>
        <v>0</v>
      </c>
      <c r="L66" s="30">
        <f>SUM(G66:K66)</f>
        <v>0</v>
      </c>
      <c r="M66" s="31">
        <f>L66/5</f>
        <v>0</v>
      </c>
      <c r="N66" s="32"/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0</v>
      </c>
    </row>
    <row r="67" spans="1:66" x14ac:dyDescent="0.25">
      <c r="A67" s="24">
        <f t="shared" si="0"/>
        <v>54</v>
      </c>
      <c r="B67" s="35"/>
      <c r="C67" s="36"/>
      <c r="D67" s="70"/>
      <c r="E67" s="28">
        <f>MAX(O67:AO67)</f>
        <v>0</v>
      </c>
      <c r="F67" s="28" t="e">
        <f>VLOOKUP(E67,Tab!$E$2:$F$255,2,TRUE)</f>
        <v>#N/A</v>
      </c>
      <c r="G67" s="40">
        <f>LARGE(O67:BN67,1)</f>
        <v>0</v>
      </c>
      <c r="H67" s="40">
        <f>LARGE(O67:BN67,2)</f>
        <v>0</v>
      </c>
      <c r="I67" s="40">
        <f>LARGE(O67:BN67,3)</f>
        <v>0</v>
      </c>
      <c r="J67" s="40">
        <f>LARGE(O67:BN67,4)</f>
        <v>0</v>
      </c>
      <c r="K67" s="40">
        <f>LARGE(O67:BN67,5)</f>
        <v>0</v>
      </c>
      <c r="L67" s="30">
        <f>SUM(G67:K67)</f>
        <v>0</v>
      </c>
      <c r="M67" s="31">
        <f>L67/5</f>
        <v>0</v>
      </c>
      <c r="N67" s="32"/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0</v>
      </c>
    </row>
    <row r="68" spans="1:66" x14ac:dyDescent="0.25">
      <c r="A68" s="24">
        <f t="shared" si="0"/>
        <v>55</v>
      </c>
      <c r="B68" s="35"/>
      <c r="C68" s="36"/>
      <c r="D68" s="70"/>
      <c r="E68" s="28">
        <f>MAX(O68:AO68)</f>
        <v>0</v>
      </c>
      <c r="F68" s="28" t="e">
        <f>VLOOKUP(E68,Tab!$E$2:$F$255,2,TRUE)</f>
        <v>#N/A</v>
      </c>
      <c r="G68" s="40">
        <f>LARGE(O68:BN68,1)</f>
        <v>0</v>
      </c>
      <c r="H68" s="40">
        <f>LARGE(O68:BN68,2)</f>
        <v>0</v>
      </c>
      <c r="I68" s="40">
        <f>LARGE(O68:BN68,3)</f>
        <v>0</v>
      </c>
      <c r="J68" s="40">
        <f>LARGE(O68:BN68,4)</f>
        <v>0</v>
      </c>
      <c r="K68" s="40">
        <f>LARGE(O68:BN68,5)</f>
        <v>0</v>
      </c>
      <c r="L68" s="30">
        <f>SUM(G68:K68)</f>
        <v>0</v>
      </c>
      <c r="M68" s="31">
        <f>L68/5</f>
        <v>0</v>
      </c>
      <c r="N68" s="32"/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</row>
  </sheetData>
  <sortState ref="B14:BN68">
    <sortCondition descending="1" ref="L14:L68"/>
    <sortCondition descending="1" ref="E14:E68"/>
  </sortState>
  <mergeCells count="15">
    <mergeCell ref="O9:BN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</mergeCells>
  <conditionalFormatting sqref="E10">
    <cfRule type="cellIs" dxfId="102" priority="1" stopIfTrue="1" operator="between">
      <formula>563</formula>
      <formula>569</formula>
    </cfRule>
    <cfRule type="cellIs" dxfId="101" priority="2" stopIfTrue="1" operator="between">
      <formula>570</formula>
      <formula>571</formula>
    </cfRule>
    <cfRule type="cellIs" dxfId="100" priority="3" stopIfTrue="1" operator="between">
      <formula>572</formula>
      <formula>600</formula>
    </cfRule>
  </conditionalFormatting>
  <conditionalFormatting sqref="F14:F68">
    <cfRule type="cellIs" dxfId="99" priority="4" stopIfTrue="1" operator="equal">
      <formula>"A"</formula>
    </cfRule>
    <cfRule type="cellIs" dxfId="98" priority="5" stopIfTrue="1" operator="equal">
      <formula>"B"</formula>
    </cfRule>
    <cfRule type="cellIs" dxfId="97" priority="6" stopIfTrue="1" operator="equal">
      <formula>"C"</formula>
    </cfRule>
  </conditionalFormatting>
  <conditionalFormatting sqref="E14:E68">
    <cfRule type="cellIs" dxfId="9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26" width="19.140625" style="5" customWidth="1"/>
    <col min="27" max="32" width="17.140625" style="5" customWidth="1"/>
    <col min="33" max="33" width="21.140625" style="5" bestFit="1" customWidth="1"/>
    <col min="34" max="47" width="9.140625" style="6"/>
    <col min="48" max="243" width="9.140625" style="4"/>
    <col min="244" max="244" width="4" style="4" customWidth="1"/>
    <col min="245" max="245" width="21.140625" style="4" customWidth="1"/>
    <col min="246" max="246" width="7.28515625" style="4" customWidth="1"/>
    <col min="247" max="247" width="9.5703125" style="4" customWidth="1"/>
    <col min="248" max="249" width="9.28515625" style="4" customWidth="1"/>
    <col min="250" max="251" width="8.140625" style="4" customWidth="1"/>
    <col min="252" max="254" width="8.28515625" style="4" customWidth="1"/>
    <col min="255" max="255" width="10" style="4" customWidth="1"/>
    <col min="256" max="256" width="10.28515625" style="4" customWidth="1"/>
    <col min="257" max="257" width="1.7109375" style="4" customWidth="1"/>
    <col min="258" max="267" width="17.28515625" style="4" customWidth="1"/>
    <col min="268" max="269" width="10.7109375" style="4" customWidth="1"/>
    <col min="270" max="271" width="17.28515625" style="4" customWidth="1"/>
    <col min="272" max="272" width="18.42578125" style="4" bestFit="1" customWidth="1"/>
    <col min="273" max="289" width="17.28515625" style="4" customWidth="1"/>
    <col min="290" max="499" width="9.140625" style="4"/>
    <col min="500" max="500" width="4" style="4" customWidth="1"/>
    <col min="501" max="501" width="21.140625" style="4" customWidth="1"/>
    <col min="502" max="502" width="7.28515625" style="4" customWidth="1"/>
    <col min="503" max="503" width="9.5703125" style="4" customWidth="1"/>
    <col min="504" max="505" width="9.28515625" style="4" customWidth="1"/>
    <col min="506" max="507" width="8.140625" style="4" customWidth="1"/>
    <col min="508" max="510" width="8.28515625" style="4" customWidth="1"/>
    <col min="511" max="511" width="10" style="4" customWidth="1"/>
    <col min="512" max="512" width="10.28515625" style="4" customWidth="1"/>
    <col min="513" max="513" width="1.7109375" style="4" customWidth="1"/>
    <col min="514" max="523" width="17.28515625" style="4" customWidth="1"/>
    <col min="524" max="525" width="10.7109375" style="4" customWidth="1"/>
    <col min="526" max="527" width="17.28515625" style="4" customWidth="1"/>
    <col min="528" max="528" width="18.42578125" style="4" bestFit="1" customWidth="1"/>
    <col min="529" max="545" width="17.28515625" style="4" customWidth="1"/>
    <col min="546" max="755" width="9.140625" style="4"/>
    <col min="756" max="756" width="4" style="4" customWidth="1"/>
    <col min="757" max="757" width="21.140625" style="4" customWidth="1"/>
    <col min="758" max="758" width="7.28515625" style="4" customWidth="1"/>
    <col min="759" max="759" width="9.5703125" style="4" customWidth="1"/>
    <col min="760" max="761" width="9.28515625" style="4" customWidth="1"/>
    <col min="762" max="763" width="8.140625" style="4" customWidth="1"/>
    <col min="764" max="766" width="8.28515625" style="4" customWidth="1"/>
    <col min="767" max="767" width="10" style="4" customWidth="1"/>
    <col min="768" max="768" width="10.28515625" style="4" customWidth="1"/>
    <col min="769" max="769" width="1.7109375" style="4" customWidth="1"/>
    <col min="770" max="779" width="17.28515625" style="4" customWidth="1"/>
    <col min="780" max="781" width="10.7109375" style="4" customWidth="1"/>
    <col min="782" max="783" width="17.28515625" style="4" customWidth="1"/>
    <col min="784" max="784" width="18.42578125" style="4" bestFit="1" customWidth="1"/>
    <col min="785" max="801" width="17.28515625" style="4" customWidth="1"/>
    <col min="802" max="1011" width="9.140625" style="4"/>
    <col min="1012" max="1012" width="4" style="4" customWidth="1"/>
    <col min="1013" max="1013" width="21.140625" style="4" customWidth="1"/>
    <col min="1014" max="1014" width="7.28515625" style="4" customWidth="1"/>
    <col min="1015" max="1015" width="9.5703125" style="4" customWidth="1"/>
    <col min="1016" max="1017" width="9.28515625" style="4" customWidth="1"/>
    <col min="1018" max="1019" width="8.140625" style="4" customWidth="1"/>
    <col min="1020" max="1022" width="8.28515625" style="4" customWidth="1"/>
    <col min="1023" max="1023" width="10" style="4" customWidth="1"/>
    <col min="1024" max="1024" width="10.28515625" style="4" customWidth="1"/>
    <col min="1025" max="1025" width="1.7109375" style="4" customWidth="1"/>
    <col min="1026" max="1035" width="17.28515625" style="4" customWidth="1"/>
    <col min="1036" max="1037" width="10.7109375" style="4" customWidth="1"/>
    <col min="1038" max="1039" width="17.28515625" style="4" customWidth="1"/>
    <col min="1040" max="1040" width="18.42578125" style="4" bestFit="1" customWidth="1"/>
    <col min="1041" max="1057" width="17.28515625" style="4" customWidth="1"/>
    <col min="1058" max="1267" width="9.140625" style="4"/>
    <col min="1268" max="1268" width="4" style="4" customWidth="1"/>
    <col min="1269" max="1269" width="21.140625" style="4" customWidth="1"/>
    <col min="1270" max="1270" width="7.28515625" style="4" customWidth="1"/>
    <col min="1271" max="1271" width="9.5703125" style="4" customWidth="1"/>
    <col min="1272" max="1273" width="9.28515625" style="4" customWidth="1"/>
    <col min="1274" max="1275" width="8.140625" style="4" customWidth="1"/>
    <col min="1276" max="1278" width="8.28515625" style="4" customWidth="1"/>
    <col min="1279" max="1279" width="10" style="4" customWidth="1"/>
    <col min="1280" max="1280" width="10.28515625" style="4" customWidth="1"/>
    <col min="1281" max="1281" width="1.7109375" style="4" customWidth="1"/>
    <col min="1282" max="1291" width="17.28515625" style="4" customWidth="1"/>
    <col min="1292" max="1293" width="10.7109375" style="4" customWidth="1"/>
    <col min="1294" max="1295" width="17.28515625" style="4" customWidth="1"/>
    <col min="1296" max="1296" width="18.42578125" style="4" bestFit="1" customWidth="1"/>
    <col min="1297" max="1313" width="17.28515625" style="4" customWidth="1"/>
    <col min="1314" max="1523" width="9.140625" style="4"/>
    <col min="1524" max="1524" width="4" style="4" customWidth="1"/>
    <col min="1525" max="1525" width="21.140625" style="4" customWidth="1"/>
    <col min="1526" max="1526" width="7.28515625" style="4" customWidth="1"/>
    <col min="1527" max="1527" width="9.5703125" style="4" customWidth="1"/>
    <col min="1528" max="1529" width="9.28515625" style="4" customWidth="1"/>
    <col min="1530" max="1531" width="8.140625" style="4" customWidth="1"/>
    <col min="1532" max="1534" width="8.28515625" style="4" customWidth="1"/>
    <col min="1535" max="1535" width="10" style="4" customWidth="1"/>
    <col min="1536" max="1536" width="10.28515625" style="4" customWidth="1"/>
    <col min="1537" max="1537" width="1.7109375" style="4" customWidth="1"/>
    <col min="1538" max="1547" width="17.28515625" style="4" customWidth="1"/>
    <col min="1548" max="1549" width="10.7109375" style="4" customWidth="1"/>
    <col min="1550" max="1551" width="17.28515625" style="4" customWidth="1"/>
    <col min="1552" max="1552" width="18.42578125" style="4" bestFit="1" customWidth="1"/>
    <col min="1553" max="1569" width="17.28515625" style="4" customWidth="1"/>
    <col min="1570" max="1779" width="9.140625" style="4"/>
    <col min="1780" max="1780" width="4" style="4" customWidth="1"/>
    <col min="1781" max="1781" width="21.140625" style="4" customWidth="1"/>
    <col min="1782" max="1782" width="7.28515625" style="4" customWidth="1"/>
    <col min="1783" max="1783" width="9.5703125" style="4" customWidth="1"/>
    <col min="1784" max="1785" width="9.28515625" style="4" customWidth="1"/>
    <col min="1786" max="1787" width="8.140625" style="4" customWidth="1"/>
    <col min="1788" max="1790" width="8.28515625" style="4" customWidth="1"/>
    <col min="1791" max="1791" width="10" style="4" customWidth="1"/>
    <col min="1792" max="1792" width="10.28515625" style="4" customWidth="1"/>
    <col min="1793" max="1793" width="1.7109375" style="4" customWidth="1"/>
    <col min="1794" max="1803" width="17.28515625" style="4" customWidth="1"/>
    <col min="1804" max="1805" width="10.7109375" style="4" customWidth="1"/>
    <col min="1806" max="1807" width="17.28515625" style="4" customWidth="1"/>
    <col min="1808" max="1808" width="18.42578125" style="4" bestFit="1" customWidth="1"/>
    <col min="1809" max="1825" width="17.28515625" style="4" customWidth="1"/>
    <col min="1826" max="2035" width="9.140625" style="4"/>
    <col min="2036" max="2036" width="4" style="4" customWidth="1"/>
    <col min="2037" max="2037" width="21.140625" style="4" customWidth="1"/>
    <col min="2038" max="2038" width="7.28515625" style="4" customWidth="1"/>
    <col min="2039" max="2039" width="9.5703125" style="4" customWidth="1"/>
    <col min="2040" max="2041" width="9.28515625" style="4" customWidth="1"/>
    <col min="2042" max="2043" width="8.140625" style="4" customWidth="1"/>
    <col min="2044" max="2046" width="8.28515625" style="4" customWidth="1"/>
    <col min="2047" max="2047" width="10" style="4" customWidth="1"/>
    <col min="2048" max="2048" width="10.28515625" style="4" customWidth="1"/>
    <col min="2049" max="2049" width="1.7109375" style="4" customWidth="1"/>
    <col min="2050" max="2059" width="17.28515625" style="4" customWidth="1"/>
    <col min="2060" max="2061" width="10.7109375" style="4" customWidth="1"/>
    <col min="2062" max="2063" width="17.28515625" style="4" customWidth="1"/>
    <col min="2064" max="2064" width="18.42578125" style="4" bestFit="1" customWidth="1"/>
    <col min="2065" max="2081" width="17.28515625" style="4" customWidth="1"/>
    <col min="2082" max="2291" width="9.140625" style="4"/>
    <col min="2292" max="2292" width="4" style="4" customWidth="1"/>
    <col min="2293" max="2293" width="21.140625" style="4" customWidth="1"/>
    <col min="2294" max="2294" width="7.28515625" style="4" customWidth="1"/>
    <col min="2295" max="2295" width="9.5703125" style="4" customWidth="1"/>
    <col min="2296" max="2297" width="9.28515625" style="4" customWidth="1"/>
    <col min="2298" max="2299" width="8.140625" style="4" customWidth="1"/>
    <col min="2300" max="2302" width="8.28515625" style="4" customWidth="1"/>
    <col min="2303" max="2303" width="10" style="4" customWidth="1"/>
    <col min="2304" max="2304" width="10.28515625" style="4" customWidth="1"/>
    <col min="2305" max="2305" width="1.7109375" style="4" customWidth="1"/>
    <col min="2306" max="2315" width="17.28515625" style="4" customWidth="1"/>
    <col min="2316" max="2317" width="10.7109375" style="4" customWidth="1"/>
    <col min="2318" max="2319" width="17.28515625" style="4" customWidth="1"/>
    <col min="2320" max="2320" width="18.42578125" style="4" bestFit="1" customWidth="1"/>
    <col min="2321" max="2337" width="17.28515625" style="4" customWidth="1"/>
    <col min="2338" max="2547" width="9.140625" style="4"/>
    <col min="2548" max="2548" width="4" style="4" customWidth="1"/>
    <col min="2549" max="2549" width="21.140625" style="4" customWidth="1"/>
    <col min="2550" max="2550" width="7.28515625" style="4" customWidth="1"/>
    <col min="2551" max="2551" width="9.5703125" style="4" customWidth="1"/>
    <col min="2552" max="2553" width="9.28515625" style="4" customWidth="1"/>
    <col min="2554" max="2555" width="8.140625" style="4" customWidth="1"/>
    <col min="2556" max="2558" width="8.28515625" style="4" customWidth="1"/>
    <col min="2559" max="2559" width="10" style="4" customWidth="1"/>
    <col min="2560" max="2560" width="10.28515625" style="4" customWidth="1"/>
    <col min="2561" max="2561" width="1.7109375" style="4" customWidth="1"/>
    <col min="2562" max="2571" width="17.28515625" style="4" customWidth="1"/>
    <col min="2572" max="2573" width="10.7109375" style="4" customWidth="1"/>
    <col min="2574" max="2575" width="17.28515625" style="4" customWidth="1"/>
    <col min="2576" max="2576" width="18.42578125" style="4" bestFit="1" customWidth="1"/>
    <col min="2577" max="2593" width="17.28515625" style="4" customWidth="1"/>
    <col min="2594" max="2803" width="9.140625" style="4"/>
    <col min="2804" max="2804" width="4" style="4" customWidth="1"/>
    <col min="2805" max="2805" width="21.140625" style="4" customWidth="1"/>
    <col min="2806" max="2806" width="7.28515625" style="4" customWidth="1"/>
    <col min="2807" max="2807" width="9.5703125" style="4" customWidth="1"/>
    <col min="2808" max="2809" width="9.28515625" style="4" customWidth="1"/>
    <col min="2810" max="2811" width="8.140625" style="4" customWidth="1"/>
    <col min="2812" max="2814" width="8.28515625" style="4" customWidth="1"/>
    <col min="2815" max="2815" width="10" style="4" customWidth="1"/>
    <col min="2816" max="2816" width="10.28515625" style="4" customWidth="1"/>
    <col min="2817" max="2817" width="1.7109375" style="4" customWidth="1"/>
    <col min="2818" max="2827" width="17.28515625" style="4" customWidth="1"/>
    <col min="2828" max="2829" width="10.7109375" style="4" customWidth="1"/>
    <col min="2830" max="2831" width="17.28515625" style="4" customWidth="1"/>
    <col min="2832" max="2832" width="18.42578125" style="4" bestFit="1" customWidth="1"/>
    <col min="2833" max="2849" width="17.28515625" style="4" customWidth="1"/>
    <col min="2850" max="3059" width="9.140625" style="4"/>
    <col min="3060" max="3060" width="4" style="4" customWidth="1"/>
    <col min="3061" max="3061" width="21.140625" style="4" customWidth="1"/>
    <col min="3062" max="3062" width="7.28515625" style="4" customWidth="1"/>
    <col min="3063" max="3063" width="9.5703125" style="4" customWidth="1"/>
    <col min="3064" max="3065" width="9.28515625" style="4" customWidth="1"/>
    <col min="3066" max="3067" width="8.140625" style="4" customWidth="1"/>
    <col min="3068" max="3070" width="8.28515625" style="4" customWidth="1"/>
    <col min="3071" max="3071" width="10" style="4" customWidth="1"/>
    <col min="3072" max="3072" width="10.28515625" style="4" customWidth="1"/>
    <col min="3073" max="3073" width="1.7109375" style="4" customWidth="1"/>
    <col min="3074" max="3083" width="17.28515625" style="4" customWidth="1"/>
    <col min="3084" max="3085" width="10.7109375" style="4" customWidth="1"/>
    <col min="3086" max="3087" width="17.28515625" style="4" customWidth="1"/>
    <col min="3088" max="3088" width="18.42578125" style="4" bestFit="1" customWidth="1"/>
    <col min="3089" max="3105" width="17.28515625" style="4" customWidth="1"/>
    <col min="3106" max="3315" width="9.140625" style="4"/>
    <col min="3316" max="3316" width="4" style="4" customWidth="1"/>
    <col min="3317" max="3317" width="21.140625" style="4" customWidth="1"/>
    <col min="3318" max="3318" width="7.28515625" style="4" customWidth="1"/>
    <col min="3319" max="3319" width="9.5703125" style="4" customWidth="1"/>
    <col min="3320" max="3321" width="9.28515625" style="4" customWidth="1"/>
    <col min="3322" max="3323" width="8.140625" style="4" customWidth="1"/>
    <col min="3324" max="3326" width="8.28515625" style="4" customWidth="1"/>
    <col min="3327" max="3327" width="10" style="4" customWidth="1"/>
    <col min="3328" max="3328" width="10.28515625" style="4" customWidth="1"/>
    <col min="3329" max="3329" width="1.7109375" style="4" customWidth="1"/>
    <col min="3330" max="3339" width="17.28515625" style="4" customWidth="1"/>
    <col min="3340" max="3341" width="10.7109375" style="4" customWidth="1"/>
    <col min="3342" max="3343" width="17.28515625" style="4" customWidth="1"/>
    <col min="3344" max="3344" width="18.42578125" style="4" bestFit="1" customWidth="1"/>
    <col min="3345" max="3361" width="17.28515625" style="4" customWidth="1"/>
    <col min="3362" max="3571" width="9.140625" style="4"/>
    <col min="3572" max="3572" width="4" style="4" customWidth="1"/>
    <col min="3573" max="3573" width="21.140625" style="4" customWidth="1"/>
    <col min="3574" max="3574" width="7.28515625" style="4" customWidth="1"/>
    <col min="3575" max="3575" width="9.5703125" style="4" customWidth="1"/>
    <col min="3576" max="3577" width="9.28515625" style="4" customWidth="1"/>
    <col min="3578" max="3579" width="8.140625" style="4" customWidth="1"/>
    <col min="3580" max="3582" width="8.28515625" style="4" customWidth="1"/>
    <col min="3583" max="3583" width="10" style="4" customWidth="1"/>
    <col min="3584" max="3584" width="10.28515625" style="4" customWidth="1"/>
    <col min="3585" max="3585" width="1.7109375" style="4" customWidth="1"/>
    <col min="3586" max="3595" width="17.28515625" style="4" customWidth="1"/>
    <col min="3596" max="3597" width="10.7109375" style="4" customWidth="1"/>
    <col min="3598" max="3599" width="17.28515625" style="4" customWidth="1"/>
    <col min="3600" max="3600" width="18.42578125" style="4" bestFit="1" customWidth="1"/>
    <col min="3601" max="3617" width="17.28515625" style="4" customWidth="1"/>
    <col min="3618" max="3827" width="9.140625" style="4"/>
    <col min="3828" max="3828" width="4" style="4" customWidth="1"/>
    <col min="3829" max="3829" width="21.140625" style="4" customWidth="1"/>
    <col min="3830" max="3830" width="7.28515625" style="4" customWidth="1"/>
    <col min="3831" max="3831" width="9.5703125" style="4" customWidth="1"/>
    <col min="3832" max="3833" width="9.28515625" style="4" customWidth="1"/>
    <col min="3834" max="3835" width="8.140625" style="4" customWidth="1"/>
    <col min="3836" max="3838" width="8.28515625" style="4" customWidth="1"/>
    <col min="3839" max="3839" width="10" style="4" customWidth="1"/>
    <col min="3840" max="3840" width="10.28515625" style="4" customWidth="1"/>
    <col min="3841" max="3841" width="1.7109375" style="4" customWidth="1"/>
    <col min="3842" max="3851" width="17.28515625" style="4" customWidth="1"/>
    <col min="3852" max="3853" width="10.7109375" style="4" customWidth="1"/>
    <col min="3854" max="3855" width="17.28515625" style="4" customWidth="1"/>
    <col min="3856" max="3856" width="18.42578125" style="4" bestFit="1" customWidth="1"/>
    <col min="3857" max="3873" width="17.28515625" style="4" customWidth="1"/>
    <col min="3874" max="4083" width="9.140625" style="4"/>
    <col min="4084" max="4084" width="4" style="4" customWidth="1"/>
    <col min="4085" max="4085" width="21.140625" style="4" customWidth="1"/>
    <col min="4086" max="4086" width="7.28515625" style="4" customWidth="1"/>
    <col min="4087" max="4087" width="9.5703125" style="4" customWidth="1"/>
    <col min="4088" max="4089" width="9.28515625" style="4" customWidth="1"/>
    <col min="4090" max="4091" width="8.140625" style="4" customWidth="1"/>
    <col min="4092" max="4094" width="8.28515625" style="4" customWidth="1"/>
    <col min="4095" max="4095" width="10" style="4" customWidth="1"/>
    <col min="4096" max="4096" width="10.28515625" style="4" customWidth="1"/>
    <col min="4097" max="4097" width="1.7109375" style="4" customWidth="1"/>
    <col min="4098" max="4107" width="17.28515625" style="4" customWidth="1"/>
    <col min="4108" max="4109" width="10.7109375" style="4" customWidth="1"/>
    <col min="4110" max="4111" width="17.28515625" style="4" customWidth="1"/>
    <col min="4112" max="4112" width="18.42578125" style="4" bestFit="1" customWidth="1"/>
    <col min="4113" max="4129" width="17.28515625" style="4" customWidth="1"/>
    <col min="4130" max="4339" width="9.140625" style="4"/>
    <col min="4340" max="4340" width="4" style="4" customWidth="1"/>
    <col min="4341" max="4341" width="21.140625" style="4" customWidth="1"/>
    <col min="4342" max="4342" width="7.28515625" style="4" customWidth="1"/>
    <col min="4343" max="4343" width="9.5703125" style="4" customWidth="1"/>
    <col min="4344" max="4345" width="9.28515625" style="4" customWidth="1"/>
    <col min="4346" max="4347" width="8.140625" style="4" customWidth="1"/>
    <col min="4348" max="4350" width="8.28515625" style="4" customWidth="1"/>
    <col min="4351" max="4351" width="10" style="4" customWidth="1"/>
    <col min="4352" max="4352" width="10.28515625" style="4" customWidth="1"/>
    <col min="4353" max="4353" width="1.7109375" style="4" customWidth="1"/>
    <col min="4354" max="4363" width="17.28515625" style="4" customWidth="1"/>
    <col min="4364" max="4365" width="10.7109375" style="4" customWidth="1"/>
    <col min="4366" max="4367" width="17.28515625" style="4" customWidth="1"/>
    <col min="4368" max="4368" width="18.42578125" style="4" bestFit="1" customWidth="1"/>
    <col min="4369" max="4385" width="17.28515625" style="4" customWidth="1"/>
    <col min="4386" max="4595" width="9.140625" style="4"/>
    <col min="4596" max="4596" width="4" style="4" customWidth="1"/>
    <col min="4597" max="4597" width="21.140625" style="4" customWidth="1"/>
    <col min="4598" max="4598" width="7.28515625" style="4" customWidth="1"/>
    <col min="4599" max="4599" width="9.5703125" style="4" customWidth="1"/>
    <col min="4600" max="4601" width="9.28515625" style="4" customWidth="1"/>
    <col min="4602" max="4603" width="8.140625" style="4" customWidth="1"/>
    <col min="4604" max="4606" width="8.28515625" style="4" customWidth="1"/>
    <col min="4607" max="4607" width="10" style="4" customWidth="1"/>
    <col min="4608" max="4608" width="10.28515625" style="4" customWidth="1"/>
    <col min="4609" max="4609" width="1.7109375" style="4" customWidth="1"/>
    <col min="4610" max="4619" width="17.28515625" style="4" customWidth="1"/>
    <col min="4620" max="4621" width="10.7109375" style="4" customWidth="1"/>
    <col min="4622" max="4623" width="17.28515625" style="4" customWidth="1"/>
    <col min="4624" max="4624" width="18.42578125" style="4" bestFit="1" customWidth="1"/>
    <col min="4625" max="4641" width="17.28515625" style="4" customWidth="1"/>
    <col min="4642" max="4851" width="9.140625" style="4"/>
    <col min="4852" max="4852" width="4" style="4" customWidth="1"/>
    <col min="4853" max="4853" width="21.140625" style="4" customWidth="1"/>
    <col min="4854" max="4854" width="7.28515625" style="4" customWidth="1"/>
    <col min="4855" max="4855" width="9.5703125" style="4" customWidth="1"/>
    <col min="4856" max="4857" width="9.28515625" style="4" customWidth="1"/>
    <col min="4858" max="4859" width="8.140625" style="4" customWidth="1"/>
    <col min="4860" max="4862" width="8.28515625" style="4" customWidth="1"/>
    <col min="4863" max="4863" width="10" style="4" customWidth="1"/>
    <col min="4864" max="4864" width="10.28515625" style="4" customWidth="1"/>
    <col min="4865" max="4865" width="1.7109375" style="4" customWidth="1"/>
    <col min="4866" max="4875" width="17.28515625" style="4" customWidth="1"/>
    <col min="4876" max="4877" width="10.7109375" style="4" customWidth="1"/>
    <col min="4878" max="4879" width="17.28515625" style="4" customWidth="1"/>
    <col min="4880" max="4880" width="18.42578125" style="4" bestFit="1" customWidth="1"/>
    <col min="4881" max="4897" width="17.28515625" style="4" customWidth="1"/>
    <col min="4898" max="5107" width="9.140625" style="4"/>
    <col min="5108" max="5108" width="4" style="4" customWidth="1"/>
    <col min="5109" max="5109" width="21.140625" style="4" customWidth="1"/>
    <col min="5110" max="5110" width="7.28515625" style="4" customWidth="1"/>
    <col min="5111" max="5111" width="9.5703125" style="4" customWidth="1"/>
    <col min="5112" max="5113" width="9.28515625" style="4" customWidth="1"/>
    <col min="5114" max="5115" width="8.140625" style="4" customWidth="1"/>
    <col min="5116" max="5118" width="8.28515625" style="4" customWidth="1"/>
    <col min="5119" max="5119" width="10" style="4" customWidth="1"/>
    <col min="5120" max="5120" width="10.28515625" style="4" customWidth="1"/>
    <col min="5121" max="5121" width="1.7109375" style="4" customWidth="1"/>
    <col min="5122" max="5131" width="17.28515625" style="4" customWidth="1"/>
    <col min="5132" max="5133" width="10.7109375" style="4" customWidth="1"/>
    <col min="5134" max="5135" width="17.28515625" style="4" customWidth="1"/>
    <col min="5136" max="5136" width="18.42578125" style="4" bestFit="1" customWidth="1"/>
    <col min="5137" max="5153" width="17.28515625" style="4" customWidth="1"/>
    <col min="5154" max="5363" width="9.140625" style="4"/>
    <col min="5364" max="5364" width="4" style="4" customWidth="1"/>
    <col min="5365" max="5365" width="21.140625" style="4" customWidth="1"/>
    <col min="5366" max="5366" width="7.28515625" style="4" customWidth="1"/>
    <col min="5367" max="5367" width="9.5703125" style="4" customWidth="1"/>
    <col min="5368" max="5369" width="9.28515625" style="4" customWidth="1"/>
    <col min="5370" max="5371" width="8.140625" style="4" customWidth="1"/>
    <col min="5372" max="5374" width="8.28515625" style="4" customWidth="1"/>
    <col min="5375" max="5375" width="10" style="4" customWidth="1"/>
    <col min="5376" max="5376" width="10.28515625" style="4" customWidth="1"/>
    <col min="5377" max="5377" width="1.7109375" style="4" customWidth="1"/>
    <col min="5378" max="5387" width="17.28515625" style="4" customWidth="1"/>
    <col min="5388" max="5389" width="10.7109375" style="4" customWidth="1"/>
    <col min="5390" max="5391" width="17.28515625" style="4" customWidth="1"/>
    <col min="5392" max="5392" width="18.42578125" style="4" bestFit="1" customWidth="1"/>
    <col min="5393" max="5409" width="17.28515625" style="4" customWidth="1"/>
    <col min="5410" max="5619" width="9.140625" style="4"/>
    <col min="5620" max="5620" width="4" style="4" customWidth="1"/>
    <col min="5621" max="5621" width="21.140625" style="4" customWidth="1"/>
    <col min="5622" max="5622" width="7.28515625" style="4" customWidth="1"/>
    <col min="5623" max="5623" width="9.5703125" style="4" customWidth="1"/>
    <col min="5624" max="5625" width="9.28515625" style="4" customWidth="1"/>
    <col min="5626" max="5627" width="8.140625" style="4" customWidth="1"/>
    <col min="5628" max="5630" width="8.28515625" style="4" customWidth="1"/>
    <col min="5631" max="5631" width="10" style="4" customWidth="1"/>
    <col min="5632" max="5632" width="10.28515625" style="4" customWidth="1"/>
    <col min="5633" max="5633" width="1.7109375" style="4" customWidth="1"/>
    <col min="5634" max="5643" width="17.28515625" style="4" customWidth="1"/>
    <col min="5644" max="5645" width="10.7109375" style="4" customWidth="1"/>
    <col min="5646" max="5647" width="17.28515625" style="4" customWidth="1"/>
    <col min="5648" max="5648" width="18.42578125" style="4" bestFit="1" customWidth="1"/>
    <col min="5649" max="5665" width="17.28515625" style="4" customWidth="1"/>
    <col min="5666" max="5875" width="9.140625" style="4"/>
    <col min="5876" max="5876" width="4" style="4" customWidth="1"/>
    <col min="5877" max="5877" width="21.140625" style="4" customWidth="1"/>
    <col min="5878" max="5878" width="7.28515625" style="4" customWidth="1"/>
    <col min="5879" max="5879" width="9.5703125" style="4" customWidth="1"/>
    <col min="5880" max="5881" width="9.28515625" style="4" customWidth="1"/>
    <col min="5882" max="5883" width="8.140625" style="4" customWidth="1"/>
    <col min="5884" max="5886" width="8.28515625" style="4" customWidth="1"/>
    <col min="5887" max="5887" width="10" style="4" customWidth="1"/>
    <col min="5888" max="5888" width="10.28515625" style="4" customWidth="1"/>
    <col min="5889" max="5889" width="1.7109375" style="4" customWidth="1"/>
    <col min="5890" max="5899" width="17.28515625" style="4" customWidth="1"/>
    <col min="5900" max="5901" width="10.7109375" style="4" customWidth="1"/>
    <col min="5902" max="5903" width="17.28515625" style="4" customWidth="1"/>
    <col min="5904" max="5904" width="18.42578125" style="4" bestFit="1" customWidth="1"/>
    <col min="5905" max="5921" width="17.28515625" style="4" customWidth="1"/>
    <col min="5922" max="6131" width="9.140625" style="4"/>
    <col min="6132" max="6132" width="4" style="4" customWidth="1"/>
    <col min="6133" max="6133" width="21.140625" style="4" customWidth="1"/>
    <col min="6134" max="6134" width="7.28515625" style="4" customWidth="1"/>
    <col min="6135" max="6135" width="9.5703125" style="4" customWidth="1"/>
    <col min="6136" max="6137" width="9.28515625" style="4" customWidth="1"/>
    <col min="6138" max="6139" width="8.140625" style="4" customWidth="1"/>
    <col min="6140" max="6142" width="8.28515625" style="4" customWidth="1"/>
    <col min="6143" max="6143" width="10" style="4" customWidth="1"/>
    <col min="6144" max="6144" width="10.28515625" style="4" customWidth="1"/>
    <col min="6145" max="6145" width="1.7109375" style="4" customWidth="1"/>
    <col min="6146" max="6155" width="17.28515625" style="4" customWidth="1"/>
    <col min="6156" max="6157" width="10.7109375" style="4" customWidth="1"/>
    <col min="6158" max="6159" width="17.28515625" style="4" customWidth="1"/>
    <col min="6160" max="6160" width="18.42578125" style="4" bestFit="1" customWidth="1"/>
    <col min="6161" max="6177" width="17.28515625" style="4" customWidth="1"/>
    <col min="6178" max="6387" width="9.140625" style="4"/>
    <col min="6388" max="6388" width="4" style="4" customWidth="1"/>
    <col min="6389" max="6389" width="21.140625" style="4" customWidth="1"/>
    <col min="6390" max="6390" width="7.28515625" style="4" customWidth="1"/>
    <col min="6391" max="6391" width="9.5703125" style="4" customWidth="1"/>
    <col min="6392" max="6393" width="9.28515625" style="4" customWidth="1"/>
    <col min="6394" max="6395" width="8.140625" style="4" customWidth="1"/>
    <col min="6396" max="6398" width="8.28515625" style="4" customWidth="1"/>
    <col min="6399" max="6399" width="10" style="4" customWidth="1"/>
    <col min="6400" max="6400" width="10.28515625" style="4" customWidth="1"/>
    <col min="6401" max="6401" width="1.7109375" style="4" customWidth="1"/>
    <col min="6402" max="6411" width="17.28515625" style="4" customWidth="1"/>
    <col min="6412" max="6413" width="10.7109375" style="4" customWidth="1"/>
    <col min="6414" max="6415" width="17.28515625" style="4" customWidth="1"/>
    <col min="6416" max="6416" width="18.42578125" style="4" bestFit="1" customWidth="1"/>
    <col min="6417" max="6433" width="17.28515625" style="4" customWidth="1"/>
    <col min="6434" max="6643" width="9.140625" style="4"/>
    <col min="6644" max="6644" width="4" style="4" customWidth="1"/>
    <col min="6645" max="6645" width="21.140625" style="4" customWidth="1"/>
    <col min="6646" max="6646" width="7.28515625" style="4" customWidth="1"/>
    <col min="6647" max="6647" width="9.5703125" style="4" customWidth="1"/>
    <col min="6648" max="6649" width="9.28515625" style="4" customWidth="1"/>
    <col min="6650" max="6651" width="8.140625" style="4" customWidth="1"/>
    <col min="6652" max="6654" width="8.28515625" style="4" customWidth="1"/>
    <col min="6655" max="6655" width="10" style="4" customWidth="1"/>
    <col min="6656" max="6656" width="10.28515625" style="4" customWidth="1"/>
    <col min="6657" max="6657" width="1.7109375" style="4" customWidth="1"/>
    <col min="6658" max="6667" width="17.28515625" style="4" customWidth="1"/>
    <col min="6668" max="6669" width="10.7109375" style="4" customWidth="1"/>
    <col min="6670" max="6671" width="17.28515625" style="4" customWidth="1"/>
    <col min="6672" max="6672" width="18.42578125" style="4" bestFit="1" customWidth="1"/>
    <col min="6673" max="6689" width="17.28515625" style="4" customWidth="1"/>
    <col min="6690" max="6899" width="9.140625" style="4"/>
    <col min="6900" max="6900" width="4" style="4" customWidth="1"/>
    <col min="6901" max="6901" width="21.140625" style="4" customWidth="1"/>
    <col min="6902" max="6902" width="7.28515625" style="4" customWidth="1"/>
    <col min="6903" max="6903" width="9.5703125" style="4" customWidth="1"/>
    <col min="6904" max="6905" width="9.28515625" style="4" customWidth="1"/>
    <col min="6906" max="6907" width="8.140625" style="4" customWidth="1"/>
    <col min="6908" max="6910" width="8.28515625" style="4" customWidth="1"/>
    <col min="6911" max="6911" width="10" style="4" customWidth="1"/>
    <col min="6912" max="6912" width="10.28515625" style="4" customWidth="1"/>
    <col min="6913" max="6913" width="1.7109375" style="4" customWidth="1"/>
    <col min="6914" max="6923" width="17.28515625" style="4" customWidth="1"/>
    <col min="6924" max="6925" width="10.7109375" style="4" customWidth="1"/>
    <col min="6926" max="6927" width="17.28515625" style="4" customWidth="1"/>
    <col min="6928" max="6928" width="18.42578125" style="4" bestFit="1" customWidth="1"/>
    <col min="6929" max="6945" width="17.28515625" style="4" customWidth="1"/>
    <col min="6946" max="7155" width="9.140625" style="4"/>
    <col min="7156" max="7156" width="4" style="4" customWidth="1"/>
    <col min="7157" max="7157" width="21.140625" style="4" customWidth="1"/>
    <col min="7158" max="7158" width="7.28515625" style="4" customWidth="1"/>
    <col min="7159" max="7159" width="9.5703125" style="4" customWidth="1"/>
    <col min="7160" max="7161" width="9.28515625" style="4" customWidth="1"/>
    <col min="7162" max="7163" width="8.140625" style="4" customWidth="1"/>
    <col min="7164" max="7166" width="8.28515625" style="4" customWidth="1"/>
    <col min="7167" max="7167" width="10" style="4" customWidth="1"/>
    <col min="7168" max="7168" width="10.28515625" style="4" customWidth="1"/>
    <col min="7169" max="7169" width="1.7109375" style="4" customWidth="1"/>
    <col min="7170" max="7179" width="17.28515625" style="4" customWidth="1"/>
    <col min="7180" max="7181" width="10.7109375" style="4" customWidth="1"/>
    <col min="7182" max="7183" width="17.28515625" style="4" customWidth="1"/>
    <col min="7184" max="7184" width="18.42578125" style="4" bestFit="1" customWidth="1"/>
    <col min="7185" max="7201" width="17.28515625" style="4" customWidth="1"/>
    <col min="7202" max="7411" width="9.140625" style="4"/>
    <col min="7412" max="7412" width="4" style="4" customWidth="1"/>
    <col min="7413" max="7413" width="21.140625" style="4" customWidth="1"/>
    <col min="7414" max="7414" width="7.28515625" style="4" customWidth="1"/>
    <col min="7415" max="7415" width="9.5703125" style="4" customWidth="1"/>
    <col min="7416" max="7417" width="9.28515625" style="4" customWidth="1"/>
    <col min="7418" max="7419" width="8.140625" style="4" customWidth="1"/>
    <col min="7420" max="7422" width="8.28515625" style="4" customWidth="1"/>
    <col min="7423" max="7423" width="10" style="4" customWidth="1"/>
    <col min="7424" max="7424" width="10.28515625" style="4" customWidth="1"/>
    <col min="7425" max="7425" width="1.7109375" style="4" customWidth="1"/>
    <col min="7426" max="7435" width="17.28515625" style="4" customWidth="1"/>
    <col min="7436" max="7437" width="10.7109375" style="4" customWidth="1"/>
    <col min="7438" max="7439" width="17.28515625" style="4" customWidth="1"/>
    <col min="7440" max="7440" width="18.42578125" style="4" bestFit="1" customWidth="1"/>
    <col min="7441" max="7457" width="17.28515625" style="4" customWidth="1"/>
    <col min="7458" max="7667" width="9.140625" style="4"/>
    <col min="7668" max="7668" width="4" style="4" customWidth="1"/>
    <col min="7669" max="7669" width="21.140625" style="4" customWidth="1"/>
    <col min="7670" max="7670" width="7.28515625" style="4" customWidth="1"/>
    <col min="7671" max="7671" width="9.5703125" style="4" customWidth="1"/>
    <col min="7672" max="7673" width="9.28515625" style="4" customWidth="1"/>
    <col min="7674" max="7675" width="8.140625" style="4" customWidth="1"/>
    <col min="7676" max="7678" width="8.28515625" style="4" customWidth="1"/>
    <col min="7679" max="7679" width="10" style="4" customWidth="1"/>
    <col min="7680" max="7680" width="10.28515625" style="4" customWidth="1"/>
    <col min="7681" max="7681" width="1.7109375" style="4" customWidth="1"/>
    <col min="7682" max="7691" width="17.28515625" style="4" customWidth="1"/>
    <col min="7692" max="7693" width="10.7109375" style="4" customWidth="1"/>
    <col min="7694" max="7695" width="17.28515625" style="4" customWidth="1"/>
    <col min="7696" max="7696" width="18.42578125" style="4" bestFit="1" customWidth="1"/>
    <col min="7697" max="7713" width="17.28515625" style="4" customWidth="1"/>
    <col min="7714" max="7923" width="9.140625" style="4"/>
    <col min="7924" max="7924" width="4" style="4" customWidth="1"/>
    <col min="7925" max="7925" width="21.140625" style="4" customWidth="1"/>
    <col min="7926" max="7926" width="7.28515625" style="4" customWidth="1"/>
    <col min="7927" max="7927" width="9.5703125" style="4" customWidth="1"/>
    <col min="7928" max="7929" width="9.28515625" style="4" customWidth="1"/>
    <col min="7930" max="7931" width="8.140625" style="4" customWidth="1"/>
    <col min="7932" max="7934" width="8.28515625" style="4" customWidth="1"/>
    <col min="7935" max="7935" width="10" style="4" customWidth="1"/>
    <col min="7936" max="7936" width="10.28515625" style="4" customWidth="1"/>
    <col min="7937" max="7937" width="1.7109375" style="4" customWidth="1"/>
    <col min="7938" max="7947" width="17.28515625" style="4" customWidth="1"/>
    <col min="7948" max="7949" width="10.7109375" style="4" customWidth="1"/>
    <col min="7950" max="7951" width="17.28515625" style="4" customWidth="1"/>
    <col min="7952" max="7952" width="18.42578125" style="4" bestFit="1" customWidth="1"/>
    <col min="7953" max="7969" width="17.28515625" style="4" customWidth="1"/>
    <col min="7970" max="8179" width="9.140625" style="4"/>
    <col min="8180" max="8180" width="4" style="4" customWidth="1"/>
    <col min="8181" max="8181" width="21.140625" style="4" customWidth="1"/>
    <col min="8182" max="8182" width="7.28515625" style="4" customWidth="1"/>
    <col min="8183" max="8183" width="9.5703125" style="4" customWidth="1"/>
    <col min="8184" max="8185" width="9.28515625" style="4" customWidth="1"/>
    <col min="8186" max="8187" width="8.140625" style="4" customWidth="1"/>
    <col min="8188" max="8190" width="8.28515625" style="4" customWidth="1"/>
    <col min="8191" max="8191" width="10" style="4" customWidth="1"/>
    <col min="8192" max="8192" width="10.28515625" style="4" customWidth="1"/>
    <col min="8193" max="8193" width="1.7109375" style="4" customWidth="1"/>
    <col min="8194" max="8203" width="17.28515625" style="4" customWidth="1"/>
    <col min="8204" max="8205" width="10.7109375" style="4" customWidth="1"/>
    <col min="8206" max="8207" width="17.28515625" style="4" customWidth="1"/>
    <col min="8208" max="8208" width="18.42578125" style="4" bestFit="1" customWidth="1"/>
    <col min="8209" max="8225" width="17.28515625" style="4" customWidth="1"/>
    <col min="8226" max="8435" width="9.140625" style="4"/>
    <col min="8436" max="8436" width="4" style="4" customWidth="1"/>
    <col min="8437" max="8437" width="21.140625" style="4" customWidth="1"/>
    <col min="8438" max="8438" width="7.28515625" style="4" customWidth="1"/>
    <col min="8439" max="8439" width="9.5703125" style="4" customWidth="1"/>
    <col min="8440" max="8441" width="9.28515625" style="4" customWidth="1"/>
    <col min="8442" max="8443" width="8.140625" style="4" customWidth="1"/>
    <col min="8444" max="8446" width="8.28515625" style="4" customWidth="1"/>
    <col min="8447" max="8447" width="10" style="4" customWidth="1"/>
    <col min="8448" max="8448" width="10.28515625" style="4" customWidth="1"/>
    <col min="8449" max="8449" width="1.7109375" style="4" customWidth="1"/>
    <col min="8450" max="8459" width="17.28515625" style="4" customWidth="1"/>
    <col min="8460" max="8461" width="10.7109375" style="4" customWidth="1"/>
    <col min="8462" max="8463" width="17.28515625" style="4" customWidth="1"/>
    <col min="8464" max="8464" width="18.42578125" style="4" bestFit="1" customWidth="1"/>
    <col min="8465" max="8481" width="17.28515625" style="4" customWidth="1"/>
    <col min="8482" max="8691" width="9.140625" style="4"/>
    <col min="8692" max="8692" width="4" style="4" customWidth="1"/>
    <col min="8693" max="8693" width="21.140625" style="4" customWidth="1"/>
    <col min="8694" max="8694" width="7.28515625" style="4" customWidth="1"/>
    <col min="8695" max="8695" width="9.5703125" style="4" customWidth="1"/>
    <col min="8696" max="8697" width="9.28515625" style="4" customWidth="1"/>
    <col min="8698" max="8699" width="8.140625" style="4" customWidth="1"/>
    <col min="8700" max="8702" width="8.28515625" style="4" customWidth="1"/>
    <col min="8703" max="8703" width="10" style="4" customWidth="1"/>
    <col min="8704" max="8704" width="10.28515625" style="4" customWidth="1"/>
    <col min="8705" max="8705" width="1.7109375" style="4" customWidth="1"/>
    <col min="8706" max="8715" width="17.28515625" style="4" customWidth="1"/>
    <col min="8716" max="8717" width="10.7109375" style="4" customWidth="1"/>
    <col min="8718" max="8719" width="17.28515625" style="4" customWidth="1"/>
    <col min="8720" max="8720" width="18.42578125" style="4" bestFit="1" customWidth="1"/>
    <col min="8721" max="8737" width="17.28515625" style="4" customWidth="1"/>
    <col min="8738" max="8947" width="9.140625" style="4"/>
    <col min="8948" max="8948" width="4" style="4" customWidth="1"/>
    <col min="8949" max="8949" width="21.140625" style="4" customWidth="1"/>
    <col min="8950" max="8950" width="7.28515625" style="4" customWidth="1"/>
    <col min="8951" max="8951" width="9.5703125" style="4" customWidth="1"/>
    <col min="8952" max="8953" width="9.28515625" style="4" customWidth="1"/>
    <col min="8954" max="8955" width="8.140625" style="4" customWidth="1"/>
    <col min="8956" max="8958" width="8.28515625" style="4" customWidth="1"/>
    <col min="8959" max="8959" width="10" style="4" customWidth="1"/>
    <col min="8960" max="8960" width="10.28515625" style="4" customWidth="1"/>
    <col min="8961" max="8961" width="1.7109375" style="4" customWidth="1"/>
    <col min="8962" max="8971" width="17.28515625" style="4" customWidth="1"/>
    <col min="8972" max="8973" width="10.7109375" style="4" customWidth="1"/>
    <col min="8974" max="8975" width="17.28515625" style="4" customWidth="1"/>
    <col min="8976" max="8976" width="18.42578125" style="4" bestFit="1" customWidth="1"/>
    <col min="8977" max="8993" width="17.28515625" style="4" customWidth="1"/>
    <col min="8994" max="9203" width="9.140625" style="4"/>
    <col min="9204" max="9204" width="4" style="4" customWidth="1"/>
    <col min="9205" max="9205" width="21.140625" style="4" customWidth="1"/>
    <col min="9206" max="9206" width="7.28515625" style="4" customWidth="1"/>
    <col min="9207" max="9207" width="9.5703125" style="4" customWidth="1"/>
    <col min="9208" max="9209" width="9.28515625" style="4" customWidth="1"/>
    <col min="9210" max="9211" width="8.140625" style="4" customWidth="1"/>
    <col min="9212" max="9214" width="8.28515625" style="4" customWidth="1"/>
    <col min="9215" max="9215" width="10" style="4" customWidth="1"/>
    <col min="9216" max="9216" width="10.28515625" style="4" customWidth="1"/>
    <col min="9217" max="9217" width="1.7109375" style="4" customWidth="1"/>
    <col min="9218" max="9227" width="17.28515625" style="4" customWidth="1"/>
    <col min="9228" max="9229" width="10.7109375" style="4" customWidth="1"/>
    <col min="9230" max="9231" width="17.28515625" style="4" customWidth="1"/>
    <col min="9232" max="9232" width="18.42578125" style="4" bestFit="1" customWidth="1"/>
    <col min="9233" max="9249" width="17.28515625" style="4" customWidth="1"/>
    <col min="9250" max="9459" width="9.140625" style="4"/>
    <col min="9460" max="9460" width="4" style="4" customWidth="1"/>
    <col min="9461" max="9461" width="21.140625" style="4" customWidth="1"/>
    <col min="9462" max="9462" width="7.28515625" style="4" customWidth="1"/>
    <col min="9463" max="9463" width="9.5703125" style="4" customWidth="1"/>
    <col min="9464" max="9465" width="9.28515625" style="4" customWidth="1"/>
    <col min="9466" max="9467" width="8.140625" style="4" customWidth="1"/>
    <col min="9468" max="9470" width="8.28515625" style="4" customWidth="1"/>
    <col min="9471" max="9471" width="10" style="4" customWidth="1"/>
    <col min="9472" max="9472" width="10.28515625" style="4" customWidth="1"/>
    <col min="9473" max="9473" width="1.7109375" style="4" customWidth="1"/>
    <col min="9474" max="9483" width="17.28515625" style="4" customWidth="1"/>
    <col min="9484" max="9485" width="10.7109375" style="4" customWidth="1"/>
    <col min="9486" max="9487" width="17.28515625" style="4" customWidth="1"/>
    <col min="9488" max="9488" width="18.42578125" style="4" bestFit="1" customWidth="1"/>
    <col min="9489" max="9505" width="17.28515625" style="4" customWidth="1"/>
    <col min="9506" max="9715" width="9.140625" style="4"/>
    <col min="9716" max="9716" width="4" style="4" customWidth="1"/>
    <col min="9717" max="9717" width="21.140625" style="4" customWidth="1"/>
    <col min="9718" max="9718" width="7.28515625" style="4" customWidth="1"/>
    <col min="9719" max="9719" width="9.5703125" style="4" customWidth="1"/>
    <col min="9720" max="9721" width="9.28515625" style="4" customWidth="1"/>
    <col min="9722" max="9723" width="8.140625" style="4" customWidth="1"/>
    <col min="9724" max="9726" width="8.28515625" style="4" customWidth="1"/>
    <col min="9727" max="9727" width="10" style="4" customWidth="1"/>
    <col min="9728" max="9728" width="10.28515625" style="4" customWidth="1"/>
    <col min="9729" max="9729" width="1.7109375" style="4" customWidth="1"/>
    <col min="9730" max="9739" width="17.28515625" style="4" customWidth="1"/>
    <col min="9740" max="9741" width="10.7109375" style="4" customWidth="1"/>
    <col min="9742" max="9743" width="17.28515625" style="4" customWidth="1"/>
    <col min="9744" max="9744" width="18.42578125" style="4" bestFit="1" customWidth="1"/>
    <col min="9745" max="9761" width="17.28515625" style="4" customWidth="1"/>
    <col min="9762" max="9971" width="9.140625" style="4"/>
    <col min="9972" max="9972" width="4" style="4" customWidth="1"/>
    <col min="9973" max="9973" width="21.140625" style="4" customWidth="1"/>
    <col min="9974" max="9974" width="7.28515625" style="4" customWidth="1"/>
    <col min="9975" max="9975" width="9.5703125" style="4" customWidth="1"/>
    <col min="9976" max="9977" width="9.28515625" style="4" customWidth="1"/>
    <col min="9978" max="9979" width="8.140625" style="4" customWidth="1"/>
    <col min="9980" max="9982" width="8.28515625" style="4" customWidth="1"/>
    <col min="9983" max="9983" width="10" style="4" customWidth="1"/>
    <col min="9984" max="9984" width="10.28515625" style="4" customWidth="1"/>
    <col min="9985" max="9985" width="1.7109375" style="4" customWidth="1"/>
    <col min="9986" max="9995" width="17.28515625" style="4" customWidth="1"/>
    <col min="9996" max="9997" width="10.7109375" style="4" customWidth="1"/>
    <col min="9998" max="9999" width="17.28515625" style="4" customWidth="1"/>
    <col min="10000" max="10000" width="18.42578125" style="4" bestFit="1" customWidth="1"/>
    <col min="10001" max="10017" width="17.28515625" style="4" customWidth="1"/>
    <col min="10018" max="10227" width="9.140625" style="4"/>
    <col min="10228" max="10228" width="4" style="4" customWidth="1"/>
    <col min="10229" max="10229" width="21.140625" style="4" customWidth="1"/>
    <col min="10230" max="10230" width="7.28515625" style="4" customWidth="1"/>
    <col min="10231" max="10231" width="9.5703125" style="4" customWidth="1"/>
    <col min="10232" max="10233" width="9.28515625" style="4" customWidth="1"/>
    <col min="10234" max="10235" width="8.140625" style="4" customWidth="1"/>
    <col min="10236" max="10238" width="8.28515625" style="4" customWidth="1"/>
    <col min="10239" max="10239" width="10" style="4" customWidth="1"/>
    <col min="10240" max="10240" width="10.28515625" style="4" customWidth="1"/>
    <col min="10241" max="10241" width="1.7109375" style="4" customWidth="1"/>
    <col min="10242" max="10251" width="17.28515625" style="4" customWidth="1"/>
    <col min="10252" max="10253" width="10.7109375" style="4" customWidth="1"/>
    <col min="10254" max="10255" width="17.28515625" style="4" customWidth="1"/>
    <col min="10256" max="10256" width="18.42578125" style="4" bestFit="1" customWidth="1"/>
    <col min="10257" max="10273" width="17.28515625" style="4" customWidth="1"/>
    <col min="10274" max="10483" width="9.140625" style="4"/>
    <col min="10484" max="10484" width="4" style="4" customWidth="1"/>
    <col min="10485" max="10485" width="21.140625" style="4" customWidth="1"/>
    <col min="10486" max="10486" width="7.28515625" style="4" customWidth="1"/>
    <col min="10487" max="10487" width="9.5703125" style="4" customWidth="1"/>
    <col min="10488" max="10489" width="9.28515625" style="4" customWidth="1"/>
    <col min="10490" max="10491" width="8.140625" style="4" customWidth="1"/>
    <col min="10492" max="10494" width="8.28515625" style="4" customWidth="1"/>
    <col min="10495" max="10495" width="10" style="4" customWidth="1"/>
    <col min="10496" max="10496" width="10.28515625" style="4" customWidth="1"/>
    <col min="10497" max="10497" width="1.7109375" style="4" customWidth="1"/>
    <col min="10498" max="10507" width="17.28515625" style="4" customWidth="1"/>
    <col min="10508" max="10509" width="10.7109375" style="4" customWidth="1"/>
    <col min="10510" max="10511" width="17.28515625" style="4" customWidth="1"/>
    <col min="10512" max="10512" width="18.42578125" style="4" bestFit="1" customWidth="1"/>
    <col min="10513" max="10529" width="17.28515625" style="4" customWidth="1"/>
    <col min="10530" max="10739" width="9.140625" style="4"/>
    <col min="10740" max="10740" width="4" style="4" customWidth="1"/>
    <col min="10741" max="10741" width="21.140625" style="4" customWidth="1"/>
    <col min="10742" max="10742" width="7.28515625" style="4" customWidth="1"/>
    <col min="10743" max="10743" width="9.5703125" style="4" customWidth="1"/>
    <col min="10744" max="10745" width="9.28515625" style="4" customWidth="1"/>
    <col min="10746" max="10747" width="8.140625" style="4" customWidth="1"/>
    <col min="10748" max="10750" width="8.28515625" style="4" customWidth="1"/>
    <col min="10751" max="10751" width="10" style="4" customWidth="1"/>
    <col min="10752" max="10752" width="10.28515625" style="4" customWidth="1"/>
    <col min="10753" max="10753" width="1.7109375" style="4" customWidth="1"/>
    <col min="10754" max="10763" width="17.28515625" style="4" customWidth="1"/>
    <col min="10764" max="10765" width="10.7109375" style="4" customWidth="1"/>
    <col min="10766" max="10767" width="17.28515625" style="4" customWidth="1"/>
    <col min="10768" max="10768" width="18.42578125" style="4" bestFit="1" customWidth="1"/>
    <col min="10769" max="10785" width="17.28515625" style="4" customWidth="1"/>
    <col min="10786" max="10995" width="9.140625" style="4"/>
    <col min="10996" max="10996" width="4" style="4" customWidth="1"/>
    <col min="10997" max="10997" width="21.140625" style="4" customWidth="1"/>
    <col min="10998" max="10998" width="7.28515625" style="4" customWidth="1"/>
    <col min="10999" max="10999" width="9.5703125" style="4" customWidth="1"/>
    <col min="11000" max="11001" width="9.28515625" style="4" customWidth="1"/>
    <col min="11002" max="11003" width="8.140625" style="4" customWidth="1"/>
    <col min="11004" max="11006" width="8.28515625" style="4" customWidth="1"/>
    <col min="11007" max="11007" width="10" style="4" customWidth="1"/>
    <col min="11008" max="11008" width="10.28515625" style="4" customWidth="1"/>
    <col min="11009" max="11009" width="1.7109375" style="4" customWidth="1"/>
    <col min="11010" max="11019" width="17.28515625" style="4" customWidth="1"/>
    <col min="11020" max="11021" width="10.7109375" style="4" customWidth="1"/>
    <col min="11022" max="11023" width="17.28515625" style="4" customWidth="1"/>
    <col min="11024" max="11024" width="18.42578125" style="4" bestFit="1" customWidth="1"/>
    <col min="11025" max="11041" width="17.28515625" style="4" customWidth="1"/>
    <col min="11042" max="11251" width="9.140625" style="4"/>
    <col min="11252" max="11252" width="4" style="4" customWidth="1"/>
    <col min="11253" max="11253" width="21.140625" style="4" customWidth="1"/>
    <col min="11254" max="11254" width="7.28515625" style="4" customWidth="1"/>
    <col min="11255" max="11255" width="9.5703125" style="4" customWidth="1"/>
    <col min="11256" max="11257" width="9.28515625" style="4" customWidth="1"/>
    <col min="11258" max="11259" width="8.140625" style="4" customWidth="1"/>
    <col min="11260" max="11262" width="8.28515625" style="4" customWidth="1"/>
    <col min="11263" max="11263" width="10" style="4" customWidth="1"/>
    <col min="11264" max="11264" width="10.28515625" style="4" customWidth="1"/>
    <col min="11265" max="11265" width="1.7109375" style="4" customWidth="1"/>
    <col min="11266" max="11275" width="17.28515625" style="4" customWidth="1"/>
    <col min="11276" max="11277" width="10.7109375" style="4" customWidth="1"/>
    <col min="11278" max="11279" width="17.28515625" style="4" customWidth="1"/>
    <col min="11280" max="11280" width="18.42578125" style="4" bestFit="1" customWidth="1"/>
    <col min="11281" max="11297" width="17.28515625" style="4" customWidth="1"/>
    <col min="11298" max="11507" width="9.140625" style="4"/>
    <col min="11508" max="11508" width="4" style="4" customWidth="1"/>
    <col min="11509" max="11509" width="21.140625" style="4" customWidth="1"/>
    <col min="11510" max="11510" width="7.28515625" style="4" customWidth="1"/>
    <col min="11511" max="11511" width="9.5703125" style="4" customWidth="1"/>
    <col min="11512" max="11513" width="9.28515625" style="4" customWidth="1"/>
    <col min="11514" max="11515" width="8.140625" style="4" customWidth="1"/>
    <col min="11516" max="11518" width="8.28515625" style="4" customWidth="1"/>
    <col min="11519" max="11519" width="10" style="4" customWidth="1"/>
    <col min="11520" max="11520" width="10.28515625" style="4" customWidth="1"/>
    <col min="11521" max="11521" width="1.7109375" style="4" customWidth="1"/>
    <col min="11522" max="11531" width="17.28515625" style="4" customWidth="1"/>
    <col min="11532" max="11533" width="10.7109375" style="4" customWidth="1"/>
    <col min="11534" max="11535" width="17.28515625" style="4" customWidth="1"/>
    <col min="11536" max="11536" width="18.42578125" style="4" bestFit="1" customWidth="1"/>
    <col min="11537" max="11553" width="17.28515625" style="4" customWidth="1"/>
    <col min="11554" max="11763" width="9.140625" style="4"/>
    <col min="11764" max="11764" width="4" style="4" customWidth="1"/>
    <col min="11765" max="11765" width="21.140625" style="4" customWidth="1"/>
    <col min="11766" max="11766" width="7.28515625" style="4" customWidth="1"/>
    <col min="11767" max="11767" width="9.5703125" style="4" customWidth="1"/>
    <col min="11768" max="11769" width="9.28515625" style="4" customWidth="1"/>
    <col min="11770" max="11771" width="8.140625" style="4" customWidth="1"/>
    <col min="11772" max="11774" width="8.28515625" style="4" customWidth="1"/>
    <col min="11775" max="11775" width="10" style="4" customWidth="1"/>
    <col min="11776" max="11776" width="10.28515625" style="4" customWidth="1"/>
    <col min="11777" max="11777" width="1.7109375" style="4" customWidth="1"/>
    <col min="11778" max="11787" width="17.28515625" style="4" customWidth="1"/>
    <col min="11788" max="11789" width="10.7109375" style="4" customWidth="1"/>
    <col min="11790" max="11791" width="17.28515625" style="4" customWidth="1"/>
    <col min="11792" max="11792" width="18.42578125" style="4" bestFit="1" customWidth="1"/>
    <col min="11793" max="11809" width="17.28515625" style="4" customWidth="1"/>
    <col min="11810" max="12019" width="9.140625" style="4"/>
    <col min="12020" max="12020" width="4" style="4" customWidth="1"/>
    <col min="12021" max="12021" width="21.140625" style="4" customWidth="1"/>
    <col min="12022" max="12022" width="7.28515625" style="4" customWidth="1"/>
    <col min="12023" max="12023" width="9.5703125" style="4" customWidth="1"/>
    <col min="12024" max="12025" width="9.28515625" style="4" customWidth="1"/>
    <col min="12026" max="12027" width="8.140625" style="4" customWidth="1"/>
    <col min="12028" max="12030" width="8.28515625" style="4" customWidth="1"/>
    <col min="12031" max="12031" width="10" style="4" customWidth="1"/>
    <col min="12032" max="12032" width="10.28515625" style="4" customWidth="1"/>
    <col min="12033" max="12033" width="1.7109375" style="4" customWidth="1"/>
    <col min="12034" max="12043" width="17.28515625" style="4" customWidth="1"/>
    <col min="12044" max="12045" width="10.7109375" style="4" customWidth="1"/>
    <col min="12046" max="12047" width="17.28515625" style="4" customWidth="1"/>
    <col min="12048" max="12048" width="18.42578125" style="4" bestFit="1" customWidth="1"/>
    <col min="12049" max="12065" width="17.28515625" style="4" customWidth="1"/>
    <col min="12066" max="12275" width="9.140625" style="4"/>
    <col min="12276" max="12276" width="4" style="4" customWidth="1"/>
    <col min="12277" max="12277" width="21.140625" style="4" customWidth="1"/>
    <col min="12278" max="12278" width="7.28515625" style="4" customWidth="1"/>
    <col min="12279" max="12279" width="9.5703125" style="4" customWidth="1"/>
    <col min="12280" max="12281" width="9.28515625" style="4" customWidth="1"/>
    <col min="12282" max="12283" width="8.140625" style="4" customWidth="1"/>
    <col min="12284" max="12286" width="8.28515625" style="4" customWidth="1"/>
    <col min="12287" max="12287" width="10" style="4" customWidth="1"/>
    <col min="12288" max="12288" width="10.28515625" style="4" customWidth="1"/>
    <col min="12289" max="12289" width="1.7109375" style="4" customWidth="1"/>
    <col min="12290" max="12299" width="17.28515625" style="4" customWidth="1"/>
    <col min="12300" max="12301" width="10.7109375" style="4" customWidth="1"/>
    <col min="12302" max="12303" width="17.28515625" style="4" customWidth="1"/>
    <col min="12304" max="12304" width="18.42578125" style="4" bestFit="1" customWidth="1"/>
    <col min="12305" max="12321" width="17.28515625" style="4" customWidth="1"/>
    <col min="12322" max="12531" width="9.140625" style="4"/>
    <col min="12532" max="12532" width="4" style="4" customWidth="1"/>
    <col min="12533" max="12533" width="21.140625" style="4" customWidth="1"/>
    <col min="12534" max="12534" width="7.28515625" style="4" customWidth="1"/>
    <col min="12535" max="12535" width="9.5703125" style="4" customWidth="1"/>
    <col min="12536" max="12537" width="9.28515625" style="4" customWidth="1"/>
    <col min="12538" max="12539" width="8.140625" style="4" customWidth="1"/>
    <col min="12540" max="12542" width="8.28515625" style="4" customWidth="1"/>
    <col min="12543" max="12543" width="10" style="4" customWidth="1"/>
    <col min="12544" max="12544" width="10.28515625" style="4" customWidth="1"/>
    <col min="12545" max="12545" width="1.7109375" style="4" customWidth="1"/>
    <col min="12546" max="12555" width="17.28515625" style="4" customWidth="1"/>
    <col min="12556" max="12557" width="10.7109375" style="4" customWidth="1"/>
    <col min="12558" max="12559" width="17.28515625" style="4" customWidth="1"/>
    <col min="12560" max="12560" width="18.42578125" style="4" bestFit="1" customWidth="1"/>
    <col min="12561" max="12577" width="17.28515625" style="4" customWidth="1"/>
    <col min="12578" max="12787" width="9.140625" style="4"/>
    <col min="12788" max="12788" width="4" style="4" customWidth="1"/>
    <col min="12789" max="12789" width="21.140625" style="4" customWidth="1"/>
    <col min="12790" max="12790" width="7.28515625" style="4" customWidth="1"/>
    <col min="12791" max="12791" width="9.5703125" style="4" customWidth="1"/>
    <col min="12792" max="12793" width="9.28515625" style="4" customWidth="1"/>
    <col min="12794" max="12795" width="8.140625" style="4" customWidth="1"/>
    <col min="12796" max="12798" width="8.28515625" style="4" customWidth="1"/>
    <col min="12799" max="12799" width="10" style="4" customWidth="1"/>
    <col min="12800" max="12800" width="10.28515625" style="4" customWidth="1"/>
    <col min="12801" max="12801" width="1.7109375" style="4" customWidth="1"/>
    <col min="12802" max="12811" width="17.28515625" style="4" customWidth="1"/>
    <col min="12812" max="12813" width="10.7109375" style="4" customWidth="1"/>
    <col min="12814" max="12815" width="17.28515625" style="4" customWidth="1"/>
    <col min="12816" max="12816" width="18.42578125" style="4" bestFit="1" customWidth="1"/>
    <col min="12817" max="12833" width="17.28515625" style="4" customWidth="1"/>
    <col min="12834" max="13043" width="9.140625" style="4"/>
    <col min="13044" max="13044" width="4" style="4" customWidth="1"/>
    <col min="13045" max="13045" width="21.140625" style="4" customWidth="1"/>
    <col min="13046" max="13046" width="7.28515625" style="4" customWidth="1"/>
    <col min="13047" max="13047" width="9.5703125" style="4" customWidth="1"/>
    <col min="13048" max="13049" width="9.28515625" style="4" customWidth="1"/>
    <col min="13050" max="13051" width="8.140625" style="4" customWidth="1"/>
    <col min="13052" max="13054" width="8.28515625" style="4" customWidth="1"/>
    <col min="13055" max="13055" width="10" style="4" customWidth="1"/>
    <col min="13056" max="13056" width="10.28515625" style="4" customWidth="1"/>
    <col min="13057" max="13057" width="1.7109375" style="4" customWidth="1"/>
    <col min="13058" max="13067" width="17.28515625" style="4" customWidth="1"/>
    <col min="13068" max="13069" width="10.7109375" style="4" customWidth="1"/>
    <col min="13070" max="13071" width="17.28515625" style="4" customWidth="1"/>
    <col min="13072" max="13072" width="18.42578125" style="4" bestFit="1" customWidth="1"/>
    <col min="13073" max="13089" width="17.28515625" style="4" customWidth="1"/>
    <col min="13090" max="13299" width="9.140625" style="4"/>
    <col min="13300" max="13300" width="4" style="4" customWidth="1"/>
    <col min="13301" max="13301" width="21.140625" style="4" customWidth="1"/>
    <col min="13302" max="13302" width="7.28515625" style="4" customWidth="1"/>
    <col min="13303" max="13303" width="9.5703125" style="4" customWidth="1"/>
    <col min="13304" max="13305" width="9.28515625" style="4" customWidth="1"/>
    <col min="13306" max="13307" width="8.140625" style="4" customWidth="1"/>
    <col min="13308" max="13310" width="8.28515625" style="4" customWidth="1"/>
    <col min="13311" max="13311" width="10" style="4" customWidth="1"/>
    <col min="13312" max="13312" width="10.28515625" style="4" customWidth="1"/>
    <col min="13313" max="13313" width="1.7109375" style="4" customWidth="1"/>
    <col min="13314" max="13323" width="17.28515625" style="4" customWidth="1"/>
    <col min="13324" max="13325" width="10.7109375" style="4" customWidth="1"/>
    <col min="13326" max="13327" width="17.28515625" style="4" customWidth="1"/>
    <col min="13328" max="13328" width="18.42578125" style="4" bestFit="1" customWidth="1"/>
    <col min="13329" max="13345" width="17.28515625" style="4" customWidth="1"/>
    <col min="13346" max="13555" width="9.140625" style="4"/>
    <col min="13556" max="13556" width="4" style="4" customWidth="1"/>
    <col min="13557" max="13557" width="21.140625" style="4" customWidth="1"/>
    <col min="13558" max="13558" width="7.28515625" style="4" customWidth="1"/>
    <col min="13559" max="13559" width="9.5703125" style="4" customWidth="1"/>
    <col min="13560" max="13561" width="9.28515625" style="4" customWidth="1"/>
    <col min="13562" max="13563" width="8.140625" style="4" customWidth="1"/>
    <col min="13564" max="13566" width="8.28515625" style="4" customWidth="1"/>
    <col min="13567" max="13567" width="10" style="4" customWidth="1"/>
    <col min="13568" max="13568" width="10.28515625" style="4" customWidth="1"/>
    <col min="13569" max="13569" width="1.7109375" style="4" customWidth="1"/>
    <col min="13570" max="13579" width="17.28515625" style="4" customWidth="1"/>
    <col min="13580" max="13581" width="10.7109375" style="4" customWidth="1"/>
    <col min="13582" max="13583" width="17.28515625" style="4" customWidth="1"/>
    <col min="13584" max="13584" width="18.42578125" style="4" bestFit="1" customWidth="1"/>
    <col min="13585" max="13601" width="17.28515625" style="4" customWidth="1"/>
    <col min="13602" max="13811" width="9.140625" style="4"/>
    <col min="13812" max="13812" width="4" style="4" customWidth="1"/>
    <col min="13813" max="13813" width="21.140625" style="4" customWidth="1"/>
    <col min="13814" max="13814" width="7.28515625" style="4" customWidth="1"/>
    <col min="13815" max="13815" width="9.5703125" style="4" customWidth="1"/>
    <col min="13816" max="13817" width="9.28515625" style="4" customWidth="1"/>
    <col min="13818" max="13819" width="8.140625" style="4" customWidth="1"/>
    <col min="13820" max="13822" width="8.28515625" style="4" customWidth="1"/>
    <col min="13823" max="13823" width="10" style="4" customWidth="1"/>
    <col min="13824" max="13824" width="10.28515625" style="4" customWidth="1"/>
    <col min="13825" max="13825" width="1.7109375" style="4" customWidth="1"/>
    <col min="13826" max="13835" width="17.28515625" style="4" customWidth="1"/>
    <col min="13836" max="13837" width="10.7109375" style="4" customWidth="1"/>
    <col min="13838" max="13839" width="17.28515625" style="4" customWidth="1"/>
    <col min="13840" max="13840" width="18.42578125" style="4" bestFit="1" customWidth="1"/>
    <col min="13841" max="13857" width="17.28515625" style="4" customWidth="1"/>
    <col min="13858" max="14067" width="9.140625" style="4"/>
    <col min="14068" max="14068" width="4" style="4" customWidth="1"/>
    <col min="14069" max="14069" width="21.140625" style="4" customWidth="1"/>
    <col min="14070" max="14070" width="7.28515625" style="4" customWidth="1"/>
    <col min="14071" max="14071" width="9.5703125" style="4" customWidth="1"/>
    <col min="14072" max="14073" width="9.28515625" style="4" customWidth="1"/>
    <col min="14074" max="14075" width="8.140625" style="4" customWidth="1"/>
    <col min="14076" max="14078" width="8.28515625" style="4" customWidth="1"/>
    <col min="14079" max="14079" width="10" style="4" customWidth="1"/>
    <col min="14080" max="14080" width="10.28515625" style="4" customWidth="1"/>
    <col min="14081" max="14081" width="1.7109375" style="4" customWidth="1"/>
    <col min="14082" max="14091" width="17.28515625" style="4" customWidth="1"/>
    <col min="14092" max="14093" width="10.7109375" style="4" customWidth="1"/>
    <col min="14094" max="14095" width="17.28515625" style="4" customWidth="1"/>
    <col min="14096" max="14096" width="18.42578125" style="4" bestFit="1" customWidth="1"/>
    <col min="14097" max="14113" width="17.28515625" style="4" customWidth="1"/>
    <col min="14114" max="14323" width="9.140625" style="4"/>
    <col min="14324" max="14324" width="4" style="4" customWidth="1"/>
    <col min="14325" max="14325" width="21.140625" style="4" customWidth="1"/>
    <col min="14326" max="14326" width="7.28515625" style="4" customWidth="1"/>
    <col min="14327" max="14327" width="9.5703125" style="4" customWidth="1"/>
    <col min="14328" max="14329" width="9.28515625" style="4" customWidth="1"/>
    <col min="14330" max="14331" width="8.140625" style="4" customWidth="1"/>
    <col min="14332" max="14334" width="8.28515625" style="4" customWidth="1"/>
    <col min="14335" max="14335" width="10" style="4" customWidth="1"/>
    <col min="14336" max="14336" width="10.28515625" style="4" customWidth="1"/>
    <col min="14337" max="14337" width="1.7109375" style="4" customWidth="1"/>
    <col min="14338" max="14347" width="17.28515625" style="4" customWidth="1"/>
    <col min="14348" max="14349" width="10.7109375" style="4" customWidth="1"/>
    <col min="14350" max="14351" width="17.28515625" style="4" customWidth="1"/>
    <col min="14352" max="14352" width="18.42578125" style="4" bestFit="1" customWidth="1"/>
    <col min="14353" max="14369" width="17.28515625" style="4" customWidth="1"/>
    <col min="14370" max="14579" width="9.140625" style="4"/>
    <col min="14580" max="14580" width="4" style="4" customWidth="1"/>
    <col min="14581" max="14581" width="21.140625" style="4" customWidth="1"/>
    <col min="14582" max="14582" width="7.28515625" style="4" customWidth="1"/>
    <col min="14583" max="14583" width="9.5703125" style="4" customWidth="1"/>
    <col min="14584" max="14585" width="9.28515625" style="4" customWidth="1"/>
    <col min="14586" max="14587" width="8.140625" style="4" customWidth="1"/>
    <col min="14588" max="14590" width="8.28515625" style="4" customWidth="1"/>
    <col min="14591" max="14591" width="10" style="4" customWidth="1"/>
    <col min="14592" max="14592" width="10.28515625" style="4" customWidth="1"/>
    <col min="14593" max="14593" width="1.7109375" style="4" customWidth="1"/>
    <col min="14594" max="14603" width="17.28515625" style="4" customWidth="1"/>
    <col min="14604" max="14605" width="10.7109375" style="4" customWidth="1"/>
    <col min="14606" max="14607" width="17.28515625" style="4" customWidth="1"/>
    <col min="14608" max="14608" width="18.42578125" style="4" bestFit="1" customWidth="1"/>
    <col min="14609" max="14625" width="17.28515625" style="4" customWidth="1"/>
    <col min="14626" max="14835" width="9.140625" style="4"/>
    <col min="14836" max="14836" width="4" style="4" customWidth="1"/>
    <col min="14837" max="14837" width="21.140625" style="4" customWidth="1"/>
    <col min="14838" max="14838" width="7.28515625" style="4" customWidth="1"/>
    <col min="14839" max="14839" width="9.5703125" style="4" customWidth="1"/>
    <col min="14840" max="14841" width="9.28515625" style="4" customWidth="1"/>
    <col min="14842" max="14843" width="8.140625" style="4" customWidth="1"/>
    <col min="14844" max="14846" width="8.28515625" style="4" customWidth="1"/>
    <col min="14847" max="14847" width="10" style="4" customWidth="1"/>
    <col min="14848" max="14848" width="10.28515625" style="4" customWidth="1"/>
    <col min="14849" max="14849" width="1.7109375" style="4" customWidth="1"/>
    <col min="14850" max="14859" width="17.28515625" style="4" customWidth="1"/>
    <col min="14860" max="14861" width="10.7109375" style="4" customWidth="1"/>
    <col min="14862" max="14863" width="17.28515625" style="4" customWidth="1"/>
    <col min="14864" max="14864" width="18.42578125" style="4" bestFit="1" customWidth="1"/>
    <col min="14865" max="14881" width="17.28515625" style="4" customWidth="1"/>
    <col min="14882" max="15091" width="9.140625" style="4"/>
    <col min="15092" max="15092" width="4" style="4" customWidth="1"/>
    <col min="15093" max="15093" width="21.140625" style="4" customWidth="1"/>
    <col min="15094" max="15094" width="7.28515625" style="4" customWidth="1"/>
    <col min="15095" max="15095" width="9.5703125" style="4" customWidth="1"/>
    <col min="15096" max="15097" width="9.28515625" style="4" customWidth="1"/>
    <col min="15098" max="15099" width="8.140625" style="4" customWidth="1"/>
    <col min="15100" max="15102" width="8.28515625" style="4" customWidth="1"/>
    <col min="15103" max="15103" width="10" style="4" customWidth="1"/>
    <col min="15104" max="15104" width="10.28515625" style="4" customWidth="1"/>
    <col min="15105" max="15105" width="1.7109375" style="4" customWidth="1"/>
    <col min="15106" max="15115" width="17.28515625" style="4" customWidth="1"/>
    <col min="15116" max="15117" width="10.7109375" style="4" customWidth="1"/>
    <col min="15118" max="15119" width="17.28515625" style="4" customWidth="1"/>
    <col min="15120" max="15120" width="18.42578125" style="4" bestFit="1" customWidth="1"/>
    <col min="15121" max="15137" width="17.28515625" style="4" customWidth="1"/>
    <col min="15138" max="15347" width="9.140625" style="4"/>
    <col min="15348" max="15348" width="4" style="4" customWidth="1"/>
    <col min="15349" max="15349" width="21.140625" style="4" customWidth="1"/>
    <col min="15350" max="15350" width="7.28515625" style="4" customWidth="1"/>
    <col min="15351" max="15351" width="9.5703125" style="4" customWidth="1"/>
    <col min="15352" max="15353" width="9.28515625" style="4" customWidth="1"/>
    <col min="15354" max="15355" width="8.140625" style="4" customWidth="1"/>
    <col min="15356" max="15358" width="8.28515625" style="4" customWidth="1"/>
    <col min="15359" max="15359" width="10" style="4" customWidth="1"/>
    <col min="15360" max="15360" width="10.28515625" style="4" customWidth="1"/>
    <col min="15361" max="15361" width="1.7109375" style="4" customWidth="1"/>
    <col min="15362" max="15371" width="17.28515625" style="4" customWidth="1"/>
    <col min="15372" max="15373" width="10.7109375" style="4" customWidth="1"/>
    <col min="15374" max="15375" width="17.28515625" style="4" customWidth="1"/>
    <col min="15376" max="15376" width="18.42578125" style="4" bestFit="1" customWidth="1"/>
    <col min="15377" max="15393" width="17.28515625" style="4" customWidth="1"/>
    <col min="15394" max="15603" width="9.140625" style="4"/>
    <col min="15604" max="15604" width="4" style="4" customWidth="1"/>
    <col min="15605" max="15605" width="21.140625" style="4" customWidth="1"/>
    <col min="15606" max="15606" width="7.28515625" style="4" customWidth="1"/>
    <col min="15607" max="15607" width="9.5703125" style="4" customWidth="1"/>
    <col min="15608" max="15609" width="9.28515625" style="4" customWidth="1"/>
    <col min="15610" max="15611" width="8.140625" style="4" customWidth="1"/>
    <col min="15612" max="15614" width="8.28515625" style="4" customWidth="1"/>
    <col min="15615" max="15615" width="10" style="4" customWidth="1"/>
    <col min="15616" max="15616" width="10.28515625" style="4" customWidth="1"/>
    <col min="15617" max="15617" width="1.7109375" style="4" customWidth="1"/>
    <col min="15618" max="15627" width="17.28515625" style="4" customWidth="1"/>
    <col min="15628" max="15629" width="10.7109375" style="4" customWidth="1"/>
    <col min="15630" max="15631" width="17.28515625" style="4" customWidth="1"/>
    <col min="15632" max="15632" width="18.42578125" style="4" bestFit="1" customWidth="1"/>
    <col min="15633" max="15649" width="17.28515625" style="4" customWidth="1"/>
    <col min="15650" max="15859" width="9.140625" style="4"/>
    <col min="15860" max="15860" width="4" style="4" customWidth="1"/>
    <col min="15861" max="15861" width="21.140625" style="4" customWidth="1"/>
    <col min="15862" max="15862" width="7.28515625" style="4" customWidth="1"/>
    <col min="15863" max="15863" width="9.5703125" style="4" customWidth="1"/>
    <col min="15864" max="15865" width="9.28515625" style="4" customWidth="1"/>
    <col min="15866" max="15867" width="8.140625" style="4" customWidth="1"/>
    <col min="15868" max="15870" width="8.28515625" style="4" customWidth="1"/>
    <col min="15871" max="15871" width="10" style="4" customWidth="1"/>
    <col min="15872" max="15872" width="10.28515625" style="4" customWidth="1"/>
    <col min="15873" max="15873" width="1.7109375" style="4" customWidth="1"/>
    <col min="15874" max="15883" width="17.28515625" style="4" customWidth="1"/>
    <col min="15884" max="15885" width="10.7109375" style="4" customWidth="1"/>
    <col min="15886" max="15887" width="17.28515625" style="4" customWidth="1"/>
    <col min="15888" max="15888" width="18.42578125" style="4" bestFit="1" customWidth="1"/>
    <col min="15889" max="15905" width="17.28515625" style="4" customWidth="1"/>
    <col min="15906" max="16115" width="9.140625" style="4"/>
    <col min="16116" max="16116" width="4" style="4" customWidth="1"/>
    <col min="16117" max="16117" width="21.140625" style="4" customWidth="1"/>
    <col min="16118" max="16118" width="7.28515625" style="4" customWidth="1"/>
    <col min="16119" max="16119" width="9.5703125" style="4" customWidth="1"/>
    <col min="16120" max="16121" width="9.28515625" style="4" customWidth="1"/>
    <col min="16122" max="16123" width="8.140625" style="4" customWidth="1"/>
    <col min="16124" max="16126" width="8.28515625" style="4" customWidth="1"/>
    <col min="16127" max="16127" width="10" style="4" customWidth="1"/>
    <col min="16128" max="16128" width="10.28515625" style="4" customWidth="1"/>
    <col min="16129" max="16129" width="1.7109375" style="4" customWidth="1"/>
    <col min="16130" max="16139" width="17.28515625" style="4" customWidth="1"/>
    <col min="16140" max="16141" width="10.7109375" style="4" customWidth="1"/>
    <col min="16142" max="16143" width="17.28515625" style="4" customWidth="1"/>
    <col min="16144" max="16144" width="18.42578125" style="4" bestFit="1" customWidth="1"/>
    <col min="16145" max="16161" width="17.28515625" style="4" customWidth="1"/>
    <col min="16162" max="16384" width="9.140625" style="4"/>
  </cols>
  <sheetData>
    <row r="2" spans="1:47" x14ac:dyDescent="0.2">
      <c r="A2" s="4"/>
      <c r="B2" s="4"/>
      <c r="C2" s="4"/>
      <c r="D2" s="4"/>
    </row>
    <row r="5" spans="1:47" x14ac:dyDescent="0.2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9" spans="1:47" s="10" customFormat="1" ht="24.75" customHeight="1" x14ac:dyDescent="0.25">
      <c r="A9" s="192" t="s">
        <v>431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9"/>
      <c r="O9" s="189">
        <v>2019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203"/>
    </row>
    <row r="10" spans="1:47" s="10" customFormat="1" x14ac:dyDescent="0.25">
      <c r="A10" s="201" t="s">
        <v>1</v>
      </c>
      <c r="B10" s="201" t="s">
        <v>2</v>
      </c>
      <c r="C10" s="201" t="s">
        <v>3</v>
      </c>
      <c r="D10" s="201" t="s">
        <v>4</v>
      </c>
      <c r="E10" s="194" t="s">
        <v>5</v>
      </c>
      <c r="F10" s="195"/>
      <c r="G10" s="201" t="s">
        <v>6</v>
      </c>
      <c r="H10" s="201"/>
      <c r="I10" s="201"/>
      <c r="J10" s="201"/>
      <c r="K10" s="201"/>
      <c r="L10" s="57" t="s">
        <v>7</v>
      </c>
      <c r="M10" s="12" t="s">
        <v>8</v>
      </c>
      <c r="N10" s="13"/>
      <c r="O10" s="131">
        <v>43807</v>
      </c>
      <c r="P10" s="131">
        <v>43786</v>
      </c>
      <c r="Q10" s="131">
        <v>43786</v>
      </c>
      <c r="R10" s="131">
        <v>43779</v>
      </c>
      <c r="S10" s="131">
        <v>43751</v>
      </c>
      <c r="T10" s="131">
        <v>43730</v>
      </c>
      <c r="U10" s="131">
        <v>43590</v>
      </c>
      <c r="V10" s="131">
        <v>43583</v>
      </c>
      <c r="W10" s="131">
        <v>43581</v>
      </c>
      <c r="X10" s="131">
        <v>43562</v>
      </c>
      <c r="Y10" s="131">
        <v>43562</v>
      </c>
      <c r="Z10" s="131">
        <v>43519</v>
      </c>
      <c r="AA10" s="124">
        <v>43506</v>
      </c>
      <c r="AB10" s="124">
        <v>43505</v>
      </c>
      <c r="AC10" s="124">
        <v>43485</v>
      </c>
      <c r="AD10" s="124">
        <v>43484</v>
      </c>
      <c r="AE10" s="124">
        <v>43478</v>
      </c>
      <c r="AF10" s="124">
        <v>43478</v>
      </c>
      <c r="AG10" s="124">
        <v>43471</v>
      </c>
    </row>
    <row r="11" spans="1:47" s="10" customFormat="1" x14ac:dyDescent="0.25">
      <c r="A11" s="201"/>
      <c r="B11" s="201"/>
      <c r="C11" s="201"/>
      <c r="D11" s="201"/>
      <c r="E11" s="196"/>
      <c r="F11" s="197"/>
      <c r="G11" s="201">
        <v>1</v>
      </c>
      <c r="H11" s="201">
        <v>2</v>
      </c>
      <c r="I11" s="201">
        <v>3</v>
      </c>
      <c r="J11" s="201">
        <v>4</v>
      </c>
      <c r="K11" s="201">
        <v>5</v>
      </c>
      <c r="L11" s="11" t="s">
        <v>9</v>
      </c>
      <c r="M11" s="15" t="s">
        <v>10</v>
      </c>
      <c r="N11" s="13"/>
      <c r="O11" s="125" t="s">
        <v>14</v>
      </c>
      <c r="P11" s="125" t="s">
        <v>12</v>
      </c>
      <c r="Q11" s="125" t="s">
        <v>271</v>
      </c>
      <c r="R11" s="125" t="s">
        <v>16</v>
      </c>
      <c r="S11" s="127" t="s">
        <v>12</v>
      </c>
      <c r="T11" s="127" t="s">
        <v>11</v>
      </c>
      <c r="U11" s="132" t="s">
        <v>389</v>
      </c>
      <c r="V11" s="132" t="s">
        <v>12</v>
      </c>
      <c r="W11" s="132" t="s">
        <v>564</v>
      </c>
      <c r="X11" s="132" t="s">
        <v>12</v>
      </c>
      <c r="Y11" s="132" t="s">
        <v>12</v>
      </c>
      <c r="Z11" s="132" t="s">
        <v>12</v>
      </c>
      <c r="AA11" s="132" t="s">
        <v>12</v>
      </c>
      <c r="AB11" s="132" t="s">
        <v>15</v>
      </c>
      <c r="AC11" s="132" t="s">
        <v>353</v>
      </c>
      <c r="AD11" s="132" t="s">
        <v>12</v>
      </c>
      <c r="AE11" s="132" t="s">
        <v>496</v>
      </c>
      <c r="AF11" s="132" t="s">
        <v>12</v>
      </c>
      <c r="AG11" s="127" t="s">
        <v>499</v>
      </c>
    </row>
    <row r="12" spans="1:47" s="10" customFormat="1" x14ac:dyDescent="0.25">
      <c r="A12" s="201"/>
      <c r="B12" s="201"/>
      <c r="C12" s="201"/>
      <c r="D12" s="201"/>
      <c r="E12" s="198"/>
      <c r="F12" s="199"/>
      <c r="G12" s="201"/>
      <c r="H12" s="201"/>
      <c r="I12" s="201"/>
      <c r="J12" s="201"/>
      <c r="K12" s="201"/>
      <c r="L12" s="18" t="s">
        <v>10</v>
      </c>
      <c r="M12" s="19" t="s">
        <v>17</v>
      </c>
      <c r="N12" s="20"/>
      <c r="O12" s="129" t="s">
        <v>28</v>
      </c>
      <c r="P12" s="129" t="s">
        <v>666</v>
      </c>
      <c r="Q12" s="129" t="s">
        <v>22</v>
      </c>
      <c r="R12" s="129" t="s">
        <v>33</v>
      </c>
      <c r="S12" s="128" t="s">
        <v>631</v>
      </c>
      <c r="T12" s="128" t="s">
        <v>415</v>
      </c>
      <c r="U12" s="133" t="s">
        <v>387</v>
      </c>
      <c r="V12" s="133" t="s">
        <v>380</v>
      </c>
      <c r="W12" s="133" t="s">
        <v>565</v>
      </c>
      <c r="X12" s="133" t="s">
        <v>382</v>
      </c>
      <c r="Y12" s="133" t="s">
        <v>22</v>
      </c>
      <c r="Z12" s="133" t="s">
        <v>508</v>
      </c>
      <c r="AA12" s="133" t="s">
        <v>24</v>
      </c>
      <c r="AB12" s="133" t="s">
        <v>363</v>
      </c>
      <c r="AC12" s="133" t="s">
        <v>354</v>
      </c>
      <c r="AD12" s="133" t="s">
        <v>27</v>
      </c>
      <c r="AE12" s="133" t="s">
        <v>71</v>
      </c>
      <c r="AF12" s="133" t="s">
        <v>26</v>
      </c>
      <c r="AG12" s="128" t="s">
        <v>19</v>
      </c>
    </row>
    <row r="13" spans="1:47" x14ac:dyDescent="0.2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3"/>
    </row>
    <row r="14" spans="1:47" s="5" customFormat="1" ht="14.1" customHeight="1" x14ac:dyDescent="0.25">
      <c r="A14" s="24">
        <f t="shared" ref="A14:A23" si="0">A13+1</f>
        <v>1</v>
      </c>
      <c r="B14" s="38" t="s">
        <v>421</v>
      </c>
      <c r="C14" s="26">
        <v>14682</v>
      </c>
      <c r="D14" s="27" t="s">
        <v>42</v>
      </c>
      <c r="E14" s="28">
        <f>MAX(O14:T14)</f>
        <v>0</v>
      </c>
      <c r="F14" s="28" t="e">
        <f>VLOOKUP(E14,Tab!$G$2:$H$255,2,TRUE)</f>
        <v>#N/A</v>
      </c>
      <c r="G14" s="29">
        <f>LARGE(O14:AG14,1)</f>
        <v>549</v>
      </c>
      <c r="H14" s="29">
        <f>LARGE(O14:AG14,2)</f>
        <v>547</v>
      </c>
      <c r="I14" s="29">
        <f>LARGE(O14:AG14,3)</f>
        <v>547</v>
      </c>
      <c r="J14" s="29">
        <f>LARGE(O14:AG14,4)</f>
        <v>545</v>
      </c>
      <c r="K14" s="29">
        <f>LARGE(O14:AG14,5)</f>
        <v>545</v>
      </c>
      <c r="L14" s="30">
        <f>SUM(G14:K14)</f>
        <v>2733</v>
      </c>
      <c r="M14" s="31">
        <f>L14/5</f>
        <v>546.6</v>
      </c>
      <c r="N14" s="32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533</v>
      </c>
      <c r="V14" s="33">
        <v>0</v>
      </c>
      <c r="W14" s="33">
        <v>549</v>
      </c>
      <c r="X14" s="33">
        <v>0</v>
      </c>
      <c r="Y14" s="33">
        <v>0</v>
      </c>
      <c r="Z14" s="33">
        <v>541</v>
      </c>
      <c r="AA14" s="33">
        <v>547</v>
      </c>
      <c r="AB14" s="33">
        <v>547</v>
      </c>
      <c r="AC14" s="33">
        <v>545</v>
      </c>
      <c r="AD14" s="33">
        <v>545</v>
      </c>
      <c r="AE14" s="33">
        <v>536</v>
      </c>
      <c r="AF14" s="34">
        <v>0</v>
      </c>
      <c r="AG14" s="152">
        <v>0</v>
      </c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47" s="5" customFormat="1" ht="14.1" customHeight="1" x14ac:dyDescent="0.25">
      <c r="A15" s="24">
        <f t="shared" si="0"/>
        <v>2</v>
      </c>
      <c r="B15" s="38" t="s">
        <v>261</v>
      </c>
      <c r="C15" s="26">
        <v>12699</v>
      </c>
      <c r="D15" s="27" t="s">
        <v>22</v>
      </c>
      <c r="E15" s="28">
        <f>MAX(O15:T15)</f>
        <v>510</v>
      </c>
      <c r="F15" s="28" t="str">
        <f>VLOOKUP(E15,Tab!$G$2:$H$255,2,TRUE)</f>
        <v>Não</v>
      </c>
      <c r="G15" s="29">
        <f>LARGE(O15:AG15,1)</f>
        <v>510</v>
      </c>
      <c r="H15" s="29">
        <f>LARGE(O15:AG15,2)</f>
        <v>502</v>
      </c>
      <c r="I15" s="29">
        <f>LARGE(O15:AG15,3)</f>
        <v>498</v>
      </c>
      <c r="J15" s="29">
        <f>LARGE(O15:AG15,4)</f>
        <v>484</v>
      </c>
      <c r="K15" s="29">
        <f>LARGE(O15:AG15,5)</f>
        <v>473</v>
      </c>
      <c r="L15" s="30">
        <f>SUM(G15:K15)</f>
        <v>2467</v>
      </c>
      <c r="M15" s="31">
        <f>L15/5</f>
        <v>493.4</v>
      </c>
      <c r="N15" s="32"/>
      <c r="O15" s="33">
        <v>498</v>
      </c>
      <c r="P15" s="33">
        <v>0</v>
      </c>
      <c r="Q15" s="33">
        <v>502</v>
      </c>
      <c r="R15" s="33">
        <v>510</v>
      </c>
      <c r="S15" s="33">
        <v>484</v>
      </c>
      <c r="T15" s="33">
        <v>473</v>
      </c>
      <c r="U15" s="33">
        <v>0</v>
      </c>
      <c r="V15" s="33">
        <v>471</v>
      </c>
      <c r="W15" s="33">
        <v>0</v>
      </c>
      <c r="X15" s="33">
        <v>0</v>
      </c>
      <c r="Y15" s="33">
        <v>437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152">
        <v>0</v>
      </c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</row>
    <row r="16" spans="1:47" s="5" customFormat="1" ht="14.1" customHeight="1" x14ac:dyDescent="0.25">
      <c r="A16" s="24">
        <f t="shared" si="0"/>
        <v>3</v>
      </c>
      <c r="B16" s="25" t="s">
        <v>383</v>
      </c>
      <c r="C16" s="26">
        <v>14488</v>
      </c>
      <c r="D16" s="53" t="s">
        <v>26</v>
      </c>
      <c r="E16" s="28">
        <f>MAX(O16:T16)</f>
        <v>0</v>
      </c>
      <c r="F16" s="28" t="e">
        <f>VLOOKUP(E16,Tab!$G$2:$H$255,2,TRUE)</f>
        <v>#N/A</v>
      </c>
      <c r="G16" s="29">
        <f>LARGE(O16:AG16,1)</f>
        <v>458</v>
      </c>
      <c r="H16" s="29">
        <f>LARGE(O16:AG16,2)</f>
        <v>435</v>
      </c>
      <c r="I16" s="29">
        <f>LARGE(O16:AG16,3)</f>
        <v>433</v>
      </c>
      <c r="J16" s="29">
        <f>LARGE(O16:AG16,4)</f>
        <v>0</v>
      </c>
      <c r="K16" s="29">
        <f>LARGE(O16:AG16,5)</f>
        <v>0</v>
      </c>
      <c r="L16" s="30">
        <f>SUM(G16:K16)</f>
        <v>1326</v>
      </c>
      <c r="M16" s="31">
        <f>L16/5</f>
        <v>265.2</v>
      </c>
      <c r="N16" s="32"/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435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458</v>
      </c>
      <c r="AG16" s="152">
        <v>433</v>
      </c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</row>
    <row r="17" spans="1:47" ht="14.1" customHeight="1" x14ac:dyDescent="0.25">
      <c r="A17" s="24">
        <f t="shared" si="0"/>
        <v>4</v>
      </c>
      <c r="B17" s="38" t="s">
        <v>552</v>
      </c>
      <c r="C17" s="26">
        <v>14840</v>
      </c>
      <c r="D17" s="27" t="s">
        <v>22</v>
      </c>
      <c r="E17" s="28">
        <f>MAX(O17:T17)</f>
        <v>303</v>
      </c>
      <c r="F17" s="28" t="e">
        <f>VLOOKUP(E17,Tab!$G$2:$H$255,2,TRUE)</f>
        <v>#N/A</v>
      </c>
      <c r="G17" s="29">
        <f>LARGE(O17:AG17,1)</f>
        <v>323</v>
      </c>
      <c r="H17" s="29">
        <f>LARGE(O17:AG17,2)</f>
        <v>303</v>
      </c>
      <c r="I17" s="29">
        <f>LARGE(O17:AG17,3)</f>
        <v>297</v>
      </c>
      <c r="J17" s="29">
        <f>LARGE(O17:AG17,4)</f>
        <v>286</v>
      </c>
      <c r="K17" s="29">
        <f>LARGE(O17:AG17,5)</f>
        <v>0</v>
      </c>
      <c r="L17" s="30">
        <f>SUM(G17:K17)</f>
        <v>1209</v>
      </c>
      <c r="M17" s="31">
        <f>L17/5</f>
        <v>241.8</v>
      </c>
      <c r="N17" s="32"/>
      <c r="O17" s="33">
        <v>0</v>
      </c>
      <c r="P17" s="33">
        <v>0</v>
      </c>
      <c r="Q17" s="33">
        <v>286</v>
      </c>
      <c r="R17" s="33">
        <v>0</v>
      </c>
      <c r="S17" s="33">
        <v>297</v>
      </c>
      <c r="T17" s="33">
        <v>303</v>
      </c>
      <c r="U17" s="33">
        <v>0</v>
      </c>
      <c r="V17" s="33">
        <v>0</v>
      </c>
      <c r="W17" s="33">
        <v>0</v>
      </c>
      <c r="X17" s="33">
        <v>0</v>
      </c>
      <c r="Y17" s="33">
        <v>323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4">
        <v>0</v>
      </c>
      <c r="AG17" s="152">
        <v>0</v>
      </c>
    </row>
    <row r="18" spans="1:47" ht="14.1" customHeight="1" x14ac:dyDescent="0.25">
      <c r="A18" s="24">
        <f t="shared" si="0"/>
        <v>5</v>
      </c>
      <c r="B18" s="35" t="s">
        <v>349</v>
      </c>
      <c r="C18" s="36">
        <v>14368</v>
      </c>
      <c r="D18" s="70" t="s">
        <v>71</v>
      </c>
      <c r="E18" s="28">
        <f>MAX(O18:T18)</f>
        <v>403</v>
      </c>
      <c r="F18" s="28" t="e">
        <f>VLOOKUP(E18,Tab!$G$2:$H$255,2,TRUE)</f>
        <v>#N/A</v>
      </c>
      <c r="G18" s="40">
        <f>LARGE(O18:AG18,1)</f>
        <v>403</v>
      </c>
      <c r="H18" s="40">
        <f>LARGE(O18:AG18,2)</f>
        <v>382</v>
      </c>
      <c r="I18" s="40">
        <f>LARGE(O18:AG18,3)</f>
        <v>0</v>
      </c>
      <c r="J18" s="40">
        <f>LARGE(O18:AG18,4)</f>
        <v>0</v>
      </c>
      <c r="K18" s="40">
        <f>LARGE(O18:AG18,5)</f>
        <v>0</v>
      </c>
      <c r="L18" s="30">
        <f>SUM(G18:K18)</f>
        <v>785</v>
      </c>
      <c r="M18" s="31">
        <f>L18/5</f>
        <v>157</v>
      </c>
      <c r="N18" s="32"/>
      <c r="O18" s="33">
        <v>403</v>
      </c>
      <c r="P18" s="33">
        <v>382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152">
        <v>0</v>
      </c>
    </row>
    <row r="19" spans="1:47" s="5" customFormat="1" ht="14.1" customHeight="1" x14ac:dyDescent="0.25">
      <c r="A19" s="24">
        <f t="shared" si="0"/>
        <v>6</v>
      </c>
      <c r="B19" s="25" t="s">
        <v>259</v>
      </c>
      <c r="C19" s="26">
        <v>11799</v>
      </c>
      <c r="D19" s="53" t="s">
        <v>29</v>
      </c>
      <c r="E19" s="28">
        <f>MAX(O19:T19)</f>
        <v>0</v>
      </c>
      <c r="F19" s="28" t="e">
        <f>VLOOKUP(E19,Tab!$G$2:$H$255,2,TRUE)</f>
        <v>#N/A</v>
      </c>
      <c r="G19" s="29">
        <f>LARGE(O19:AG19,1)</f>
        <v>512</v>
      </c>
      <c r="H19" s="29">
        <f>LARGE(O19:AG19,2)</f>
        <v>0</v>
      </c>
      <c r="I19" s="29">
        <f>LARGE(O19:AG19,3)</f>
        <v>0</v>
      </c>
      <c r="J19" s="29">
        <f>LARGE(O19:AG19,4)</f>
        <v>0</v>
      </c>
      <c r="K19" s="29">
        <f>LARGE(O19:AG19,5)</f>
        <v>0</v>
      </c>
      <c r="L19" s="30">
        <f>SUM(G19:K19)</f>
        <v>512</v>
      </c>
      <c r="M19" s="31">
        <f>L19/5</f>
        <v>102.4</v>
      </c>
      <c r="N19" s="32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512</v>
      </c>
      <c r="AF19" s="34">
        <v>0</v>
      </c>
      <c r="AG19" s="152">
        <v>0</v>
      </c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</row>
    <row r="20" spans="1:47" s="5" customFormat="1" ht="14.1" customHeight="1" x14ac:dyDescent="0.25">
      <c r="A20" s="24">
        <f t="shared" si="0"/>
        <v>7</v>
      </c>
      <c r="B20" s="38" t="s">
        <v>485</v>
      </c>
      <c r="C20" s="26">
        <v>14777</v>
      </c>
      <c r="D20" s="54" t="s">
        <v>29</v>
      </c>
      <c r="E20" s="28">
        <f>MAX(O20:T20)</f>
        <v>0</v>
      </c>
      <c r="F20" s="28" t="e">
        <f>VLOOKUP(E20,Tab!$G$2:$H$255,2,TRUE)</f>
        <v>#N/A</v>
      </c>
      <c r="G20" s="29">
        <f>LARGE(O20:AG20,1)</f>
        <v>462</v>
      </c>
      <c r="H20" s="29">
        <f>LARGE(O20:AG20,2)</f>
        <v>0</v>
      </c>
      <c r="I20" s="29">
        <f>LARGE(O20:AG20,3)</f>
        <v>0</v>
      </c>
      <c r="J20" s="29">
        <f>LARGE(O20:AG20,4)</f>
        <v>0</v>
      </c>
      <c r="K20" s="29">
        <f>LARGE(O20:AG20,5)</f>
        <v>0</v>
      </c>
      <c r="L20" s="30">
        <f>SUM(G20:K20)</f>
        <v>462</v>
      </c>
      <c r="M20" s="31">
        <f>L20/5</f>
        <v>92.4</v>
      </c>
      <c r="N20" s="32"/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462</v>
      </c>
      <c r="AC20" s="33">
        <v>0</v>
      </c>
      <c r="AD20" s="33">
        <v>0</v>
      </c>
      <c r="AE20" s="33">
        <v>0</v>
      </c>
      <c r="AF20" s="34">
        <v>0</v>
      </c>
      <c r="AG20" s="152">
        <v>0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14.1" customHeight="1" x14ac:dyDescent="0.25">
      <c r="A21" s="24">
        <f t="shared" si="0"/>
        <v>8</v>
      </c>
      <c r="B21" s="35"/>
      <c r="C21" s="36"/>
      <c r="D21" s="70"/>
      <c r="E21" s="28">
        <f>MAX(O21:T21)</f>
        <v>0</v>
      </c>
      <c r="F21" s="28" t="e">
        <f>VLOOKUP(E21,Tab!$G$2:$H$255,2,TRUE)</f>
        <v>#N/A</v>
      </c>
      <c r="G21" s="40">
        <f>LARGE(O21:AG21,1)</f>
        <v>0</v>
      </c>
      <c r="H21" s="40">
        <f>LARGE(O21:AG21,2)</f>
        <v>0</v>
      </c>
      <c r="I21" s="40">
        <f>LARGE(O21:AG21,3)</f>
        <v>0</v>
      </c>
      <c r="J21" s="40">
        <f>LARGE(O21:AG21,4)</f>
        <v>0</v>
      </c>
      <c r="K21" s="40">
        <f>LARGE(O21:AG21,5)</f>
        <v>0</v>
      </c>
      <c r="L21" s="30">
        <f>SUM(G21:K21)</f>
        <v>0</v>
      </c>
      <c r="M21" s="31">
        <f>L21/5</f>
        <v>0</v>
      </c>
      <c r="N21" s="32"/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152">
        <v>0</v>
      </c>
    </row>
    <row r="22" spans="1:47" ht="14.1" customHeight="1" x14ac:dyDescent="0.25">
      <c r="A22" s="24">
        <f t="shared" si="0"/>
        <v>9</v>
      </c>
      <c r="B22" s="38"/>
      <c r="C22" s="26"/>
      <c r="D22" s="54"/>
      <c r="E22" s="28">
        <f>MAX(O22:T22)</f>
        <v>0</v>
      </c>
      <c r="F22" s="28" t="e">
        <f>VLOOKUP(E22,Tab!$G$2:$H$255,2,TRUE)</f>
        <v>#N/A</v>
      </c>
      <c r="G22" s="29">
        <f>LARGE(O22:AG22,1)</f>
        <v>0</v>
      </c>
      <c r="H22" s="29">
        <f>LARGE(O22:AG22,2)</f>
        <v>0</v>
      </c>
      <c r="I22" s="29">
        <f>LARGE(O22:AG22,3)</f>
        <v>0</v>
      </c>
      <c r="J22" s="29">
        <f>LARGE(O22:AG22,4)</f>
        <v>0</v>
      </c>
      <c r="K22" s="29">
        <f>LARGE(O22:AG22,5)</f>
        <v>0</v>
      </c>
      <c r="L22" s="30">
        <f>SUM(G22:K22)</f>
        <v>0</v>
      </c>
      <c r="M22" s="31">
        <f>L22/5</f>
        <v>0</v>
      </c>
      <c r="N22" s="32"/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152">
        <v>0</v>
      </c>
    </row>
    <row r="23" spans="1:47" s="5" customFormat="1" ht="14.1" customHeight="1" x14ac:dyDescent="0.25">
      <c r="A23" s="24">
        <f t="shared" si="0"/>
        <v>10</v>
      </c>
      <c r="B23" s="130"/>
      <c r="C23" s="36"/>
      <c r="D23" s="70"/>
      <c r="E23" s="28">
        <f>MAX(O23:T23)</f>
        <v>0</v>
      </c>
      <c r="F23" s="28" t="e">
        <f>VLOOKUP(E23,Tab!$G$2:$H$255,2,TRUE)</f>
        <v>#N/A</v>
      </c>
      <c r="G23" s="40">
        <f>LARGE(O23:AG23,1)</f>
        <v>0</v>
      </c>
      <c r="H23" s="40">
        <f>LARGE(O23:AG23,2)</f>
        <v>0</v>
      </c>
      <c r="I23" s="40">
        <f>LARGE(O23:AG23,3)</f>
        <v>0</v>
      </c>
      <c r="J23" s="40">
        <f>LARGE(O23:AG23,4)</f>
        <v>0</v>
      </c>
      <c r="K23" s="40">
        <f>LARGE(O23:AG23,5)</f>
        <v>0</v>
      </c>
      <c r="L23" s="30">
        <f>SUM(G23:K23)</f>
        <v>0</v>
      </c>
      <c r="M23" s="31">
        <f>L23/5</f>
        <v>0</v>
      </c>
      <c r="N23" s="32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152">
        <v>0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</row>
  </sheetData>
  <sortState ref="B14:AG23">
    <sortCondition descending="1" ref="L14:L23"/>
    <sortCondition descending="1" ref="E14:E23"/>
  </sortState>
  <mergeCells count="14">
    <mergeCell ref="O9:AG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5" priority="1" stopIfTrue="1" operator="between">
      <formula>563</formula>
      <formula>569</formula>
    </cfRule>
    <cfRule type="cellIs" dxfId="94" priority="2" stopIfTrue="1" operator="between">
      <formula>570</formula>
      <formula>571</formula>
    </cfRule>
    <cfRule type="cellIs" dxfId="93" priority="3" stopIfTrue="1" operator="between">
      <formula>572</formula>
      <formula>600</formula>
    </cfRule>
  </conditionalFormatting>
  <conditionalFormatting sqref="E14:E23">
    <cfRule type="cellIs" dxfId="92" priority="4" stopIfTrue="1" operator="between">
      <formula>563</formula>
      <formula>600</formula>
    </cfRule>
  </conditionalFormatting>
  <conditionalFormatting sqref="F14:F23">
    <cfRule type="cellIs" dxfId="91" priority="5" stopIfTrue="1" operator="equal">
      <formula>"A"</formula>
    </cfRule>
    <cfRule type="cellIs" dxfId="90" priority="6" stopIfTrue="1" operator="equal">
      <formula>"B"</formula>
    </cfRule>
    <cfRule type="cellIs" dxfId="8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8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4" width="16.42578125" style="5" customWidth="1"/>
    <col min="25" max="16384" width="9.140625" style="4"/>
  </cols>
  <sheetData>
    <row r="2" spans="1:24" x14ac:dyDescent="0.25">
      <c r="A2" s="4"/>
      <c r="B2" s="4"/>
    </row>
    <row r="5" spans="1:24" x14ac:dyDescent="0.25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9" spans="1:24" s="10" customFormat="1" ht="24.75" customHeight="1" x14ac:dyDescent="0.25">
      <c r="A9" s="192" t="s">
        <v>432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203"/>
    </row>
    <row r="10" spans="1:24" s="10" customFormat="1" x14ac:dyDescent="0.25">
      <c r="A10" s="193" t="s">
        <v>1</v>
      </c>
      <c r="B10" s="193" t="s">
        <v>2</v>
      </c>
      <c r="C10" s="201" t="s">
        <v>3</v>
      </c>
      <c r="D10" s="201" t="s">
        <v>4</v>
      </c>
      <c r="E10" s="194" t="s">
        <v>5</v>
      </c>
      <c r="F10" s="195"/>
      <c r="G10" s="200" t="s">
        <v>6</v>
      </c>
      <c r="H10" s="200"/>
      <c r="I10" s="200"/>
      <c r="J10" s="57" t="s">
        <v>7</v>
      </c>
      <c r="K10" s="12" t="s">
        <v>8</v>
      </c>
      <c r="L10" s="13"/>
      <c r="M10" s="76">
        <v>43617</v>
      </c>
      <c r="N10" s="76">
        <v>43611</v>
      </c>
      <c r="O10" s="76">
        <v>43610</v>
      </c>
      <c r="P10" s="76">
        <v>43603</v>
      </c>
      <c r="Q10" s="76">
        <v>43582</v>
      </c>
      <c r="R10" s="76">
        <v>43575</v>
      </c>
      <c r="S10" s="76">
        <v>43575</v>
      </c>
      <c r="T10" s="76">
        <v>43562</v>
      </c>
      <c r="U10" s="76">
        <v>43562</v>
      </c>
      <c r="V10" s="76">
        <v>43547</v>
      </c>
      <c r="W10" s="76">
        <v>43540</v>
      </c>
      <c r="X10" s="155">
        <v>43512</v>
      </c>
    </row>
    <row r="11" spans="1:24" s="10" customFormat="1" x14ac:dyDescent="0.25">
      <c r="A11" s="193"/>
      <c r="B11" s="193"/>
      <c r="C11" s="201"/>
      <c r="D11" s="201"/>
      <c r="E11" s="196"/>
      <c r="F11" s="197"/>
      <c r="G11" s="201">
        <v>1</v>
      </c>
      <c r="H11" s="201">
        <v>2</v>
      </c>
      <c r="I11" s="204">
        <v>3</v>
      </c>
      <c r="J11" s="11" t="s">
        <v>9</v>
      </c>
      <c r="K11" s="15" t="s">
        <v>10</v>
      </c>
      <c r="L11" s="13"/>
      <c r="M11" s="75" t="s">
        <v>14</v>
      </c>
      <c r="N11" s="75" t="s">
        <v>16</v>
      </c>
      <c r="O11" s="75" t="s">
        <v>271</v>
      </c>
      <c r="P11" s="75" t="s">
        <v>16</v>
      </c>
      <c r="Q11" s="75" t="s">
        <v>16</v>
      </c>
      <c r="R11" s="75" t="s">
        <v>16</v>
      </c>
      <c r="S11" s="75" t="s">
        <v>11</v>
      </c>
      <c r="T11" s="75" t="s">
        <v>12</v>
      </c>
      <c r="U11" s="75" t="s">
        <v>11</v>
      </c>
      <c r="V11" s="75" t="s">
        <v>15</v>
      </c>
      <c r="W11" s="75" t="s">
        <v>11</v>
      </c>
      <c r="X11" s="156" t="s">
        <v>271</v>
      </c>
    </row>
    <row r="12" spans="1:24" s="10" customFormat="1" x14ac:dyDescent="0.25">
      <c r="A12" s="193"/>
      <c r="B12" s="193"/>
      <c r="C12" s="193"/>
      <c r="D12" s="193"/>
      <c r="E12" s="198"/>
      <c r="F12" s="199"/>
      <c r="G12" s="201"/>
      <c r="H12" s="201"/>
      <c r="I12" s="204"/>
      <c r="J12" s="18" t="s">
        <v>10</v>
      </c>
      <c r="K12" s="19" t="s">
        <v>17</v>
      </c>
      <c r="L12" s="20"/>
      <c r="M12" s="74" t="s">
        <v>28</v>
      </c>
      <c r="N12" s="74" t="s">
        <v>31</v>
      </c>
      <c r="O12" s="74" t="s">
        <v>84</v>
      </c>
      <c r="P12" s="74" t="s">
        <v>30</v>
      </c>
      <c r="Q12" s="74" t="s">
        <v>18</v>
      </c>
      <c r="R12" s="74" t="s">
        <v>33</v>
      </c>
      <c r="S12" s="74" t="s">
        <v>521</v>
      </c>
      <c r="T12" s="74" t="s">
        <v>27</v>
      </c>
      <c r="U12" s="74" t="s">
        <v>533</v>
      </c>
      <c r="V12" s="74" t="s">
        <v>48</v>
      </c>
      <c r="W12" s="74" t="s">
        <v>34</v>
      </c>
      <c r="X12" s="157" t="s">
        <v>26</v>
      </c>
    </row>
    <row r="13" spans="1:24" x14ac:dyDescent="0.25"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4.1" customHeight="1" x14ac:dyDescent="0.25">
      <c r="A14" s="24">
        <f t="shared" ref="A14:A45" si="0">A13+1</f>
        <v>1</v>
      </c>
      <c r="B14" s="69" t="s">
        <v>46</v>
      </c>
      <c r="C14" s="26">
        <v>633</v>
      </c>
      <c r="D14" s="27" t="s">
        <v>29</v>
      </c>
      <c r="E14" s="28">
        <f>MAX(L14)</f>
        <v>0</v>
      </c>
      <c r="F14" s="28" t="e">
        <f>VLOOKUP(E14,Tab!$Y$2:$Z$255,2,TRUE)</f>
        <v>#N/A</v>
      </c>
      <c r="G14" s="29">
        <f>LARGE(M14:X14,1)</f>
        <v>542</v>
      </c>
      <c r="H14" s="29">
        <f>LARGE(M14:X14,2)</f>
        <v>537</v>
      </c>
      <c r="I14" s="29">
        <f>LARGE(M14:X14,3)</f>
        <v>534</v>
      </c>
      <c r="J14" s="30">
        <f>SUM(G14:I14)</f>
        <v>1613</v>
      </c>
      <c r="K14" s="31">
        <f>J14/3</f>
        <v>537.66666666666663</v>
      </c>
      <c r="L14" s="32"/>
      <c r="M14" s="72">
        <v>542</v>
      </c>
      <c r="N14" s="72">
        <v>0</v>
      </c>
      <c r="O14" s="72">
        <v>0</v>
      </c>
      <c r="P14" s="72">
        <v>537</v>
      </c>
      <c r="Q14" s="72">
        <v>0</v>
      </c>
      <c r="R14" s="72">
        <v>0</v>
      </c>
      <c r="S14" s="72">
        <v>0</v>
      </c>
      <c r="T14" s="72">
        <v>534</v>
      </c>
      <c r="U14" s="72">
        <v>0</v>
      </c>
      <c r="V14" s="72">
        <v>0</v>
      </c>
      <c r="W14" s="72">
        <v>0</v>
      </c>
      <c r="X14" s="158">
        <v>0</v>
      </c>
    </row>
    <row r="15" spans="1:24" ht="14.1" customHeight="1" x14ac:dyDescent="0.25">
      <c r="A15" s="24">
        <f t="shared" si="0"/>
        <v>2</v>
      </c>
      <c r="B15" s="38" t="s">
        <v>122</v>
      </c>
      <c r="C15" s="26">
        <v>602</v>
      </c>
      <c r="D15" s="27" t="s">
        <v>69</v>
      </c>
      <c r="E15" s="28">
        <f>MAX(L15)</f>
        <v>0</v>
      </c>
      <c r="F15" s="28" t="e">
        <f>VLOOKUP(E15,Tab!$Y$2:$Z$255,2,TRUE)</f>
        <v>#N/A</v>
      </c>
      <c r="G15" s="29">
        <f>LARGE(M15:X15,1)</f>
        <v>538</v>
      </c>
      <c r="H15" s="29">
        <f>LARGE(M15:X15,2)</f>
        <v>537</v>
      </c>
      <c r="I15" s="29">
        <f>LARGE(M15:X15,3)</f>
        <v>536</v>
      </c>
      <c r="J15" s="30">
        <f>SUM(G15:I15)</f>
        <v>1611</v>
      </c>
      <c r="K15" s="31">
        <f>J15/3</f>
        <v>537</v>
      </c>
      <c r="L15" s="32"/>
      <c r="M15" s="72">
        <v>444</v>
      </c>
      <c r="N15" s="72">
        <v>0</v>
      </c>
      <c r="O15" s="72">
        <v>0</v>
      </c>
      <c r="P15" s="72">
        <v>537</v>
      </c>
      <c r="Q15" s="72">
        <v>0</v>
      </c>
      <c r="R15" s="72">
        <v>0</v>
      </c>
      <c r="S15" s="72">
        <v>0</v>
      </c>
      <c r="T15" s="72">
        <v>536</v>
      </c>
      <c r="U15" s="72">
        <v>0</v>
      </c>
      <c r="V15" s="72">
        <v>538</v>
      </c>
      <c r="W15" s="72">
        <v>0</v>
      </c>
      <c r="X15" s="158">
        <v>0</v>
      </c>
    </row>
    <row r="16" spans="1:24" ht="14.1" customHeight="1" x14ac:dyDescent="0.25">
      <c r="A16" s="24">
        <f t="shared" si="0"/>
        <v>3</v>
      </c>
      <c r="B16" s="55" t="s">
        <v>55</v>
      </c>
      <c r="C16" s="36">
        <v>10772</v>
      </c>
      <c r="D16" s="37" t="s">
        <v>48</v>
      </c>
      <c r="E16" s="28">
        <f>MAX(L16)</f>
        <v>0</v>
      </c>
      <c r="F16" s="28" t="e">
        <f>VLOOKUP(E16,Tab!$Y$2:$Z$255,2,TRUE)</f>
        <v>#N/A</v>
      </c>
      <c r="G16" s="29">
        <f>LARGE(M16:X16,1)</f>
        <v>532</v>
      </c>
      <c r="H16" s="29">
        <f>LARGE(M16:X16,2)</f>
        <v>527</v>
      </c>
      <c r="I16" s="29">
        <f>LARGE(M16:X16,3)</f>
        <v>521</v>
      </c>
      <c r="J16" s="30">
        <f>SUM(G16:I16)</f>
        <v>1580</v>
      </c>
      <c r="K16" s="31">
        <f>J16/3</f>
        <v>526.66666666666663</v>
      </c>
      <c r="L16" s="32"/>
      <c r="M16" s="72">
        <v>521</v>
      </c>
      <c r="N16" s="72">
        <v>532</v>
      </c>
      <c r="O16" s="72">
        <v>0</v>
      </c>
      <c r="P16" s="72">
        <v>518</v>
      </c>
      <c r="Q16" s="72">
        <v>0</v>
      </c>
      <c r="R16" s="72">
        <v>0</v>
      </c>
      <c r="S16" s="72">
        <v>0</v>
      </c>
      <c r="T16" s="72">
        <v>527</v>
      </c>
      <c r="U16" s="72">
        <v>0</v>
      </c>
      <c r="V16" s="72">
        <v>514</v>
      </c>
      <c r="W16" s="72">
        <v>0</v>
      </c>
      <c r="X16" s="158">
        <v>0</v>
      </c>
    </row>
    <row r="17" spans="1:24" ht="14.1" customHeight="1" x14ac:dyDescent="0.25">
      <c r="A17" s="24">
        <f t="shared" si="0"/>
        <v>4</v>
      </c>
      <c r="B17" s="55" t="s">
        <v>52</v>
      </c>
      <c r="C17" s="36">
        <v>11668</v>
      </c>
      <c r="D17" s="37" t="s">
        <v>53</v>
      </c>
      <c r="E17" s="28">
        <f>MAX(L17)</f>
        <v>0</v>
      </c>
      <c r="F17" s="28" t="e">
        <f>VLOOKUP(E17,Tab!$Y$2:$Z$255,2,TRUE)</f>
        <v>#N/A</v>
      </c>
      <c r="G17" s="29">
        <f>LARGE(M17:X17,1)</f>
        <v>528</v>
      </c>
      <c r="H17" s="29">
        <f>LARGE(M17:X17,2)</f>
        <v>524</v>
      </c>
      <c r="I17" s="29">
        <f>LARGE(M17:X17,3)</f>
        <v>520</v>
      </c>
      <c r="J17" s="30">
        <f>SUM(G17:I17)</f>
        <v>1572</v>
      </c>
      <c r="K17" s="31">
        <f>J17/3</f>
        <v>524</v>
      </c>
      <c r="L17" s="32"/>
      <c r="M17" s="72">
        <v>509</v>
      </c>
      <c r="N17" s="72">
        <v>520</v>
      </c>
      <c r="O17" s="72">
        <v>0</v>
      </c>
      <c r="P17" s="72">
        <v>509</v>
      </c>
      <c r="Q17" s="72">
        <v>0</v>
      </c>
      <c r="R17" s="72">
        <v>0</v>
      </c>
      <c r="S17" s="72">
        <v>0</v>
      </c>
      <c r="T17" s="72">
        <v>528</v>
      </c>
      <c r="U17" s="72">
        <v>0</v>
      </c>
      <c r="V17" s="72">
        <v>524</v>
      </c>
      <c r="W17" s="72">
        <v>0</v>
      </c>
      <c r="X17" s="158">
        <v>0</v>
      </c>
    </row>
    <row r="18" spans="1:24" ht="14.1" customHeight="1" x14ac:dyDescent="0.25">
      <c r="A18" s="24">
        <f t="shared" si="0"/>
        <v>5</v>
      </c>
      <c r="B18" s="55" t="s">
        <v>43</v>
      </c>
      <c r="C18" s="36">
        <v>7139</v>
      </c>
      <c r="D18" s="37" t="s">
        <v>44</v>
      </c>
      <c r="E18" s="28">
        <f>MAX(L18)</f>
        <v>0</v>
      </c>
      <c r="F18" s="28" t="e">
        <f>VLOOKUP(E18,Tab!$Y$2:$Z$255,2,TRUE)</f>
        <v>#N/A</v>
      </c>
      <c r="G18" s="29">
        <f>LARGE(M18:X18,1)</f>
        <v>522</v>
      </c>
      <c r="H18" s="29">
        <f>LARGE(M18:X18,2)</f>
        <v>522</v>
      </c>
      <c r="I18" s="29">
        <f>LARGE(M18:X18,3)</f>
        <v>517</v>
      </c>
      <c r="J18" s="30">
        <f>SUM(G18:I18)</f>
        <v>1561</v>
      </c>
      <c r="K18" s="31">
        <f>J18/3</f>
        <v>520.33333333333337</v>
      </c>
      <c r="L18" s="32"/>
      <c r="M18" s="72">
        <v>517</v>
      </c>
      <c r="N18" s="72">
        <v>0</v>
      </c>
      <c r="O18" s="72">
        <v>522</v>
      </c>
      <c r="P18" s="72">
        <v>0</v>
      </c>
      <c r="Q18" s="72">
        <v>0</v>
      </c>
      <c r="R18" s="72">
        <v>0</v>
      </c>
      <c r="S18" s="72">
        <v>505</v>
      </c>
      <c r="T18" s="72">
        <v>0</v>
      </c>
      <c r="U18" s="72">
        <v>0</v>
      </c>
      <c r="V18" s="72">
        <v>522</v>
      </c>
      <c r="W18" s="72">
        <v>0</v>
      </c>
      <c r="X18" s="158">
        <v>0</v>
      </c>
    </row>
    <row r="19" spans="1:24" ht="14.1" customHeight="1" x14ac:dyDescent="0.25">
      <c r="A19" s="24">
        <f t="shared" si="0"/>
        <v>6</v>
      </c>
      <c r="B19" s="55" t="s">
        <v>123</v>
      </c>
      <c r="C19" s="36">
        <v>4562</v>
      </c>
      <c r="D19" s="37" t="s">
        <v>84</v>
      </c>
      <c r="E19" s="28">
        <f>MAX(L19)</f>
        <v>0</v>
      </c>
      <c r="F19" s="28" t="e">
        <f>VLOOKUP(E19,Tab!$Y$2:$Z$255,2,TRUE)</f>
        <v>#N/A</v>
      </c>
      <c r="G19" s="29">
        <f>LARGE(M19:X19,1)</f>
        <v>536</v>
      </c>
      <c r="H19" s="29">
        <f>LARGE(M19:X19,2)</f>
        <v>512</v>
      </c>
      <c r="I19" s="29">
        <f>LARGE(M19:X19,3)</f>
        <v>510</v>
      </c>
      <c r="J19" s="30">
        <f>SUM(G19:I19)</f>
        <v>1558</v>
      </c>
      <c r="K19" s="31">
        <f>J19/3</f>
        <v>519.33333333333337</v>
      </c>
      <c r="L19" s="32"/>
      <c r="M19" s="72">
        <v>512</v>
      </c>
      <c r="N19" s="72">
        <v>0</v>
      </c>
      <c r="O19" s="72">
        <v>536</v>
      </c>
      <c r="P19" s="72">
        <v>0</v>
      </c>
      <c r="Q19" s="72">
        <v>0</v>
      </c>
      <c r="R19" s="72">
        <v>0</v>
      </c>
      <c r="S19" s="72">
        <v>510</v>
      </c>
      <c r="T19" s="72">
        <v>0</v>
      </c>
      <c r="U19" s="72">
        <v>0</v>
      </c>
      <c r="V19" s="72">
        <v>0</v>
      </c>
      <c r="W19" s="72">
        <v>0</v>
      </c>
      <c r="X19" s="158">
        <v>0</v>
      </c>
    </row>
    <row r="20" spans="1:24" ht="14.1" customHeight="1" x14ac:dyDescent="0.25">
      <c r="A20" s="24">
        <f t="shared" si="0"/>
        <v>7</v>
      </c>
      <c r="B20" s="55" t="s">
        <v>569</v>
      </c>
      <c r="C20" s="36">
        <v>13828</v>
      </c>
      <c r="D20" s="37" t="s">
        <v>48</v>
      </c>
      <c r="E20" s="28">
        <f>MAX(L20)</f>
        <v>0</v>
      </c>
      <c r="F20" s="28" t="e">
        <f>VLOOKUP(E20,Tab!$Y$2:$Z$255,2,TRUE)</f>
        <v>#N/A</v>
      </c>
      <c r="G20" s="29">
        <f>LARGE(M20:X20,1)</f>
        <v>524</v>
      </c>
      <c r="H20" s="29">
        <f>LARGE(M20:X20,2)</f>
        <v>515</v>
      </c>
      <c r="I20" s="29">
        <f>LARGE(M20:X20,3)</f>
        <v>513</v>
      </c>
      <c r="J20" s="30">
        <f>SUM(G20:I20)</f>
        <v>1552</v>
      </c>
      <c r="K20" s="31">
        <f>J20/3</f>
        <v>517.33333333333337</v>
      </c>
      <c r="L20" s="32"/>
      <c r="M20" s="72">
        <v>513</v>
      </c>
      <c r="N20" s="72">
        <v>524</v>
      </c>
      <c r="O20" s="72">
        <v>0</v>
      </c>
      <c r="P20" s="72">
        <v>515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158">
        <v>0</v>
      </c>
    </row>
    <row r="21" spans="1:24" ht="14.1" customHeight="1" x14ac:dyDescent="0.25">
      <c r="A21" s="24">
        <f t="shared" si="0"/>
        <v>8</v>
      </c>
      <c r="B21" s="55" t="s">
        <v>58</v>
      </c>
      <c r="C21" s="36">
        <v>881</v>
      </c>
      <c r="D21" s="37" t="s">
        <v>29</v>
      </c>
      <c r="E21" s="28">
        <f>MAX(L21)</f>
        <v>0</v>
      </c>
      <c r="F21" s="28" t="e">
        <f>VLOOKUP(E21,Tab!$Y$2:$Z$255,2,TRUE)</f>
        <v>#N/A</v>
      </c>
      <c r="G21" s="29">
        <f>LARGE(M21:X21,1)</f>
        <v>520</v>
      </c>
      <c r="H21" s="29">
        <f>LARGE(M21:X21,2)</f>
        <v>517</v>
      </c>
      <c r="I21" s="29">
        <f>LARGE(M21:X21,3)</f>
        <v>510</v>
      </c>
      <c r="J21" s="30">
        <f>SUM(G21:I21)</f>
        <v>1547</v>
      </c>
      <c r="K21" s="31">
        <f>J21/3</f>
        <v>515.66666666666663</v>
      </c>
      <c r="L21" s="32"/>
      <c r="M21" s="72">
        <v>510</v>
      </c>
      <c r="N21" s="72">
        <v>0</v>
      </c>
      <c r="O21" s="72">
        <v>0</v>
      </c>
      <c r="P21" s="72">
        <v>493</v>
      </c>
      <c r="Q21" s="72">
        <v>0</v>
      </c>
      <c r="R21" s="72">
        <v>0</v>
      </c>
      <c r="S21" s="72">
        <v>0</v>
      </c>
      <c r="T21" s="72">
        <v>517</v>
      </c>
      <c r="U21" s="72">
        <v>0</v>
      </c>
      <c r="V21" s="72">
        <v>520</v>
      </c>
      <c r="W21" s="72">
        <v>0</v>
      </c>
      <c r="X21" s="158">
        <v>0</v>
      </c>
    </row>
    <row r="22" spans="1:24" ht="14.1" customHeight="1" x14ac:dyDescent="0.25">
      <c r="A22" s="24">
        <f t="shared" si="0"/>
        <v>9</v>
      </c>
      <c r="B22" s="55" t="s">
        <v>45</v>
      </c>
      <c r="C22" s="36">
        <v>9676</v>
      </c>
      <c r="D22" s="37" t="s">
        <v>39</v>
      </c>
      <c r="E22" s="28">
        <f>MAX(L22)</f>
        <v>0</v>
      </c>
      <c r="F22" s="28" t="e">
        <f>VLOOKUP(E22,Tab!$Y$2:$Z$255,2,TRUE)</f>
        <v>#N/A</v>
      </c>
      <c r="G22" s="29">
        <f>LARGE(M22:X22,1)</f>
        <v>520</v>
      </c>
      <c r="H22" s="29">
        <f>LARGE(M22:X22,2)</f>
        <v>509</v>
      </c>
      <c r="I22" s="29">
        <f>LARGE(M22:X22,3)</f>
        <v>505</v>
      </c>
      <c r="J22" s="30">
        <f>SUM(G22:I22)</f>
        <v>1534</v>
      </c>
      <c r="K22" s="31">
        <f>J22/3</f>
        <v>511.33333333333331</v>
      </c>
      <c r="L22" s="32"/>
      <c r="M22" s="72">
        <v>0</v>
      </c>
      <c r="N22" s="72">
        <v>520</v>
      </c>
      <c r="O22" s="72">
        <v>0</v>
      </c>
      <c r="P22" s="72">
        <v>509</v>
      </c>
      <c r="Q22" s="72">
        <v>0</v>
      </c>
      <c r="R22" s="72">
        <v>0</v>
      </c>
      <c r="S22" s="72">
        <v>0</v>
      </c>
      <c r="T22" s="72">
        <v>499</v>
      </c>
      <c r="U22" s="72">
        <v>0</v>
      </c>
      <c r="V22" s="72">
        <v>505</v>
      </c>
      <c r="W22" s="72">
        <v>0</v>
      </c>
      <c r="X22" s="158">
        <v>0</v>
      </c>
    </row>
    <row r="23" spans="1:24" ht="14.1" customHeight="1" x14ac:dyDescent="0.25">
      <c r="A23" s="24">
        <f t="shared" si="0"/>
        <v>10</v>
      </c>
      <c r="B23" s="55" t="s">
        <v>68</v>
      </c>
      <c r="C23" s="36">
        <v>779</v>
      </c>
      <c r="D23" s="37" t="s">
        <v>48</v>
      </c>
      <c r="E23" s="28">
        <f>MAX(L23)</f>
        <v>0</v>
      </c>
      <c r="F23" s="28" t="e">
        <f>VLOOKUP(E23,Tab!$Y$2:$Z$255,2,TRUE)</f>
        <v>#N/A</v>
      </c>
      <c r="G23" s="29">
        <f>LARGE(M23:X23,1)</f>
        <v>515</v>
      </c>
      <c r="H23" s="29">
        <f>LARGE(M23:X23,2)</f>
        <v>511</v>
      </c>
      <c r="I23" s="29">
        <f>LARGE(M23:X23,3)</f>
        <v>508</v>
      </c>
      <c r="J23" s="30">
        <f>SUM(G23:I23)</f>
        <v>1534</v>
      </c>
      <c r="K23" s="31">
        <f>J23/3</f>
        <v>511.33333333333331</v>
      </c>
      <c r="L23" s="32"/>
      <c r="M23" s="72">
        <v>511</v>
      </c>
      <c r="N23" s="72">
        <v>508</v>
      </c>
      <c r="O23" s="72">
        <v>0</v>
      </c>
      <c r="P23" s="72">
        <v>501</v>
      </c>
      <c r="Q23" s="72">
        <v>0</v>
      </c>
      <c r="R23" s="72">
        <v>0</v>
      </c>
      <c r="S23" s="72">
        <v>0</v>
      </c>
      <c r="T23" s="72">
        <v>515</v>
      </c>
      <c r="U23" s="72">
        <v>0</v>
      </c>
      <c r="V23" s="72">
        <v>506</v>
      </c>
      <c r="W23" s="72">
        <v>0</v>
      </c>
      <c r="X23" s="158">
        <v>0</v>
      </c>
    </row>
    <row r="24" spans="1:24" ht="14.1" customHeight="1" x14ac:dyDescent="0.25">
      <c r="A24" s="24">
        <f t="shared" si="0"/>
        <v>11</v>
      </c>
      <c r="B24" s="55" t="s">
        <v>66</v>
      </c>
      <c r="C24" s="36">
        <v>7427</v>
      </c>
      <c r="D24" s="37" t="s">
        <v>67</v>
      </c>
      <c r="E24" s="28">
        <f>MAX(L24)</f>
        <v>0</v>
      </c>
      <c r="F24" s="28" t="e">
        <f>VLOOKUP(E24,Tab!$Y$2:$Z$255,2,TRUE)</f>
        <v>#N/A</v>
      </c>
      <c r="G24" s="29">
        <f>LARGE(M24:X24,1)</f>
        <v>513</v>
      </c>
      <c r="H24" s="29">
        <f>LARGE(M24:X24,2)</f>
        <v>510</v>
      </c>
      <c r="I24" s="29">
        <f>LARGE(M24:X24,3)</f>
        <v>505</v>
      </c>
      <c r="J24" s="30">
        <f>SUM(G24:I24)</f>
        <v>1528</v>
      </c>
      <c r="K24" s="31">
        <f>J24/3</f>
        <v>509.33333333333331</v>
      </c>
      <c r="L24" s="32"/>
      <c r="M24" s="72">
        <v>0</v>
      </c>
      <c r="N24" s="72">
        <v>510</v>
      </c>
      <c r="O24" s="72">
        <v>0</v>
      </c>
      <c r="P24" s="72">
        <v>504</v>
      </c>
      <c r="Q24" s="72">
        <v>0</v>
      </c>
      <c r="R24" s="72">
        <v>0</v>
      </c>
      <c r="S24" s="72">
        <v>0</v>
      </c>
      <c r="T24" s="72">
        <v>513</v>
      </c>
      <c r="U24" s="72">
        <v>0</v>
      </c>
      <c r="V24" s="72">
        <v>505</v>
      </c>
      <c r="W24" s="72">
        <v>0</v>
      </c>
      <c r="X24" s="158">
        <v>0</v>
      </c>
    </row>
    <row r="25" spans="1:24" ht="14.1" customHeight="1" x14ac:dyDescent="0.25">
      <c r="A25" s="24">
        <f t="shared" si="0"/>
        <v>12</v>
      </c>
      <c r="B25" s="55" t="s">
        <v>59</v>
      </c>
      <c r="C25" s="36">
        <v>12787</v>
      </c>
      <c r="D25" s="37" t="s">
        <v>42</v>
      </c>
      <c r="E25" s="28">
        <f>MAX(L25)</f>
        <v>0</v>
      </c>
      <c r="F25" s="28" t="e">
        <f>VLOOKUP(E25,Tab!$Y$2:$Z$255,2,TRUE)</f>
        <v>#N/A</v>
      </c>
      <c r="G25" s="29">
        <f>LARGE(M25:X25,1)</f>
        <v>513</v>
      </c>
      <c r="H25" s="29">
        <f>LARGE(M25:X25,2)</f>
        <v>502</v>
      </c>
      <c r="I25" s="29">
        <f>LARGE(M25:X25,3)</f>
        <v>500</v>
      </c>
      <c r="J25" s="30">
        <f>SUM(G25:I25)</f>
        <v>1515</v>
      </c>
      <c r="K25" s="31">
        <f>J25/3</f>
        <v>505</v>
      </c>
      <c r="L25" s="32"/>
      <c r="M25" s="72">
        <v>497</v>
      </c>
      <c r="N25" s="72">
        <v>502</v>
      </c>
      <c r="O25" s="72">
        <v>0</v>
      </c>
      <c r="P25" s="72">
        <v>500</v>
      </c>
      <c r="Q25" s="72">
        <v>0</v>
      </c>
      <c r="R25" s="72">
        <v>0</v>
      </c>
      <c r="S25" s="72">
        <v>0</v>
      </c>
      <c r="T25" s="72">
        <v>513</v>
      </c>
      <c r="U25" s="72">
        <v>0</v>
      </c>
      <c r="V25" s="72">
        <v>0</v>
      </c>
      <c r="W25" s="72">
        <v>0</v>
      </c>
      <c r="X25" s="158">
        <v>0</v>
      </c>
    </row>
    <row r="26" spans="1:24" ht="14.1" customHeight="1" x14ac:dyDescent="0.25">
      <c r="A26" s="24">
        <f t="shared" si="0"/>
        <v>13</v>
      </c>
      <c r="B26" s="55" t="s">
        <v>90</v>
      </c>
      <c r="C26" s="36">
        <v>13162</v>
      </c>
      <c r="D26" s="37" t="s">
        <v>42</v>
      </c>
      <c r="E26" s="28">
        <f>MAX(L26)</f>
        <v>0</v>
      </c>
      <c r="F26" s="28" t="e">
        <f>VLOOKUP(E26,Tab!$Y$2:$Z$255,2,TRUE)</f>
        <v>#N/A</v>
      </c>
      <c r="G26" s="29">
        <f>LARGE(M26:X26,1)</f>
        <v>509</v>
      </c>
      <c r="H26" s="29">
        <f>LARGE(M26:X26,2)</f>
        <v>501</v>
      </c>
      <c r="I26" s="29">
        <f>LARGE(M26:X26,3)</f>
        <v>501</v>
      </c>
      <c r="J26" s="30">
        <f>SUM(G26:I26)</f>
        <v>1511</v>
      </c>
      <c r="K26" s="31">
        <f>J26/3</f>
        <v>503.66666666666669</v>
      </c>
      <c r="L26" s="32"/>
      <c r="M26" s="72">
        <v>501</v>
      </c>
      <c r="N26" s="72">
        <v>501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509</v>
      </c>
      <c r="W26" s="72">
        <v>0</v>
      </c>
      <c r="X26" s="158">
        <v>0</v>
      </c>
    </row>
    <row r="27" spans="1:24" ht="14.1" customHeight="1" x14ac:dyDescent="0.25">
      <c r="A27" s="24">
        <f t="shared" si="0"/>
        <v>14</v>
      </c>
      <c r="B27" s="55" t="s">
        <v>143</v>
      </c>
      <c r="C27" s="36">
        <v>38</v>
      </c>
      <c r="D27" s="37" t="s">
        <v>29</v>
      </c>
      <c r="E27" s="28">
        <f>MAX(L27)</f>
        <v>0</v>
      </c>
      <c r="F27" s="28" t="e">
        <f>VLOOKUP(E27,Tab!$Y$2:$Z$255,2,TRUE)</f>
        <v>#N/A</v>
      </c>
      <c r="G27" s="29">
        <f>LARGE(M27:X27,1)</f>
        <v>520</v>
      </c>
      <c r="H27" s="29">
        <f>LARGE(M27:X27,2)</f>
        <v>497</v>
      </c>
      <c r="I27" s="29">
        <f>LARGE(M27:X27,3)</f>
        <v>493</v>
      </c>
      <c r="J27" s="30">
        <f>SUM(G27:I27)</f>
        <v>1510</v>
      </c>
      <c r="K27" s="31">
        <f>J27/3</f>
        <v>503.33333333333331</v>
      </c>
      <c r="L27" s="32"/>
      <c r="M27" s="72">
        <v>497</v>
      </c>
      <c r="N27" s="72">
        <v>0</v>
      </c>
      <c r="O27" s="72">
        <v>0</v>
      </c>
      <c r="P27" s="72">
        <v>493</v>
      </c>
      <c r="Q27" s="72">
        <v>0</v>
      </c>
      <c r="R27" s="72">
        <v>0</v>
      </c>
      <c r="S27" s="72">
        <v>0</v>
      </c>
      <c r="T27" s="72">
        <v>492</v>
      </c>
      <c r="U27" s="72">
        <v>0</v>
      </c>
      <c r="V27" s="72">
        <v>520</v>
      </c>
      <c r="W27" s="72">
        <v>0</v>
      </c>
      <c r="X27" s="158">
        <v>0</v>
      </c>
    </row>
    <row r="28" spans="1:24" ht="14.1" customHeight="1" x14ac:dyDescent="0.25">
      <c r="A28" s="24">
        <f t="shared" si="0"/>
        <v>15</v>
      </c>
      <c r="B28" s="69" t="s">
        <v>224</v>
      </c>
      <c r="C28" s="26">
        <v>12150</v>
      </c>
      <c r="D28" s="27" t="s">
        <v>42</v>
      </c>
      <c r="E28" s="28">
        <f>MAX(L28)</f>
        <v>0</v>
      </c>
      <c r="F28" s="28" t="e">
        <f>VLOOKUP(E28,Tab!$Y$2:$Z$255,2,TRUE)</f>
        <v>#N/A</v>
      </c>
      <c r="G28" s="29">
        <f>LARGE(M28:X28,1)</f>
        <v>515</v>
      </c>
      <c r="H28" s="29">
        <f>LARGE(M28:X28,2)</f>
        <v>493</v>
      </c>
      <c r="I28" s="29">
        <f>LARGE(M28:X28,3)</f>
        <v>489</v>
      </c>
      <c r="J28" s="30">
        <f>SUM(G28:I28)</f>
        <v>1497</v>
      </c>
      <c r="K28" s="31">
        <f>J28/3</f>
        <v>499</v>
      </c>
      <c r="L28" s="32"/>
      <c r="M28" s="72">
        <v>515</v>
      </c>
      <c r="N28" s="72">
        <v>493</v>
      </c>
      <c r="O28" s="72">
        <v>0</v>
      </c>
      <c r="P28" s="72">
        <v>489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158">
        <v>0</v>
      </c>
    </row>
    <row r="29" spans="1:24" ht="14.1" customHeight="1" x14ac:dyDescent="0.25">
      <c r="A29" s="24">
        <f t="shared" si="0"/>
        <v>16</v>
      </c>
      <c r="B29" s="55" t="s">
        <v>56</v>
      </c>
      <c r="C29" s="36">
        <v>449</v>
      </c>
      <c r="D29" s="37" t="s">
        <v>26</v>
      </c>
      <c r="E29" s="28">
        <f>MAX(L29)</f>
        <v>0</v>
      </c>
      <c r="F29" s="28" t="e">
        <f>VLOOKUP(E29,Tab!$Y$2:$Z$255,2,TRUE)</f>
        <v>#N/A</v>
      </c>
      <c r="G29" s="29">
        <f>LARGE(M29:X29,1)</f>
        <v>514</v>
      </c>
      <c r="H29" s="29">
        <f>LARGE(M29:X29,2)</f>
        <v>499</v>
      </c>
      <c r="I29" s="29">
        <f>LARGE(M29:X29,3)</f>
        <v>481</v>
      </c>
      <c r="J29" s="30">
        <f>SUM(G29:I29)</f>
        <v>1494</v>
      </c>
      <c r="K29" s="31">
        <f>J29/3</f>
        <v>498</v>
      </c>
      <c r="L29" s="32"/>
      <c r="M29" s="72">
        <v>478</v>
      </c>
      <c r="N29" s="72">
        <v>0</v>
      </c>
      <c r="O29" s="72">
        <v>0</v>
      </c>
      <c r="P29" s="72">
        <v>0</v>
      </c>
      <c r="Q29" s="72">
        <v>0</v>
      </c>
      <c r="R29" s="72">
        <v>499</v>
      </c>
      <c r="S29" s="72">
        <v>0</v>
      </c>
      <c r="T29" s="72">
        <v>0</v>
      </c>
      <c r="U29" s="72">
        <v>0</v>
      </c>
      <c r="V29" s="72">
        <v>0</v>
      </c>
      <c r="W29" s="72">
        <v>481</v>
      </c>
      <c r="X29" s="158">
        <v>514</v>
      </c>
    </row>
    <row r="30" spans="1:24" ht="14.1" customHeight="1" x14ac:dyDescent="0.25">
      <c r="A30" s="24">
        <f t="shared" si="0"/>
        <v>17</v>
      </c>
      <c r="B30" s="55" t="s">
        <v>62</v>
      </c>
      <c r="C30" s="36">
        <v>537</v>
      </c>
      <c r="D30" s="37" t="s">
        <v>29</v>
      </c>
      <c r="E30" s="28">
        <f>MAX(L30)</f>
        <v>0</v>
      </c>
      <c r="F30" s="28" t="e">
        <f>VLOOKUP(E30,Tab!$Y$2:$Z$255,2,TRUE)</f>
        <v>#N/A</v>
      </c>
      <c r="G30" s="29">
        <f>LARGE(M30:X30,1)</f>
        <v>510</v>
      </c>
      <c r="H30" s="29">
        <f>LARGE(M30:X30,2)</f>
        <v>493</v>
      </c>
      <c r="I30" s="29">
        <f>LARGE(M30:X30,3)</f>
        <v>489</v>
      </c>
      <c r="J30" s="30">
        <f>SUM(G30:I30)</f>
        <v>1492</v>
      </c>
      <c r="K30" s="31">
        <f>J30/3</f>
        <v>497.33333333333331</v>
      </c>
      <c r="L30" s="32"/>
      <c r="M30" s="72">
        <v>489</v>
      </c>
      <c r="N30" s="72">
        <v>493</v>
      </c>
      <c r="O30" s="72">
        <v>0</v>
      </c>
      <c r="P30" s="72">
        <v>487</v>
      </c>
      <c r="Q30" s="72">
        <v>0</v>
      </c>
      <c r="R30" s="72">
        <v>0</v>
      </c>
      <c r="S30" s="72">
        <v>0</v>
      </c>
      <c r="T30" s="72">
        <v>510</v>
      </c>
      <c r="U30" s="72">
        <v>0</v>
      </c>
      <c r="V30" s="72">
        <v>489</v>
      </c>
      <c r="W30" s="72">
        <v>0</v>
      </c>
      <c r="X30" s="158">
        <v>0</v>
      </c>
    </row>
    <row r="31" spans="1:24" ht="14.1" customHeight="1" x14ac:dyDescent="0.25">
      <c r="A31" s="24">
        <f t="shared" si="0"/>
        <v>18</v>
      </c>
      <c r="B31" s="55" t="s">
        <v>57</v>
      </c>
      <c r="C31" s="36">
        <v>2691</v>
      </c>
      <c r="D31" s="37" t="s">
        <v>48</v>
      </c>
      <c r="E31" s="28">
        <f>MAX(L31)</f>
        <v>0</v>
      </c>
      <c r="F31" s="28" t="e">
        <f>VLOOKUP(E31,Tab!$Y$2:$Z$255,2,TRUE)</f>
        <v>#N/A</v>
      </c>
      <c r="G31" s="29">
        <f>LARGE(M31:X31,1)</f>
        <v>510</v>
      </c>
      <c r="H31" s="29">
        <f>LARGE(M31:X31,2)</f>
        <v>493</v>
      </c>
      <c r="I31" s="29">
        <f>LARGE(M31:X31,3)</f>
        <v>485</v>
      </c>
      <c r="J31" s="30">
        <f>SUM(G31:I31)</f>
        <v>1488</v>
      </c>
      <c r="K31" s="31">
        <f>J31/3</f>
        <v>496</v>
      </c>
      <c r="L31" s="32"/>
      <c r="M31" s="72">
        <v>472</v>
      </c>
      <c r="N31" s="72">
        <v>0</v>
      </c>
      <c r="O31" s="72">
        <v>0</v>
      </c>
      <c r="P31" s="72">
        <v>485</v>
      </c>
      <c r="Q31" s="72">
        <v>0</v>
      </c>
      <c r="R31" s="72">
        <v>0</v>
      </c>
      <c r="S31" s="72">
        <v>0</v>
      </c>
      <c r="T31" s="72">
        <v>493</v>
      </c>
      <c r="U31" s="72">
        <v>0</v>
      </c>
      <c r="V31" s="72">
        <v>510</v>
      </c>
      <c r="W31" s="72">
        <v>0</v>
      </c>
      <c r="X31" s="158">
        <v>0</v>
      </c>
    </row>
    <row r="32" spans="1:24" ht="14.1" customHeight="1" x14ac:dyDescent="0.25">
      <c r="A32" s="24">
        <f t="shared" si="0"/>
        <v>19</v>
      </c>
      <c r="B32" s="55" t="s">
        <v>76</v>
      </c>
      <c r="C32" s="36">
        <v>12263</v>
      </c>
      <c r="D32" s="37" t="s">
        <v>48</v>
      </c>
      <c r="E32" s="28">
        <f>MAX(L32)</f>
        <v>0</v>
      </c>
      <c r="F32" s="28" t="e">
        <f>VLOOKUP(E32,Tab!$Y$2:$Z$255,2,TRUE)</f>
        <v>#N/A</v>
      </c>
      <c r="G32" s="29">
        <f>LARGE(M32:X32,1)</f>
        <v>502</v>
      </c>
      <c r="H32" s="29">
        <f>LARGE(M32:X32,2)</f>
        <v>498</v>
      </c>
      <c r="I32" s="29">
        <f>LARGE(M32:X32,3)</f>
        <v>483</v>
      </c>
      <c r="J32" s="30">
        <f>SUM(G32:I32)</f>
        <v>1483</v>
      </c>
      <c r="K32" s="31">
        <f>J32/3</f>
        <v>494.33333333333331</v>
      </c>
      <c r="L32" s="32"/>
      <c r="M32" s="72">
        <v>483</v>
      </c>
      <c r="N32" s="72">
        <v>502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498</v>
      </c>
      <c r="W32" s="72">
        <v>0</v>
      </c>
      <c r="X32" s="158">
        <v>0</v>
      </c>
    </row>
    <row r="33" spans="1:24" ht="14.1" customHeight="1" x14ac:dyDescent="0.25">
      <c r="A33" s="24">
        <f t="shared" si="0"/>
        <v>20</v>
      </c>
      <c r="B33" s="55" t="s">
        <v>493</v>
      </c>
      <c r="C33" s="36">
        <v>3555</v>
      </c>
      <c r="D33" s="37" t="s">
        <v>84</v>
      </c>
      <c r="E33" s="28">
        <f>MAX(L33)</f>
        <v>0</v>
      </c>
      <c r="F33" s="28" t="e">
        <f>VLOOKUP(E33,Tab!$Y$2:$Z$255,2,TRUE)</f>
        <v>#N/A</v>
      </c>
      <c r="G33" s="29">
        <f>LARGE(M33:X33,1)</f>
        <v>519</v>
      </c>
      <c r="H33" s="29">
        <f>LARGE(M33:X33,2)</f>
        <v>477</v>
      </c>
      <c r="I33" s="29">
        <f>LARGE(M33:X33,3)</f>
        <v>464</v>
      </c>
      <c r="J33" s="30">
        <f>SUM(G33:I33)</f>
        <v>1460</v>
      </c>
      <c r="K33" s="31">
        <f>J33/3</f>
        <v>486.66666666666669</v>
      </c>
      <c r="L33" s="32"/>
      <c r="M33" s="72">
        <v>464</v>
      </c>
      <c r="N33" s="72">
        <v>0</v>
      </c>
      <c r="O33" s="72">
        <v>477</v>
      </c>
      <c r="P33" s="72">
        <v>0</v>
      </c>
      <c r="Q33" s="72">
        <v>0</v>
      </c>
      <c r="R33" s="72">
        <v>0</v>
      </c>
      <c r="S33" s="72">
        <v>519</v>
      </c>
      <c r="T33" s="72">
        <v>0</v>
      </c>
      <c r="U33" s="72">
        <v>0</v>
      </c>
      <c r="V33" s="72">
        <v>0</v>
      </c>
      <c r="W33" s="72">
        <v>0</v>
      </c>
      <c r="X33" s="158">
        <v>0</v>
      </c>
    </row>
    <row r="34" spans="1:24" ht="14.1" customHeight="1" x14ac:dyDescent="0.25">
      <c r="A34" s="24">
        <f t="shared" si="0"/>
        <v>21</v>
      </c>
      <c r="B34" s="55" t="s">
        <v>355</v>
      </c>
      <c r="C34" s="36">
        <v>14432</v>
      </c>
      <c r="D34" s="37" t="s">
        <v>42</v>
      </c>
      <c r="E34" s="28">
        <f>MAX(L34)</f>
        <v>0</v>
      </c>
      <c r="F34" s="28" t="e">
        <f>VLOOKUP(E34,Tab!$Y$2:$Z$255,2,TRUE)</f>
        <v>#N/A</v>
      </c>
      <c r="G34" s="29">
        <f>LARGE(M34:X34,1)</f>
        <v>493</v>
      </c>
      <c r="H34" s="29">
        <f>LARGE(M34:X34,2)</f>
        <v>482</v>
      </c>
      <c r="I34" s="29">
        <f>LARGE(M34:X34,3)</f>
        <v>469</v>
      </c>
      <c r="J34" s="30">
        <f>SUM(G34:I34)</f>
        <v>1444</v>
      </c>
      <c r="K34" s="31">
        <f>J34/3</f>
        <v>481.33333333333331</v>
      </c>
      <c r="L34" s="32"/>
      <c r="M34" s="72">
        <v>0</v>
      </c>
      <c r="N34" s="72">
        <v>469</v>
      </c>
      <c r="O34" s="72">
        <v>0</v>
      </c>
      <c r="P34" s="72">
        <v>482</v>
      </c>
      <c r="Q34" s="72">
        <v>0</v>
      </c>
      <c r="R34" s="72">
        <v>0</v>
      </c>
      <c r="S34" s="72">
        <v>0</v>
      </c>
      <c r="T34" s="72">
        <v>493</v>
      </c>
      <c r="U34" s="72">
        <v>0</v>
      </c>
      <c r="V34" s="72">
        <v>0</v>
      </c>
      <c r="W34" s="72">
        <v>0</v>
      </c>
      <c r="X34" s="158">
        <v>0</v>
      </c>
    </row>
    <row r="35" spans="1:24" ht="14.1" customHeight="1" x14ac:dyDescent="0.25">
      <c r="A35" s="24">
        <f t="shared" si="0"/>
        <v>22</v>
      </c>
      <c r="B35" s="55" t="s">
        <v>51</v>
      </c>
      <c r="C35" s="36">
        <v>10124</v>
      </c>
      <c r="D35" s="37" t="s">
        <v>26</v>
      </c>
      <c r="E35" s="28">
        <f>MAX(L35)</f>
        <v>0</v>
      </c>
      <c r="F35" s="28" t="e">
        <f>VLOOKUP(E35,Tab!$Y$2:$Z$255,2,TRUE)</f>
        <v>#N/A</v>
      </c>
      <c r="G35" s="29">
        <f>LARGE(M35:X35,1)</f>
        <v>490</v>
      </c>
      <c r="H35" s="29">
        <f>LARGE(M35:X35,2)</f>
        <v>478</v>
      </c>
      <c r="I35" s="29">
        <f>LARGE(M35:X35,3)</f>
        <v>462</v>
      </c>
      <c r="J35" s="30">
        <f>SUM(G35:I35)</f>
        <v>1430</v>
      </c>
      <c r="K35" s="31">
        <f>J35/3</f>
        <v>476.66666666666669</v>
      </c>
      <c r="L35" s="32"/>
      <c r="M35" s="72">
        <v>478</v>
      </c>
      <c r="N35" s="72">
        <v>0</v>
      </c>
      <c r="O35" s="72">
        <v>0</v>
      </c>
      <c r="P35" s="72">
        <v>0</v>
      </c>
      <c r="Q35" s="72">
        <v>0</v>
      </c>
      <c r="R35" s="72">
        <v>462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158">
        <v>490</v>
      </c>
    </row>
    <row r="36" spans="1:24" ht="14.1" customHeight="1" x14ac:dyDescent="0.25">
      <c r="A36" s="24">
        <f t="shared" si="0"/>
        <v>23</v>
      </c>
      <c r="B36" s="55" t="s">
        <v>82</v>
      </c>
      <c r="C36" s="36">
        <v>567</v>
      </c>
      <c r="D36" s="37" t="s">
        <v>29</v>
      </c>
      <c r="E36" s="28">
        <f>MAX(L36)</f>
        <v>0</v>
      </c>
      <c r="F36" s="28" t="e">
        <f>VLOOKUP(E36,Tab!$Y$2:$Z$255,2,TRUE)</f>
        <v>#N/A</v>
      </c>
      <c r="G36" s="29">
        <f>LARGE(M36:X36,1)</f>
        <v>467</v>
      </c>
      <c r="H36" s="29">
        <f>LARGE(M36:X36,2)</f>
        <v>467</v>
      </c>
      <c r="I36" s="29">
        <f>LARGE(M36:X36,3)</f>
        <v>460</v>
      </c>
      <c r="J36" s="30">
        <f>SUM(G36:I36)</f>
        <v>1394</v>
      </c>
      <c r="K36" s="31">
        <f>J36/3</f>
        <v>464.66666666666669</v>
      </c>
      <c r="L36" s="32"/>
      <c r="M36" s="72">
        <v>444</v>
      </c>
      <c r="N36" s="72">
        <v>440</v>
      </c>
      <c r="O36" s="72">
        <v>0</v>
      </c>
      <c r="P36" s="72">
        <v>467</v>
      </c>
      <c r="Q36" s="72">
        <v>0</v>
      </c>
      <c r="R36" s="72">
        <v>0</v>
      </c>
      <c r="S36" s="72">
        <v>0</v>
      </c>
      <c r="T36" s="72">
        <v>460</v>
      </c>
      <c r="U36" s="72">
        <v>0</v>
      </c>
      <c r="V36" s="72">
        <v>467</v>
      </c>
      <c r="W36" s="72">
        <v>0</v>
      </c>
      <c r="X36" s="158">
        <v>0</v>
      </c>
    </row>
    <row r="37" spans="1:24" ht="14.1" customHeight="1" x14ac:dyDescent="0.25">
      <c r="A37" s="24">
        <f t="shared" si="0"/>
        <v>24</v>
      </c>
      <c r="B37" s="55" t="s">
        <v>91</v>
      </c>
      <c r="C37" s="36">
        <v>314</v>
      </c>
      <c r="D37" s="37" t="s">
        <v>26</v>
      </c>
      <c r="E37" s="28">
        <f>MAX(L37)</f>
        <v>0</v>
      </c>
      <c r="F37" s="28" t="e">
        <f>VLOOKUP(E37,Tab!$Y$2:$Z$255,2,TRUE)</f>
        <v>#N/A</v>
      </c>
      <c r="G37" s="29">
        <f>LARGE(M37:X37,1)</f>
        <v>468</v>
      </c>
      <c r="H37" s="29">
        <f>LARGE(M37:X37,2)</f>
        <v>462</v>
      </c>
      <c r="I37" s="29">
        <f>LARGE(M37:X37,3)</f>
        <v>456</v>
      </c>
      <c r="J37" s="30">
        <f>SUM(G37:I37)</f>
        <v>1386</v>
      </c>
      <c r="K37" s="31">
        <f>J37/3</f>
        <v>462</v>
      </c>
      <c r="L37" s="32"/>
      <c r="M37" s="72">
        <v>468</v>
      </c>
      <c r="N37" s="72">
        <v>0</v>
      </c>
      <c r="O37" s="72">
        <v>0</v>
      </c>
      <c r="P37" s="72">
        <v>0</v>
      </c>
      <c r="Q37" s="72">
        <v>0</v>
      </c>
      <c r="R37" s="72">
        <v>456</v>
      </c>
      <c r="S37" s="72">
        <v>0</v>
      </c>
      <c r="T37" s="72">
        <v>0</v>
      </c>
      <c r="U37" s="72">
        <v>0</v>
      </c>
      <c r="V37" s="72">
        <v>0</v>
      </c>
      <c r="W37" s="72">
        <v>406</v>
      </c>
      <c r="X37" s="158">
        <v>462</v>
      </c>
    </row>
    <row r="38" spans="1:24" ht="14.1" customHeight="1" x14ac:dyDescent="0.25">
      <c r="A38" s="24">
        <f t="shared" si="0"/>
        <v>25</v>
      </c>
      <c r="B38" s="55" t="s">
        <v>102</v>
      </c>
      <c r="C38" s="36">
        <v>192</v>
      </c>
      <c r="D38" s="37" t="s">
        <v>26</v>
      </c>
      <c r="E38" s="28">
        <f>MAX(L38)</f>
        <v>0</v>
      </c>
      <c r="F38" s="28" t="e">
        <f>VLOOKUP(E38,Tab!$Y$2:$Z$255,2,TRUE)</f>
        <v>#N/A</v>
      </c>
      <c r="G38" s="29">
        <f>LARGE(M38:X38,1)</f>
        <v>426</v>
      </c>
      <c r="H38" s="29">
        <f>LARGE(M38:X38,2)</f>
        <v>408</v>
      </c>
      <c r="I38" s="29">
        <f>LARGE(M38:X38,3)</f>
        <v>373</v>
      </c>
      <c r="J38" s="30">
        <f>SUM(G38:I38)</f>
        <v>1207</v>
      </c>
      <c r="K38" s="31">
        <f>J38/3</f>
        <v>402.33333333333331</v>
      </c>
      <c r="L38" s="32"/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408</v>
      </c>
      <c r="S38" s="72">
        <v>0</v>
      </c>
      <c r="T38" s="72">
        <v>0</v>
      </c>
      <c r="U38" s="72">
        <v>0</v>
      </c>
      <c r="V38" s="72">
        <v>0</v>
      </c>
      <c r="W38" s="72">
        <v>373</v>
      </c>
      <c r="X38" s="158">
        <v>426</v>
      </c>
    </row>
    <row r="39" spans="1:24" ht="14.1" customHeight="1" x14ac:dyDescent="0.25">
      <c r="A39" s="24">
        <f t="shared" si="0"/>
        <v>26</v>
      </c>
      <c r="B39" s="55" t="s">
        <v>268</v>
      </c>
      <c r="C39" s="36">
        <v>7536</v>
      </c>
      <c r="D39" s="37" t="s">
        <v>103</v>
      </c>
      <c r="E39" s="28">
        <f>MAX(L39)</f>
        <v>0</v>
      </c>
      <c r="F39" s="28" t="e">
        <f>VLOOKUP(E39,Tab!$Y$2:$Z$255,2,TRUE)</f>
        <v>#N/A</v>
      </c>
      <c r="G39" s="29">
        <f>LARGE(M39:X39,1)</f>
        <v>460</v>
      </c>
      <c r="H39" s="29">
        <f>LARGE(M39:X39,2)</f>
        <v>434</v>
      </c>
      <c r="I39" s="29">
        <f>LARGE(M39:X39,3)</f>
        <v>276</v>
      </c>
      <c r="J39" s="30">
        <f>SUM(G39:I39)</f>
        <v>1170</v>
      </c>
      <c r="K39" s="31">
        <f>J39/3</f>
        <v>390</v>
      </c>
      <c r="L39" s="32"/>
      <c r="M39" s="72">
        <v>276</v>
      </c>
      <c r="N39" s="72">
        <v>0</v>
      </c>
      <c r="O39" s="72">
        <v>0</v>
      </c>
      <c r="P39" s="72">
        <v>0</v>
      </c>
      <c r="Q39" s="72">
        <v>0</v>
      </c>
      <c r="R39" s="72">
        <v>460</v>
      </c>
      <c r="S39" s="72">
        <v>0</v>
      </c>
      <c r="T39" s="72">
        <v>0</v>
      </c>
      <c r="U39" s="72">
        <v>434</v>
      </c>
      <c r="V39" s="72">
        <v>0</v>
      </c>
      <c r="W39" s="72">
        <v>0</v>
      </c>
      <c r="X39" s="158">
        <v>0</v>
      </c>
    </row>
    <row r="40" spans="1:24" ht="14.1" customHeight="1" x14ac:dyDescent="0.25">
      <c r="A40" s="24">
        <f t="shared" si="0"/>
        <v>27</v>
      </c>
      <c r="B40" s="69" t="s">
        <v>265</v>
      </c>
      <c r="C40" s="26">
        <v>966</v>
      </c>
      <c r="D40" s="27" t="s">
        <v>48</v>
      </c>
      <c r="E40" s="28">
        <f>MAX(L40)</f>
        <v>0</v>
      </c>
      <c r="F40" s="28" t="e">
        <f>VLOOKUP(E40,Tab!$Y$2:$Z$255,2,TRUE)</f>
        <v>#N/A</v>
      </c>
      <c r="G40" s="29">
        <f>LARGE(M40:X40,1)</f>
        <v>394</v>
      </c>
      <c r="H40" s="29">
        <f>LARGE(M40:X40,2)</f>
        <v>369</v>
      </c>
      <c r="I40" s="29">
        <f>LARGE(M40:X40,3)</f>
        <v>365</v>
      </c>
      <c r="J40" s="30">
        <f>SUM(G40:I40)</f>
        <v>1128</v>
      </c>
      <c r="K40" s="31">
        <f>J40/3</f>
        <v>376</v>
      </c>
      <c r="L40" s="32"/>
      <c r="M40" s="72">
        <v>365</v>
      </c>
      <c r="N40" s="72">
        <v>0</v>
      </c>
      <c r="O40" s="72">
        <v>0</v>
      </c>
      <c r="P40" s="72">
        <v>394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369</v>
      </c>
      <c r="W40" s="72">
        <v>0</v>
      </c>
      <c r="X40" s="158">
        <v>0</v>
      </c>
    </row>
    <row r="41" spans="1:24" ht="14.1" customHeight="1" x14ac:dyDescent="0.25">
      <c r="A41" s="24">
        <f t="shared" si="0"/>
        <v>28</v>
      </c>
      <c r="B41" s="55" t="s">
        <v>41</v>
      </c>
      <c r="C41" s="36">
        <v>10436</v>
      </c>
      <c r="D41" s="37" t="s">
        <v>42</v>
      </c>
      <c r="E41" s="28">
        <f>MAX(L41)</f>
        <v>0</v>
      </c>
      <c r="F41" s="28" t="e">
        <f>VLOOKUP(E41,Tab!$Y$2:$Z$255,2,TRUE)</f>
        <v>#N/A</v>
      </c>
      <c r="G41" s="29">
        <f>LARGE(M41:X41,1)</f>
        <v>541</v>
      </c>
      <c r="H41" s="29">
        <f>LARGE(M41:X41,2)</f>
        <v>526</v>
      </c>
      <c r="I41" s="29">
        <f>LARGE(M41:X41,3)</f>
        <v>0</v>
      </c>
      <c r="J41" s="30">
        <f>SUM(G41:I41)</f>
        <v>1067</v>
      </c>
      <c r="K41" s="31">
        <f>J41/3</f>
        <v>355.66666666666669</v>
      </c>
      <c r="L41" s="32"/>
      <c r="M41" s="72">
        <v>526</v>
      </c>
      <c r="N41" s="72">
        <v>0</v>
      </c>
      <c r="O41" s="72">
        <v>0</v>
      </c>
      <c r="P41" s="72">
        <v>541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158">
        <v>0</v>
      </c>
    </row>
    <row r="42" spans="1:24" ht="14.1" customHeight="1" x14ac:dyDescent="0.25">
      <c r="A42" s="24">
        <f t="shared" si="0"/>
        <v>29</v>
      </c>
      <c r="B42" s="69" t="s">
        <v>38</v>
      </c>
      <c r="C42" s="26">
        <v>1671</v>
      </c>
      <c r="D42" s="27" t="s">
        <v>39</v>
      </c>
      <c r="E42" s="28">
        <f>MAX(L42)</f>
        <v>0</v>
      </c>
      <c r="F42" s="28" t="e">
        <f>VLOOKUP(E42,Tab!$Y$2:$Z$255,2,TRUE)</f>
        <v>#N/A</v>
      </c>
      <c r="G42" s="29">
        <f>LARGE(M42:X42,1)</f>
        <v>535</v>
      </c>
      <c r="H42" s="29">
        <f>LARGE(M42:X42,2)</f>
        <v>530</v>
      </c>
      <c r="I42" s="29">
        <f>LARGE(M42:X42,3)</f>
        <v>0</v>
      </c>
      <c r="J42" s="30">
        <f>SUM(G42:I42)</f>
        <v>1065</v>
      </c>
      <c r="K42" s="31">
        <f>J42/3</f>
        <v>355</v>
      </c>
      <c r="L42" s="32"/>
      <c r="M42" s="72">
        <v>530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535</v>
      </c>
      <c r="U42" s="72">
        <v>0</v>
      </c>
      <c r="V42" s="72">
        <v>0</v>
      </c>
      <c r="W42" s="72">
        <v>0</v>
      </c>
      <c r="X42" s="158">
        <v>0</v>
      </c>
    </row>
    <row r="43" spans="1:24" ht="14.1" customHeight="1" x14ac:dyDescent="0.25">
      <c r="A43" s="24">
        <f t="shared" si="0"/>
        <v>30</v>
      </c>
      <c r="B43" s="55" t="s">
        <v>124</v>
      </c>
      <c r="C43" s="36">
        <v>978</v>
      </c>
      <c r="D43" s="37" t="s">
        <v>125</v>
      </c>
      <c r="E43" s="28">
        <f>MAX(L43)</f>
        <v>0</v>
      </c>
      <c r="F43" s="28" t="e">
        <f>VLOOKUP(E43,Tab!$Y$2:$Z$255,2,TRUE)</f>
        <v>#N/A</v>
      </c>
      <c r="G43" s="29">
        <f>LARGE(M43:X43,1)</f>
        <v>542</v>
      </c>
      <c r="H43" s="29">
        <f>LARGE(M43:X43,2)</f>
        <v>522</v>
      </c>
      <c r="I43" s="29">
        <f>LARGE(M43:X43,3)</f>
        <v>0</v>
      </c>
      <c r="J43" s="30">
        <f>SUM(G43:I43)</f>
        <v>1064</v>
      </c>
      <c r="K43" s="31">
        <f>J43/3</f>
        <v>354.66666666666669</v>
      </c>
      <c r="L43" s="32"/>
      <c r="M43" s="72">
        <v>522</v>
      </c>
      <c r="N43" s="72">
        <v>0</v>
      </c>
      <c r="O43" s="72">
        <v>0</v>
      </c>
      <c r="P43" s="72">
        <v>0</v>
      </c>
      <c r="Q43" s="72">
        <v>542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158">
        <v>0</v>
      </c>
    </row>
    <row r="44" spans="1:24" ht="14.1" customHeight="1" x14ac:dyDescent="0.25">
      <c r="A44" s="24">
        <f t="shared" si="0"/>
        <v>31</v>
      </c>
      <c r="B44" s="69" t="s">
        <v>54</v>
      </c>
      <c r="C44" s="26">
        <v>11037</v>
      </c>
      <c r="D44" s="27" t="s">
        <v>42</v>
      </c>
      <c r="E44" s="28">
        <f>MAX(L44)</f>
        <v>0</v>
      </c>
      <c r="F44" s="28" t="e">
        <f>VLOOKUP(E44,Tab!$Y$2:$Z$255,2,TRUE)</f>
        <v>#N/A</v>
      </c>
      <c r="G44" s="29">
        <f>LARGE(M44:X44,1)</f>
        <v>533</v>
      </c>
      <c r="H44" s="29">
        <f>LARGE(M44:X44,2)</f>
        <v>513</v>
      </c>
      <c r="I44" s="29">
        <f>LARGE(M44:X44,3)</f>
        <v>0</v>
      </c>
      <c r="J44" s="30">
        <f>SUM(G44:I44)</f>
        <v>1046</v>
      </c>
      <c r="K44" s="31">
        <f>J44/3</f>
        <v>348.66666666666669</v>
      </c>
      <c r="L44" s="32"/>
      <c r="M44" s="72">
        <v>533</v>
      </c>
      <c r="N44" s="72">
        <v>513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158">
        <v>0</v>
      </c>
    </row>
    <row r="45" spans="1:24" ht="14.1" customHeight="1" x14ac:dyDescent="0.25">
      <c r="A45" s="24">
        <f t="shared" si="0"/>
        <v>32</v>
      </c>
      <c r="B45" s="55" t="s">
        <v>160</v>
      </c>
      <c r="C45" s="36">
        <v>963</v>
      </c>
      <c r="D45" s="37" t="s">
        <v>69</v>
      </c>
      <c r="E45" s="28">
        <f>MAX(L45)</f>
        <v>0</v>
      </c>
      <c r="F45" s="28" t="e">
        <f>VLOOKUP(E45,Tab!$Y$2:$Z$255,2,TRUE)</f>
        <v>#N/A</v>
      </c>
      <c r="G45" s="29">
        <f>LARGE(M45:X45,1)</f>
        <v>498</v>
      </c>
      <c r="H45" s="29">
        <f>LARGE(M45:X45,2)</f>
        <v>491</v>
      </c>
      <c r="I45" s="29">
        <f>LARGE(M45:X45,3)</f>
        <v>0</v>
      </c>
      <c r="J45" s="30">
        <f>SUM(G45:I45)</f>
        <v>989</v>
      </c>
      <c r="K45" s="31">
        <f>J45/3</f>
        <v>329.66666666666669</v>
      </c>
      <c r="L45" s="32"/>
      <c r="M45" s="72">
        <v>491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498</v>
      </c>
      <c r="U45" s="72">
        <v>0</v>
      </c>
      <c r="V45" s="72">
        <v>0</v>
      </c>
      <c r="W45" s="72">
        <v>0</v>
      </c>
      <c r="X45" s="158">
        <v>0</v>
      </c>
    </row>
    <row r="46" spans="1:24" ht="14.1" customHeight="1" x14ac:dyDescent="0.25">
      <c r="A46" s="24">
        <f t="shared" ref="A46:A78" si="1">A45+1</f>
        <v>33</v>
      </c>
      <c r="B46" s="55" t="s">
        <v>283</v>
      </c>
      <c r="C46" s="36">
        <v>13965</v>
      </c>
      <c r="D46" s="37" t="s">
        <v>44</v>
      </c>
      <c r="E46" s="28">
        <f>MAX(L46)</f>
        <v>0</v>
      </c>
      <c r="F46" s="28" t="e">
        <f>VLOOKUP(E46,Tab!$Y$2:$Z$255,2,TRUE)</f>
        <v>#N/A</v>
      </c>
      <c r="G46" s="29">
        <f>LARGE(M46:X46,1)</f>
        <v>498</v>
      </c>
      <c r="H46" s="29">
        <f>LARGE(M46:X46,2)</f>
        <v>483</v>
      </c>
      <c r="I46" s="29">
        <f>LARGE(M46:X46,3)</f>
        <v>0</v>
      </c>
      <c r="J46" s="30">
        <f>SUM(G46:I46)</f>
        <v>981</v>
      </c>
      <c r="K46" s="31">
        <f>J46/3</f>
        <v>327</v>
      </c>
      <c r="L46" s="32"/>
      <c r="M46" s="72">
        <v>0</v>
      </c>
      <c r="N46" s="72">
        <v>0</v>
      </c>
      <c r="O46" s="72">
        <v>483</v>
      </c>
      <c r="P46" s="72">
        <v>0</v>
      </c>
      <c r="Q46" s="72">
        <v>0</v>
      </c>
      <c r="R46" s="72">
        <v>0</v>
      </c>
      <c r="S46" s="72">
        <v>498</v>
      </c>
      <c r="T46" s="72">
        <v>0</v>
      </c>
      <c r="U46" s="72">
        <v>0</v>
      </c>
      <c r="V46" s="72">
        <v>0</v>
      </c>
      <c r="W46" s="72">
        <v>0</v>
      </c>
      <c r="X46" s="158">
        <v>0</v>
      </c>
    </row>
    <row r="47" spans="1:24" ht="14.1" customHeight="1" x14ac:dyDescent="0.25">
      <c r="A47" s="24">
        <f t="shared" si="1"/>
        <v>34</v>
      </c>
      <c r="B47" s="55" t="s">
        <v>129</v>
      </c>
      <c r="C47" s="36">
        <v>320</v>
      </c>
      <c r="D47" s="37" t="s">
        <v>67</v>
      </c>
      <c r="E47" s="28">
        <f>MAX(L47)</f>
        <v>0</v>
      </c>
      <c r="F47" s="28" t="e">
        <f>VLOOKUP(E47,Tab!$Y$2:$Z$255,2,TRUE)</f>
        <v>#N/A</v>
      </c>
      <c r="G47" s="29">
        <f>LARGE(M47:X47,1)</f>
        <v>484</v>
      </c>
      <c r="H47" s="29">
        <f>LARGE(M47:X47,2)</f>
        <v>477</v>
      </c>
      <c r="I47" s="29">
        <f>LARGE(M47:X47,3)</f>
        <v>0</v>
      </c>
      <c r="J47" s="30">
        <f>SUM(G47:I47)</f>
        <v>961</v>
      </c>
      <c r="K47" s="31">
        <f>J47/3</f>
        <v>320.33333333333331</v>
      </c>
      <c r="L47" s="32"/>
      <c r="M47" s="72">
        <v>484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477</v>
      </c>
      <c r="U47" s="72">
        <v>0</v>
      </c>
      <c r="V47" s="72">
        <v>0</v>
      </c>
      <c r="W47" s="72">
        <v>0</v>
      </c>
      <c r="X47" s="158">
        <v>0</v>
      </c>
    </row>
    <row r="48" spans="1:24" ht="14.1" customHeight="1" x14ac:dyDescent="0.25">
      <c r="A48" s="24">
        <f t="shared" si="1"/>
        <v>35</v>
      </c>
      <c r="B48" s="55" t="s">
        <v>154</v>
      </c>
      <c r="C48" s="36">
        <v>629</v>
      </c>
      <c r="D48" s="37" t="s">
        <v>125</v>
      </c>
      <c r="E48" s="28">
        <f>MAX(L48)</f>
        <v>0</v>
      </c>
      <c r="F48" s="28" t="e">
        <f>VLOOKUP(E48,Tab!$Y$2:$Z$255,2,TRUE)</f>
        <v>#N/A</v>
      </c>
      <c r="G48" s="29">
        <f>LARGE(M48:X48,1)</f>
        <v>492</v>
      </c>
      <c r="H48" s="29">
        <f>LARGE(M48:X48,2)</f>
        <v>467</v>
      </c>
      <c r="I48" s="29">
        <f>LARGE(M48:X48,3)</f>
        <v>0</v>
      </c>
      <c r="J48" s="30">
        <f>SUM(G48:I48)</f>
        <v>959</v>
      </c>
      <c r="K48" s="31">
        <f>J48/3</f>
        <v>319.66666666666669</v>
      </c>
      <c r="L48" s="32"/>
      <c r="M48" s="72">
        <v>492</v>
      </c>
      <c r="N48" s="72">
        <v>0</v>
      </c>
      <c r="O48" s="72">
        <v>0</v>
      </c>
      <c r="P48" s="72">
        <v>0</v>
      </c>
      <c r="Q48" s="72">
        <v>467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158">
        <v>0</v>
      </c>
    </row>
    <row r="49" spans="1:24" ht="14.1" customHeight="1" x14ac:dyDescent="0.25">
      <c r="A49" s="24">
        <f t="shared" si="1"/>
        <v>36</v>
      </c>
      <c r="B49" s="55" t="s">
        <v>269</v>
      </c>
      <c r="C49" s="36">
        <v>10998</v>
      </c>
      <c r="D49" s="37" t="s">
        <v>48</v>
      </c>
      <c r="E49" s="28">
        <f>MAX(L49)</f>
        <v>0</v>
      </c>
      <c r="F49" s="28" t="e">
        <f>VLOOKUP(E49,Tab!$Y$2:$Z$255,2,TRUE)</f>
        <v>#N/A</v>
      </c>
      <c r="G49" s="29">
        <f>LARGE(M49:X49,1)</f>
        <v>479</v>
      </c>
      <c r="H49" s="29">
        <f>LARGE(M49:X49,2)</f>
        <v>471</v>
      </c>
      <c r="I49" s="29">
        <f>LARGE(M49:X49,3)</f>
        <v>0</v>
      </c>
      <c r="J49" s="30">
        <f>SUM(G49:I49)</f>
        <v>950</v>
      </c>
      <c r="K49" s="31">
        <f>J49/3</f>
        <v>316.66666666666669</v>
      </c>
      <c r="L49" s="32"/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479</v>
      </c>
      <c r="U49" s="72">
        <v>0</v>
      </c>
      <c r="V49" s="72">
        <v>471</v>
      </c>
      <c r="W49" s="72">
        <v>0</v>
      </c>
      <c r="X49" s="158">
        <v>0</v>
      </c>
    </row>
    <row r="50" spans="1:24" ht="14.1" customHeight="1" x14ac:dyDescent="0.25">
      <c r="A50" s="24">
        <f t="shared" si="1"/>
        <v>37</v>
      </c>
      <c r="B50" s="55" t="s">
        <v>96</v>
      </c>
      <c r="C50" s="36">
        <v>1805</v>
      </c>
      <c r="D50" s="37" t="s">
        <v>29</v>
      </c>
      <c r="E50" s="28">
        <f>MAX(L50)</f>
        <v>0</v>
      </c>
      <c r="F50" s="28" t="e">
        <f>VLOOKUP(E50,Tab!$Y$2:$Z$255,2,TRUE)</f>
        <v>#N/A</v>
      </c>
      <c r="G50" s="29">
        <f>LARGE(M50:X50,1)</f>
        <v>477</v>
      </c>
      <c r="H50" s="29">
        <f>LARGE(M50:X50,2)</f>
        <v>462</v>
      </c>
      <c r="I50" s="29">
        <f>LARGE(M50:X50,3)</f>
        <v>0</v>
      </c>
      <c r="J50" s="30">
        <f>SUM(G50:I50)</f>
        <v>939</v>
      </c>
      <c r="K50" s="31">
        <f>J50/3</f>
        <v>313</v>
      </c>
      <c r="L50" s="32"/>
      <c r="M50" s="72">
        <v>477</v>
      </c>
      <c r="N50" s="72">
        <v>0</v>
      </c>
      <c r="O50" s="72">
        <v>0</v>
      </c>
      <c r="P50" s="72">
        <v>462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158">
        <v>0</v>
      </c>
    </row>
    <row r="51" spans="1:24" ht="14.1" customHeight="1" x14ac:dyDescent="0.25">
      <c r="A51" s="24">
        <f t="shared" si="1"/>
        <v>38</v>
      </c>
      <c r="B51" s="55" t="s">
        <v>162</v>
      </c>
      <c r="C51" s="36">
        <v>7914</v>
      </c>
      <c r="D51" s="37" t="s">
        <v>159</v>
      </c>
      <c r="E51" s="28">
        <f>MAX(L51)</f>
        <v>0</v>
      </c>
      <c r="F51" s="28" t="e">
        <f>VLOOKUP(E51,Tab!$Y$2:$Z$255,2,TRUE)</f>
        <v>#N/A</v>
      </c>
      <c r="G51" s="29">
        <f>LARGE(M51:X51,1)</f>
        <v>468</v>
      </c>
      <c r="H51" s="29">
        <f>LARGE(M51:X51,2)</f>
        <v>427</v>
      </c>
      <c r="I51" s="29">
        <f>LARGE(M51:X51,3)</f>
        <v>0</v>
      </c>
      <c r="J51" s="30">
        <f>SUM(G51:I51)</f>
        <v>895</v>
      </c>
      <c r="K51" s="31">
        <f>J51/3</f>
        <v>298.33333333333331</v>
      </c>
      <c r="L51" s="32"/>
      <c r="M51" s="72">
        <v>468</v>
      </c>
      <c r="N51" s="72">
        <v>0</v>
      </c>
      <c r="O51" s="72">
        <v>0</v>
      </c>
      <c r="P51" s="72">
        <v>0</v>
      </c>
      <c r="Q51" s="72">
        <v>427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158">
        <v>0</v>
      </c>
    </row>
    <row r="52" spans="1:24" ht="14.1" customHeight="1" x14ac:dyDescent="0.25">
      <c r="A52" s="24">
        <f t="shared" si="1"/>
        <v>39</v>
      </c>
      <c r="B52" s="69" t="s">
        <v>267</v>
      </c>
      <c r="C52" s="26">
        <v>1659</v>
      </c>
      <c r="D52" s="27" t="s">
        <v>212</v>
      </c>
      <c r="E52" s="28">
        <f>MAX(L52)</f>
        <v>0</v>
      </c>
      <c r="F52" s="28" t="e">
        <f>VLOOKUP(E52,Tab!$Y$2:$Z$255,2,TRUE)</f>
        <v>#N/A</v>
      </c>
      <c r="G52" s="29">
        <f>LARGE(M52:X52,1)</f>
        <v>443</v>
      </c>
      <c r="H52" s="29">
        <f>LARGE(M52:X52,2)</f>
        <v>439</v>
      </c>
      <c r="I52" s="29">
        <f>LARGE(M52:X52,3)</f>
        <v>0</v>
      </c>
      <c r="J52" s="30">
        <f>SUM(G52:I52)</f>
        <v>882</v>
      </c>
      <c r="K52" s="31">
        <f>J52/3</f>
        <v>294</v>
      </c>
      <c r="L52" s="32"/>
      <c r="M52" s="72">
        <v>439</v>
      </c>
      <c r="N52" s="72">
        <v>443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158">
        <v>0</v>
      </c>
    </row>
    <row r="53" spans="1:24" ht="14.1" customHeight="1" x14ac:dyDescent="0.25">
      <c r="A53" s="24">
        <f t="shared" si="1"/>
        <v>40</v>
      </c>
      <c r="B53" s="55" t="s">
        <v>98</v>
      </c>
      <c r="C53" s="36">
        <v>62</v>
      </c>
      <c r="D53" s="37" t="s">
        <v>48</v>
      </c>
      <c r="E53" s="28">
        <f>MAX(L53)</f>
        <v>0</v>
      </c>
      <c r="F53" s="28" t="e">
        <f>VLOOKUP(E53,Tab!$Y$2:$Z$255,2,TRUE)</f>
        <v>#N/A</v>
      </c>
      <c r="G53" s="29">
        <f>LARGE(M53:X53,1)</f>
        <v>451</v>
      </c>
      <c r="H53" s="29">
        <f>LARGE(M53:X53,2)</f>
        <v>405</v>
      </c>
      <c r="I53" s="29">
        <f>LARGE(M53:X53,3)</f>
        <v>0</v>
      </c>
      <c r="J53" s="30">
        <f>SUM(G53:I53)</f>
        <v>856</v>
      </c>
      <c r="K53" s="31">
        <f>J53/3</f>
        <v>285.33333333333331</v>
      </c>
      <c r="L53" s="32"/>
      <c r="M53" s="72">
        <v>451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405</v>
      </c>
      <c r="W53" s="72">
        <v>0</v>
      </c>
      <c r="X53" s="158">
        <v>0</v>
      </c>
    </row>
    <row r="54" spans="1:24" ht="14.1" customHeight="1" x14ac:dyDescent="0.25">
      <c r="A54" s="24">
        <f t="shared" si="1"/>
        <v>41</v>
      </c>
      <c r="B54" s="55" t="s">
        <v>183</v>
      </c>
      <c r="C54" s="36">
        <v>360</v>
      </c>
      <c r="D54" s="37" t="s">
        <v>84</v>
      </c>
      <c r="E54" s="28">
        <f>MAX(L54)</f>
        <v>0</v>
      </c>
      <c r="F54" s="28" t="e">
        <f>VLOOKUP(E54,Tab!$Y$2:$Z$255,2,TRUE)</f>
        <v>#N/A</v>
      </c>
      <c r="G54" s="29">
        <f>LARGE(M54:X54,1)</f>
        <v>434</v>
      </c>
      <c r="H54" s="29">
        <f>LARGE(M54:X54,2)</f>
        <v>379</v>
      </c>
      <c r="I54" s="29">
        <f>LARGE(M54:X54,3)</f>
        <v>0</v>
      </c>
      <c r="J54" s="30">
        <f>SUM(G54:I54)</f>
        <v>813</v>
      </c>
      <c r="K54" s="31">
        <f>J54/3</f>
        <v>271</v>
      </c>
      <c r="L54" s="32"/>
      <c r="M54" s="72">
        <v>0</v>
      </c>
      <c r="N54" s="72">
        <v>0</v>
      </c>
      <c r="O54" s="72">
        <v>434</v>
      </c>
      <c r="P54" s="72">
        <v>0</v>
      </c>
      <c r="Q54" s="72">
        <v>0</v>
      </c>
      <c r="R54" s="72">
        <v>0</v>
      </c>
      <c r="S54" s="72">
        <v>379</v>
      </c>
      <c r="T54" s="72">
        <v>0</v>
      </c>
      <c r="U54" s="72">
        <v>0</v>
      </c>
      <c r="V54" s="72">
        <v>0</v>
      </c>
      <c r="W54" s="72">
        <v>0</v>
      </c>
      <c r="X54" s="158">
        <v>0</v>
      </c>
    </row>
    <row r="55" spans="1:24" ht="14.1" customHeight="1" x14ac:dyDescent="0.25">
      <c r="A55" s="24">
        <f t="shared" si="1"/>
        <v>42</v>
      </c>
      <c r="B55" s="55" t="s">
        <v>35</v>
      </c>
      <c r="C55" s="36">
        <v>498</v>
      </c>
      <c r="D55" s="37" t="s">
        <v>29</v>
      </c>
      <c r="E55" s="28">
        <f>MAX(L55)</f>
        <v>0</v>
      </c>
      <c r="F55" s="28" t="e">
        <f>VLOOKUP(E55,Tab!$Y$2:$Z$255,2,TRUE)</f>
        <v>#N/A</v>
      </c>
      <c r="G55" s="29">
        <f>LARGE(M55:X55,1)</f>
        <v>534</v>
      </c>
      <c r="H55" s="29">
        <f>LARGE(M55:X55,2)</f>
        <v>0</v>
      </c>
      <c r="I55" s="29">
        <f>LARGE(M55:X55,3)</f>
        <v>0</v>
      </c>
      <c r="J55" s="30">
        <f>SUM(G55:I55)</f>
        <v>534</v>
      </c>
      <c r="K55" s="31">
        <f>J55/3</f>
        <v>178</v>
      </c>
      <c r="L55" s="32"/>
      <c r="M55" s="72">
        <v>534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158">
        <v>0</v>
      </c>
    </row>
    <row r="56" spans="1:24" ht="14.1" customHeight="1" x14ac:dyDescent="0.25">
      <c r="A56" s="24">
        <f t="shared" si="1"/>
        <v>43</v>
      </c>
      <c r="B56" s="69" t="s">
        <v>40</v>
      </c>
      <c r="C56" s="26">
        <v>10792</v>
      </c>
      <c r="D56" s="27" t="s">
        <v>29</v>
      </c>
      <c r="E56" s="28">
        <f>MAX(L56)</f>
        <v>0</v>
      </c>
      <c r="F56" s="28" t="e">
        <f>VLOOKUP(E56,Tab!$Y$2:$Z$255,2,TRUE)</f>
        <v>#N/A</v>
      </c>
      <c r="G56" s="29">
        <f>LARGE(M56:X56,1)</f>
        <v>525</v>
      </c>
      <c r="H56" s="29">
        <f>LARGE(M56:X56,2)</f>
        <v>0</v>
      </c>
      <c r="I56" s="29">
        <f>LARGE(M56:X56,3)</f>
        <v>0</v>
      </c>
      <c r="J56" s="30">
        <f>SUM(G56:I56)</f>
        <v>525</v>
      </c>
      <c r="K56" s="31">
        <f>J56/3</f>
        <v>175</v>
      </c>
      <c r="L56" s="32"/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525</v>
      </c>
      <c r="U56" s="72">
        <v>0</v>
      </c>
      <c r="V56" s="72">
        <v>0</v>
      </c>
      <c r="W56" s="72">
        <v>0</v>
      </c>
      <c r="X56" s="158">
        <v>0</v>
      </c>
    </row>
    <row r="57" spans="1:24" ht="14.1" customHeight="1" x14ac:dyDescent="0.25">
      <c r="A57" s="24">
        <f t="shared" si="1"/>
        <v>44</v>
      </c>
      <c r="B57" s="55" t="s">
        <v>263</v>
      </c>
      <c r="C57" s="36">
        <v>362</v>
      </c>
      <c r="D57" s="37" t="s">
        <v>71</v>
      </c>
      <c r="E57" s="28">
        <f>MAX(L57)</f>
        <v>0</v>
      </c>
      <c r="F57" s="28" t="e">
        <f>VLOOKUP(E57,Tab!$Y$2:$Z$255,2,TRUE)</f>
        <v>#N/A</v>
      </c>
      <c r="G57" s="29">
        <f>LARGE(M57:X57,1)</f>
        <v>512</v>
      </c>
      <c r="H57" s="29">
        <f>LARGE(M57:X57,2)</f>
        <v>0</v>
      </c>
      <c r="I57" s="29">
        <f>LARGE(M57:X57,3)</f>
        <v>0</v>
      </c>
      <c r="J57" s="30">
        <f>SUM(G57:I57)</f>
        <v>512</v>
      </c>
      <c r="K57" s="31">
        <f>J57/3</f>
        <v>170.66666666666666</v>
      </c>
      <c r="L57" s="32"/>
      <c r="M57" s="72">
        <v>512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158">
        <v>0</v>
      </c>
    </row>
    <row r="58" spans="1:24" ht="14.1" customHeight="1" x14ac:dyDescent="0.25">
      <c r="A58" s="24">
        <f t="shared" si="1"/>
        <v>45</v>
      </c>
      <c r="B58" s="69" t="s">
        <v>70</v>
      </c>
      <c r="C58" s="26">
        <v>2090</v>
      </c>
      <c r="D58" s="27" t="s">
        <v>71</v>
      </c>
      <c r="E58" s="28">
        <f>MAX(L58)</f>
        <v>0</v>
      </c>
      <c r="F58" s="28" t="e">
        <f>VLOOKUP(E58,Tab!$Y$2:$Z$255,2,TRUE)</f>
        <v>#N/A</v>
      </c>
      <c r="G58" s="29">
        <f>LARGE(M58:X58,1)</f>
        <v>502</v>
      </c>
      <c r="H58" s="29">
        <f>LARGE(M58:X58,2)</f>
        <v>0</v>
      </c>
      <c r="I58" s="29">
        <f>LARGE(M58:X58,3)</f>
        <v>0</v>
      </c>
      <c r="J58" s="30">
        <f>SUM(G58:I58)</f>
        <v>502</v>
      </c>
      <c r="K58" s="31">
        <f>J58/3</f>
        <v>167.33333333333334</v>
      </c>
      <c r="L58" s="32"/>
      <c r="M58" s="72">
        <v>502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158">
        <v>0</v>
      </c>
    </row>
    <row r="59" spans="1:24" ht="14.1" customHeight="1" x14ac:dyDescent="0.25">
      <c r="A59" s="24">
        <f t="shared" si="1"/>
        <v>46</v>
      </c>
      <c r="B59" s="69" t="s">
        <v>144</v>
      </c>
      <c r="C59" s="26">
        <v>7447</v>
      </c>
      <c r="D59" s="27" t="s">
        <v>29</v>
      </c>
      <c r="E59" s="28">
        <f>MAX(L59)</f>
        <v>0</v>
      </c>
      <c r="F59" s="28" t="e">
        <f>VLOOKUP(E59,Tab!$Y$2:$Z$255,2,TRUE)</f>
        <v>#N/A</v>
      </c>
      <c r="G59" s="29">
        <f>LARGE(M59:X59,1)</f>
        <v>498</v>
      </c>
      <c r="H59" s="29">
        <f>LARGE(M59:X59,2)</f>
        <v>0</v>
      </c>
      <c r="I59" s="29">
        <f>LARGE(M59:X59,3)</f>
        <v>0</v>
      </c>
      <c r="J59" s="30">
        <f>SUM(G59:I59)</f>
        <v>498</v>
      </c>
      <c r="K59" s="31">
        <f>J59/3</f>
        <v>166</v>
      </c>
      <c r="L59" s="32"/>
      <c r="M59" s="72">
        <v>498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158">
        <v>0</v>
      </c>
    </row>
    <row r="60" spans="1:24" ht="14.1" customHeight="1" x14ac:dyDescent="0.25">
      <c r="A60" s="24">
        <f t="shared" si="1"/>
        <v>47</v>
      </c>
      <c r="B60" s="55" t="s">
        <v>126</v>
      </c>
      <c r="C60" s="36">
        <v>154</v>
      </c>
      <c r="D60" s="37" t="s">
        <v>71</v>
      </c>
      <c r="E60" s="28">
        <f>MAX(L60)</f>
        <v>0</v>
      </c>
      <c r="F60" s="28" t="e">
        <f>VLOOKUP(E60,Tab!$Y$2:$Z$255,2,TRUE)</f>
        <v>#N/A</v>
      </c>
      <c r="G60" s="29">
        <f>LARGE(M60:X60,1)</f>
        <v>495</v>
      </c>
      <c r="H60" s="29">
        <f>LARGE(M60:X60,2)</f>
        <v>0</v>
      </c>
      <c r="I60" s="29">
        <f>LARGE(M60:X60,3)</f>
        <v>0</v>
      </c>
      <c r="J60" s="30">
        <f>SUM(G60:I60)</f>
        <v>495</v>
      </c>
      <c r="K60" s="31">
        <f>J60/3</f>
        <v>165</v>
      </c>
      <c r="L60" s="32"/>
      <c r="M60" s="72">
        <v>495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158">
        <v>0</v>
      </c>
    </row>
    <row r="61" spans="1:24" ht="14.1" customHeight="1" x14ac:dyDescent="0.25">
      <c r="A61" s="24">
        <f t="shared" si="1"/>
        <v>48</v>
      </c>
      <c r="B61" s="55" t="s">
        <v>146</v>
      </c>
      <c r="C61" s="36">
        <v>787</v>
      </c>
      <c r="D61" s="37" t="s">
        <v>69</v>
      </c>
      <c r="E61" s="28">
        <f>MAX(L61)</f>
        <v>0</v>
      </c>
      <c r="F61" s="28" t="e">
        <f>VLOOKUP(E61,Tab!$Y$2:$Z$255,2,TRUE)</f>
        <v>#N/A</v>
      </c>
      <c r="G61" s="29">
        <f>LARGE(M61:X61,1)</f>
        <v>487</v>
      </c>
      <c r="H61" s="29">
        <f>LARGE(M61:X61,2)</f>
        <v>0</v>
      </c>
      <c r="I61" s="29">
        <f>LARGE(M61:X61,3)</f>
        <v>0</v>
      </c>
      <c r="J61" s="30">
        <f>SUM(G61:I61)</f>
        <v>487</v>
      </c>
      <c r="K61" s="31">
        <f>J61/3</f>
        <v>162.33333333333334</v>
      </c>
      <c r="L61" s="32"/>
      <c r="M61" s="72">
        <v>487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158">
        <v>0</v>
      </c>
    </row>
    <row r="62" spans="1:24" ht="14.1" customHeight="1" x14ac:dyDescent="0.25">
      <c r="A62" s="24">
        <f t="shared" si="1"/>
        <v>49</v>
      </c>
      <c r="B62" s="55" t="s">
        <v>132</v>
      </c>
      <c r="C62" s="36">
        <v>11680</v>
      </c>
      <c r="D62" s="37" t="s">
        <v>50</v>
      </c>
      <c r="E62" s="28">
        <f>MAX(L62)</f>
        <v>0</v>
      </c>
      <c r="F62" s="28" t="e">
        <f>VLOOKUP(E62,Tab!$Y$2:$Z$255,2,TRUE)</f>
        <v>#N/A</v>
      </c>
      <c r="G62" s="29">
        <f>LARGE(M62:X62,1)</f>
        <v>479</v>
      </c>
      <c r="H62" s="29">
        <f>LARGE(M62:X62,2)</f>
        <v>0</v>
      </c>
      <c r="I62" s="29">
        <f>LARGE(M62:X62,3)</f>
        <v>0</v>
      </c>
      <c r="J62" s="30">
        <f>SUM(G62:I62)</f>
        <v>479</v>
      </c>
      <c r="K62" s="31">
        <f>J62/3</f>
        <v>159.66666666666666</v>
      </c>
      <c r="L62" s="32"/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479</v>
      </c>
      <c r="T62" s="72">
        <v>0</v>
      </c>
      <c r="U62" s="72">
        <v>0</v>
      </c>
      <c r="V62" s="72">
        <v>0</v>
      </c>
      <c r="W62" s="72">
        <v>0</v>
      </c>
      <c r="X62" s="158">
        <v>0</v>
      </c>
    </row>
    <row r="63" spans="1:24" ht="14.1" customHeight="1" x14ac:dyDescent="0.25">
      <c r="A63" s="24">
        <f t="shared" si="1"/>
        <v>50</v>
      </c>
      <c r="B63" s="55" t="s">
        <v>86</v>
      </c>
      <c r="C63" s="36">
        <v>10</v>
      </c>
      <c r="D63" s="37" t="s">
        <v>48</v>
      </c>
      <c r="E63" s="28">
        <f>MAX(L63)</f>
        <v>0</v>
      </c>
      <c r="F63" s="28" t="e">
        <f>VLOOKUP(E63,Tab!$Y$2:$Z$255,2,TRUE)</f>
        <v>#N/A</v>
      </c>
      <c r="G63" s="29">
        <f>LARGE(M63:X63,1)</f>
        <v>475</v>
      </c>
      <c r="H63" s="29">
        <f>LARGE(M63:X63,2)</f>
        <v>0</v>
      </c>
      <c r="I63" s="29">
        <f>LARGE(M63:X63,3)</f>
        <v>0</v>
      </c>
      <c r="J63" s="30">
        <f>SUM(G63:I63)</f>
        <v>475</v>
      </c>
      <c r="K63" s="31">
        <f>J63/3</f>
        <v>158.33333333333334</v>
      </c>
      <c r="L63" s="32"/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475</v>
      </c>
      <c r="W63" s="72">
        <v>0</v>
      </c>
      <c r="X63" s="158">
        <v>0</v>
      </c>
    </row>
    <row r="64" spans="1:24" ht="14.1" customHeight="1" x14ac:dyDescent="0.25">
      <c r="A64" s="24">
        <f t="shared" si="1"/>
        <v>51</v>
      </c>
      <c r="B64" s="55" t="s">
        <v>150</v>
      </c>
      <c r="C64" s="36">
        <v>10361</v>
      </c>
      <c r="D64" s="37" t="s">
        <v>103</v>
      </c>
      <c r="E64" s="28">
        <f>MAX(L64)</f>
        <v>0</v>
      </c>
      <c r="F64" s="28" t="e">
        <f>VLOOKUP(E64,Tab!$Y$2:$Z$255,2,TRUE)</f>
        <v>#N/A</v>
      </c>
      <c r="G64" s="29">
        <f>LARGE(M64:X64,1)</f>
        <v>474</v>
      </c>
      <c r="H64" s="29">
        <f>LARGE(M64:X64,2)</f>
        <v>0</v>
      </c>
      <c r="I64" s="29">
        <f>LARGE(M64:X64,3)</f>
        <v>0</v>
      </c>
      <c r="J64" s="30">
        <f>SUM(G64:I64)</f>
        <v>474</v>
      </c>
      <c r="K64" s="31">
        <f>J64/3</f>
        <v>158</v>
      </c>
      <c r="L64" s="32"/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474</v>
      </c>
      <c r="V64" s="72">
        <v>0</v>
      </c>
      <c r="W64" s="72">
        <v>0</v>
      </c>
      <c r="X64" s="158">
        <v>0</v>
      </c>
    </row>
    <row r="65" spans="1:24" ht="14.1" customHeight="1" x14ac:dyDescent="0.25">
      <c r="A65" s="24">
        <f t="shared" si="1"/>
        <v>52</v>
      </c>
      <c r="B65" s="55" t="s">
        <v>370</v>
      </c>
      <c r="C65" s="36">
        <v>16</v>
      </c>
      <c r="D65" s="37" t="s">
        <v>29</v>
      </c>
      <c r="E65" s="28">
        <f>MAX(L65)</f>
        <v>0</v>
      </c>
      <c r="F65" s="28" t="e">
        <f>VLOOKUP(E65,Tab!$Y$2:$Z$255,2,TRUE)</f>
        <v>#N/A</v>
      </c>
      <c r="G65" s="29">
        <f>LARGE(M65:X65,1)</f>
        <v>467</v>
      </c>
      <c r="H65" s="29">
        <f>LARGE(M65:X65,2)</f>
        <v>0</v>
      </c>
      <c r="I65" s="29">
        <f>LARGE(M65:X65,3)</f>
        <v>0</v>
      </c>
      <c r="J65" s="30">
        <f>SUM(G65:I65)</f>
        <v>467</v>
      </c>
      <c r="K65" s="31">
        <f>J65/3</f>
        <v>155.66666666666666</v>
      </c>
      <c r="L65" s="32"/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467</v>
      </c>
      <c r="W65" s="72">
        <v>0</v>
      </c>
      <c r="X65" s="158">
        <v>0</v>
      </c>
    </row>
    <row r="66" spans="1:24" ht="14.1" customHeight="1" x14ac:dyDescent="0.25">
      <c r="A66" s="24">
        <f t="shared" si="1"/>
        <v>53</v>
      </c>
      <c r="B66" s="55" t="s">
        <v>135</v>
      </c>
      <c r="C66" s="36">
        <v>14112</v>
      </c>
      <c r="D66" s="37" t="s">
        <v>81</v>
      </c>
      <c r="E66" s="28">
        <f>MAX(L66)</f>
        <v>0</v>
      </c>
      <c r="F66" s="28" t="e">
        <f>VLOOKUP(E66,Tab!$Y$2:$Z$255,2,TRUE)</f>
        <v>#N/A</v>
      </c>
      <c r="G66" s="29">
        <f>LARGE(M66:X66,1)</f>
        <v>454</v>
      </c>
      <c r="H66" s="29">
        <f>LARGE(M66:X66,2)</f>
        <v>0</v>
      </c>
      <c r="I66" s="29">
        <f>LARGE(M66:X66,3)</f>
        <v>0</v>
      </c>
      <c r="J66" s="30">
        <f>SUM(G66:I66)</f>
        <v>454</v>
      </c>
      <c r="K66" s="31">
        <f>J66/3</f>
        <v>151.33333333333334</v>
      </c>
      <c r="L66" s="32"/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454</v>
      </c>
      <c r="T66" s="72">
        <v>0</v>
      </c>
      <c r="U66" s="72">
        <v>0</v>
      </c>
      <c r="V66" s="72">
        <v>0</v>
      </c>
      <c r="W66" s="72">
        <v>0</v>
      </c>
      <c r="X66" s="158">
        <v>0</v>
      </c>
    </row>
    <row r="67" spans="1:24" ht="14.1" customHeight="1" x14ac:dyDescent="0.25">
      <c r="A67" s="24">
        <f t="shared" si="1"/>
        <v>54</v>
      </c>
      <c r="B67" s="55" t="s">
        <v>192</v>
      </c>
      <c r="C67" s="36">
        <v>10362</v>
      </c>
      <c r="D67" s="37" t="s">
        <v>103</v>
      </c>
      <c r="E67" s="28">
        <f>MAX(L67)</f>
        <v>0</v>
      </c>
      <c r="F67" s="28" t="e">
        <f>VLOOKUP(E67,Tab!$Y$2:$Z$255,2,TRUE)</f>
        <v>#N/A</v>
      </c>
      <c r="G67" s="29">
        <f>LARGE(M67:X67,1)</f>
        <v>448</v>
      </c>
      <c r="H67" s="29">
        <f>LARGE(M67:X67,2)</f>
        <v>0</v>
      </c>
      <c r="I67" s="29">
        <f>LARGE(M67:X67,3)</f>
        <v>0</v>
      </c>
      <c r="J67" s="30">
        <f>SUM(G67:I67)</f>
        <v>448</v>
      </c>
      <c r="K67" s="31">
        <f>J67/3</f>
        <v>149.33333333333334</v>
      </c>
      <c r="L67" s="32"/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448</v>
      </c>
      <c r="V67" s="72">
        <v>0</v>
      </c>
      <c r="W67" s="72">
        <v>0</v>
      </c>
      <c r="X67" s="158">
        <v>0</v>
      </c>
    </row>
    <row r="68" spans="1:24" ht="14.1" customHeight="1" x14ac:dyDescent="0.25">
      <c r="A68" s="24">
        <f t="shared" si="1"/>
        <v>55</v>
      </c>
      <c r="B68" s="69" t="s">
        <v>107</v>
      </c>
      <c r="C68" s="26">
        <v>11751</v>
      </c>
      <c r="D68" s="27" t="s">
        <v>108</v>
      </c>
      <c r="E68" s="28">
        <f>MAX(L68)</f>
        <v>0</v>
      </c>
      <c r="F68" s="28" t="e">
        <f>VLOOKUP(E68,Tab!$Y$2:$Z$255,2,TRUE)</f>
        <v>#N/A</v>
      </c>
      <c r="G68" s="29">
        <f>LARGE(M68:X68,1)</f>
        <v>424</v>
      </c>
      <c r="H68" s="29">
        <f>LARGE(M68:X68,2)</f>
        <v>0</v>
      </c>
      <c r="I68" s="29">
        <f>LARGE(M68:X68,3)</f>
        <v>0</v>
      </c>
      <c r="J68" s="30">
        <f>SUM(G68:I68)</f>
        <v>424</v>
      </c>
      <c r="K68" s="31">
        <f>J68/3</f>
        <v>141.33333333333334</v>
      </c>
      <c r="L68" s="32"/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424</v>
      </c>
      <c r="X68" s="158">
        <v>0</v>
      </c>
    </row>
    <row r="69" spans="1:24" ht="14.1" customHeight="1" x14ac:dyDescent="0.25">
      <c r="A69" s="24">
        <f t="shared" si="1"/>
        <v>56</v>
      </c>
      <c r="B69" s="55" t="s">
        <v>158</v>
      </c>
      <c r="C69" s="36">
        <v>7913</v>
      </c>
      <c r="D69" s="37" t="s">
        <v>159</v>
      </c>
      <c r="E69" s="28">
        <f>MAX(L69)</f>
        <v>0</v>
      </c>
      <c r="F69" s="28" t="e">
        <f>VLOOKUP(E69,Tab!$Y$2:$Z$255,2,TRUE)</f>
        <v>#N/A</v>
      </c>
      <c r="G69" s="29">
        <f>LARGE(M69:X69,1)</f>
        <v>414</v>
      </c>
      <c r="H69" s="29">
        <f>LARGE(M69:X69,2)</f>
        <v>0</v>
      </c>
      <c r="I69" s="29">
        <f>LARGE(M69:X69,3)</f>
        <v>0</v>
      </c>
      <c r="J69" s="30">
        <f>SUM(G69:I69)</f>
        <v>414</v>
      </c>
      <c r="K69" s="31">
        <f>J69/3</f>
        <v>138</v>
      </c>
      <c r="L69" s="32"/>
      <c r="M69" s="72">
        <v>0</v>
      </c>
      <c r="N69" s="72">
        <v>0</v>
      </c>
      <c r="O69" s="72">
        <v>0</v>
      </c>
      <c r="P69" s="72">
        <v>0</v>
      </c>
      <c r="Q69" s="72">
        <v>414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158">
        <v>0</v>
      </c>
    </row>
    <row r="70" spans="1:24" ht="14.1" customHeight="1" x14ac:dyDescent="0.25">
      <c r="A70" s="24">
        <f t="shared" si="1"/>
        <v>57</v>
      </c>
      <c r="B70" s="69" t="s">
        <v>104</v>
      </c>
      <c r="C70" s="26">
        <v>11623</v>
      </c>
      <c r="D70" s="27" t="s">
        <v>42</v>
      </c>
      <c r="E70" s="28">
        <f>MAX(L70)</f>
        <v>0</v>
      </c>
      <c r="F70" s="28" t="e">
        <f>VLOOKUP(E70,Tab!$Y$2:$Z$255,2,TRUE)</f>
        <v>#N/A</v>
      </c>
      <c r="G70" s="29">
        <f>LARGE(M70:X70,1)</f>
        <v>380</v>
      </c>
      <c r="H70" s="29">
        <f>LARGE(M70:X70,2)</f>
        <v>0</v>
      </c>
      <c r="I70" s="29">
        <f>LARGE(M70:X70,3)</f>
        <v>0</v>
      </c>
      <c r="J70" s="30">
        <f>SUM(G70:I70)</f>
        <v>380</v>
      </c>
      <c r="K70" s="31">
        <f>J70/3</f>
        <v>126.66666666666667</v>
      </c>
      <c r="L70" s="32"/>
      <c r="M70" s="72">
        <v>0</v>
      </c>
      <c r="N70" s="72">
        <v>380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158">
        <v>0</v>
      </c>
    </row>
    <row r="71" spans="1:24" ht="14.1" customHeight="1" x14ac:dyDescent="0.25">
      <c r="A71" s="24">
        <f t="shared" si="1"/>
        <v>58</v>
      </c>
      <c r="B71" s="55" t="s">
        <v>317</v>
      </c>
      <c r="C71" s="36">
        <v>12</v>
      </c>
      <c r="D71" s="37" t="s">
        <v>48</v>
      </c>
      <c r="E71" s="28">
        <f>MAX(L71)</f>
        <v>0</v>
      </c>
      <c r="F71" s="28" t="e">
        <f>VLOOKUP(E71,Tab!$Y$2:$Z$255,2,TRUE)</f>
        <v>#N/A</v>
      </c>
      <c r="G71" s="29">
        <f>LARGE(M71:X71,1)</f>
        <v>332</v>
      </c>
      <c r="H71" s="29">
        <f>LARGE(M71:X71,2)</f>
        <v>0</v>
      </c>
      <c r="I71" s="29">
        <f>LARGE(M71:X71,3)</f>
        <v>0</v>
      </c>
      <c r="J71" s="30">
        <f>SUM(G71:I71)</f>
        <v>332</v>
      </c>
      <c r="K71" s="31">
        <f>J71/3</f>
        <v>110.66666666666667</v>
      </c>
      <c r="L71" s="32"/>
      <c r="M71" s="72">
        <v>332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158">
        <v>0</v>
      </c>
    </row>
    <row r="72" spans="1:24" ht="14.1" customHeight="1" x14ac:dyDescent="0.25">
      <c r="A72" s="24">
        <f t="shared" si="1"/>
        <v>59</v>
      </c>
      <c r="B72" s="55" t="s">
        <v>101</v>
      </c>
      <c r="C72" s="36">
        <v>7488</v>
      </c>
      <c r="D72" s="37" t="s">
        <v>84</v>
      </c>
      <c r="E72" s="28">
        <f>MAX(L72)</f>
        <v>0</v>
      </c>
      <c r="F72" s="28" t="e">
        <f>VLOOKUP(E72,Tab!$Y$2:$Z$255,2,TRUE)</f>
        <v>#N/A</v>
      </c>
      <c r="G72" s="29">
        <f>LARGE(M72:X72,1)</f>
        <v>330</v>
      </c>
      <c r="H72" s="29">
        <f>LARGE(M72:X72,2)</f>
        <v>0</v>
      </c>
      <c r="I72" s="29">
        <f>LARGE(M72:X72,3)</f>
        <v>0</v>
      </c>
      <c r="J72" s="30">
        <f>SUM(G72:I72)</f>
        <v>330</v>
      </c>
      <c r="K72" s="31">
        <f>J72/3</f>
        <v>110</v>
      </c>
      <c r="L72" s="32"/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330</v>
      </c>
      <c r="T72" s="72">
        <v>0</v>
      </c>
      <c r="U72" s="72">
        <v>0</v>
      </c>
      <c r="V72" s="72">
        <v>0</v>
      </c>
      <c r="W72" s="72">
        <v>0</v>
      </c>
      <c r="X72" s="158">
        <v>0</v>
      </c>
    </row>
    <row r="73" spans="1:24" ht="14.1" customHeight="1" x14ac:dyDescent="0.25">
      <c r="A73" s="24">
        <f t="shared" si="1"/>
        <v>60</v>
      </c>
      <c r="B73" s="55" t="s">
        <v>166</v>
      </c>
      <c r="C73" s="36">
        <v>13880</v>
      </c>
      <c r="D73" s="37" t="s">
        <v>26</v>
      </c>
      <c r="E73" s="28">
        <f>MAX(L73)</f>
        <v>0</v>
      </c>
      <c r="F73" s="28" t="e">
        <f>VLOOKUP(E73,Tab!$Y$2:$Z$255,2,TRUE)</f>
        <v>#N/A</v>
      </c>
      <c r="G73" s="29">
        <f>LARGE(M73:X73,1)</f>
        <v>327</v>
      </c>
      <c r="H73" s="29">
        <f>LARGE(M73:X73,2)</f>
        <v>0</v>
      </c>
      <c r="I73" s="29">
        <f>LARGE(M73:X73,3)</f>
        <v>0</v>
      </c>
      <c r="J73" s="30">
        <f>SUM(G73:I73)</f>
        <v>327</v>
      </c>
      <c r="K73" s="31">
        <f>J73/3</f>
        <v>109</v>
      </c>
      <c r="L73" s="32"/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327</v>
      </c>
      <c r="X73" s="158">
        <v>0</v>
      </c>
    </row>
    <row r="74" spans="1:24" x14ac:dyDescent="0.25">
      <c r="A74" s="24">
        <f t="shared" si="1"/>
        <v>61</v>
      </c>
      <c r="B74" s="55" t="s">
        <v>517</v>
      </c>
      <c r="C74" s="36">
        <v>11166</v>
      </c>
      <c r="D74" s="37" t="s">
        <v>26</v>
      </c>
      <c r="E74" s="28">
        <f>MAX(L74)</f>
        <v>0</v>
      </c>
      <c r="F74" s="28" t="e">
        <f>VLOOKUP(E74,Tab!$Y$2:$Z$255,2,TRUE)</f>
        <v>#N/A</v>
      </c>
      <c r="G74" s="29">
        <f>LARGE(M74:X74,1)</f>
        <v>282</v>
      </c>
      <c r="H74" s="29">
        <f>LARGE(M74:X74,2)</f>
        <v>0</v>
      </c>
      <c r="I74" s="29">
        <f>LARGE(M74:X74,3)</f>
        <v>0</v>
      </c>
      <c r="J74" s="30">
        <f>SUM(G74:I74)</f>
        <v>282</v>
      </c>
      <c r="K74" s="31">
        <f>J74/3</f>
        <v>94</v>
      </c>
      <c r="L74" s="32"/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282</v>
      </c>
      <c r="X74" s="158">
        <v>0</v>
      </c>
    </row>
    <row r="75" spans="1:24" x14ac:dyDescent="0.25">
      <c r="A75" s="24">
        <f t="shared" si="1"/>
        <v>62</v>
      </c>
      <c r="B75" s="55" t="s">
        <v>534</v>
      </c>
      <c r="C75" s="36">
        <v>14367</v>
      </c>
      <c r="D75" s="37" t="s">
        <v>103</v>
      </c>
      <c r="E75" s="28">
        <f>MAX(L75)</f>
        <v>0</v>
      </c>
      <c r="F75" s="28" t="e">
        <f>VLOOKUP(E75,Tab!$Y$2:$Z$255,2,TRUE)</f>
        <v>#N/A</v>
      </c>
      <c r="G75" s="29">
        <f>LARGE(M75:X75,1)</f>
        <v>205</v>
      </c>
      <c r="H75" s="29">
        <f>LARGE(M75:X75,2)</f>
        <v>0</v>
      </c>
      <c r="I75" s="29">
        <f>LARGE(M75:X75,3)</f>
        <v>0</v>
      </c>
      <c r="J75" s="30">
        <f>SUM(G75:I75)</f>
        <v>205</v>
      </c>
      <c r="K75" s="31">
        <f>J75/3</f>
        <v>68.333333333333329</v>
      </c>
      <c r="L75" s="32"/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205</v>
      </c>
      <c r="V75" s="72">
        <v>0</v>
      </c>
      <c r="W75" s="72">
        <v>0</v>
      </c>
      <c r="X75" s="158">
        <v>0</v>
      </c>
    </row>
    <row r="76" spans="1:24" x14ac:dyDescent="0.25">
      <c r="A76" s="24">
        <f t="shared" si="1"/>
        <v>63</v>
      </c>
      <c r="B76" s="69" t="s">
        <v>272</v>
      </c>
      <c r="C76" s="26">
        <v>13975</v>
      </c>
      <c r="D76" s="27" t="s">
        <v>26</v>
      </c>
      <c r="E76" s="28">
        <f>MAX(L76)</f>
        <v>0</v>
      </c>
      <c r="F76" s="28" t="e">
        <f>VLOOKUP(E76,Tab!$Y$2:$Z$255,2,TRUE)</f>
        <v>#N/A</v>
      </c>
      <c r="G76" s="29">
        <f>LARGE(M76:X76,1)</f>
        <v>182</v>
      </c>
      <c r="H76" s="29">
        <f>LARGE(M76:X76,2)</f>
        <v>0</v>
      </c>
      <c r="I76" s="29">
        <f>LARGE(M76:X76,3)</f>
        <v>0</v>
      </c>
      <c r="J76" s="30">
        <f>SUM(G76:I76)</f>
        <v>182</v>
      </c>
      <c r="K76" s="31">
        <f>J76/3</f>
        <v>60.666666666666664</v>
      </c>
      <c r="L76" s="32"/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158">
        <v>182</v>
      </c>
    </row>
    <row r="77" spans="1:24" x14ac:dyDescent="0.25">
      <c r="A77" s="24">
        <f t="shared" si="1"/>
        <v>64</v>
      </c>
      <c r="B77" s="55" t="s">
        <v>554</v>
      </c>
      <c r="C77" s="36">
        <v>283</v>
      </c>
      <c r="D77" s="37" t="s">
        <v>159</v>
      </c>
      <c r="E77" s="28">
        <f>MAX(L77)</f>
        <v>0</v>
      </c>
      <c r="F77" s="28" t="e">
        <f>VLOOKUP(E77,Tab!$Y$2:$Z$255,2,TRUE)</f>
        <v>#N/A</v>
      </c>
      <c r="G77" s="29">
        <f>LARGE(M77:X77,1)</f>
        <v>109</v>
      </c>
      <c r="H77" s="29">
        <f>LARGE(M77:X77,2)</f>
        <v>0</v>
      </c>
      <c r="I77" s="29">
        <f>LARGE(M77:X77,3)</f>
        <v>0</v>
      </c>
      <c r="J77" s="30">
        <f>SUM(G77:I77)</f>
        <v>109</v>
      </c>
      <c r="K77" s="31">
        <f>J77/3</f>
        <v>36.333333333333336</v>
      </c>
      <c r="L77" s="32"/>
      <c r="M77" s="72">
        <v>0</v>
      </c>
      <c r="N77" s="72">
        <v>0</v>
      </c>
      <c r="O77" s="72">
        <v>0</v>
      </c>
      <c r="P77" s="72">
        <v>0</v>
      </c>
      <c r="Q77" s="72">
        <v>109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158">
        <v>0</v>
      </c>
    </row>
    <row r="78" spans="1:24" x14ac:dyDescent="0.25">
      <c r="A78" s="24">
        <f t="shared" si="1"/>
        <v>65</v>
      </c>
      <c r="B78" s="55"/>
      <c r="C78" s="36"/>
      <c r="D78" s="37"/>
      <c r="E78" s="28">
        <f>MAX(L78)</f>
        <v>0</v>
      </c>
      <c r="F78" s="28" t="e">
        <f>VLOOKUP(E78,Tab!$Y$2:$Z$255,2,TRUE)</f>
        <v>#N/A</v>
      </c>
      <c r="G78" s="29">
        <f>LARGE(M78:X78,1)</f>
        <v>0</v>
      </c>
      <c r="H78" s="29">
        <f>LARGE(M78:X78,2)</f>
        <v>0</v>
      </c>
      <c r="I78" s="29">
        <f>LARGE(M78:X78,3)</f>
        <v>0</v>
      </c>
      <c r="J78" s="30">
        <f>SUM(G78:I78)</f>
        <v>0</v>
      </c>
      <c r="K78" s="31">
        <f>J78/3</f>
        <v>0</v>
      </c>
      <c r="L78" s="32"/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158">
        <v>0</v>
      </c>
    </row>
  </sheetData>
  <sortState ref="B14:X78">
    <sortCondition descending="1" ref="J14:J78"/>
    <sortCondition descending="1" ref="E14:E78"/>
  </sortState>
  <mergeCells count="12">
    <mergeCell ref="M9:X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88" priority="1" stopIfTrue="1" operator="between">
      <formula>563</formula>
      <formula>569</formula>
    </cfRule>
    <cfRule type="cellIs" dxfId="87" priority="2" stopIfTrue="1" operator="between">
      <formula>570</formula>
      <formula>571</formula>
    </cfRule>
    <cfRule type="cellIs" dxfId="86" priority="3" stopIfTrue="1" operator="between">
      <formula>572</formula>
      <formula>600</formula>
    </cfRule>
  </conditionalFormatting>
  <conditionalFormatting sqref="E14:E78">
    <cfRule type="cellIs" dxfId="85" priority="4" stopIfTrue="1" operator="between">
      <formula>563</formula>
      <formula>600</formula>
    </cfRule>
  </conditionalFormatting>
  <conditionalFormatting sqref="F14:F78">
    <cfRule type="cellIs" dxfId="84" priority="5" stopIfTrue="1" operator="equal">
      <formula>"A"</formula>
    </cfRule>
    <cfRule type="cellIs" dxfId="83" priority="6" stopIfTrue="1" operator="equal">
      <formula>"B"</formula>
    </cfRule>
    <cfRule type="cellIs" dxfId="8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81"/>
    </row>
    <row r="9" spans="1:24" s="10" customFormat="1" ht="24.75" customHeight="1" x14ac:dyDescent="0.25">
      <c r="A9" s="192" t="s">
        <v>433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203"/>
    </row>
    <row r="10" spans="1:24" s="10" customFormat="1" x14ac:dyDescent="0.25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57" t="s">
        <v>7</v>
      </c>
      <c r="K10" s="12" t="s">
        <v>8</v>
      </c>
      <c r="L10" s="13"/>
      <c r="M10" s="76"/>
      <c r="N10" s="143"/>
      <c r="O10" s="76"/>
      <c r="R10" s="83"/>
      <c r="S10" s="83"/>
      <c r="T10" s="83"/>
      <c r="U10" s="83"/>
      <c r="V10" s="83"/>
      <c r="W10" s="83"/>
      <c r="X10" s="83"/>
    </row>
    <row r="11" spans="1:24" s="10" customFormat="1" x14ac:dyDescent="0.25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4">
        <v>3</v>
      </c>
      <c r="J11" s="11" t="s">
        <v>9</v>
      </c>
      <c r="K11" s="15" t="s">
        <v>10</v>
      </c>
      <c r="L11" s="13"/>
      <c r="M11" s="75"/>
      <c r="N11" s="144"/>
      <c r="O11" s="75"/>
      <c r="R11" s="85"/>
      <c r="S11" s="85"/>
      <c r="T11" s="85"/>
      <c r="U11" s="85"/>
      <c r="V11" s="85"/>
      <c r="W11" s="85"/>
      <c r="X11" s="86"/>
    </row>
    <row r="12" spans="1:24" s="10" customFormat="1" x14ac:dyDescent="0.25">
      <c r="A12" s="193"/>
      <c r="B12" s="193"/>
      <c r="C12" s="193"/>
      <c r="D12" s="193"/>
      <c r="E12" s="198"/>
      <c r="F12" s="199"/>
      <c r="G12" s="201"/>
      <c r="H12" s="201"/>
      <c r="I12" s="204"/>
      <c r="J12" s="18" t="s">
        <v>10</v>
      </c>
      <c r="K12" s="19" t="s">
        <v>17</v>
      </c>
      <c r="L12" s="20"/>
      <c r="M12" s="74"/>
      <c r="N12" s="145"/>
      <c r="O12" s="74"/>
      <c r="R12" s="85"/>
      <c r="S12" s="88"/>
      <c r="T12" s="88"/>
      <c r="U12" s="88"/>
      <c r="V12" s="88"/>
      <c r="W12" s="88"/>
      <c r="X12" s="86"/>
    </row>
    <row r="13" spans="1:24" x14ac:dyDescent="0.25">
      <c r="M13" s="123"/>
      <c r="N13" s="123"/>
      <c r="O13" s="146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4">
        <f t="shared" ref="A14:A23" si="0">A13+1</f>
        <v>1</v>
      </c>
      <c r="B14" s="69"/>
      <c r="C14" s="26"/>
      <c r="D14" s="27"/>
      <c r="E14" s="28">
        <f>MAX(M14:O14)</f>
        <v>0</v>
      </c>
      <c r="F14" s="28" t="e">
        <f>VLOOKUP(E14,Tab!$AA$2:$AB$255,2,TRUE)</f>
        <v>#N/A</v>
      </c>
      <c r="G14" s="29">
        <f>LARGE(M14:O14,1)</f>
        <v>0</v>
      </c>
      <c r="H14" s="29">
        <f>LARGE(M14:O14,2)</f>
        <v>0</v>
      </c>
      <c r="I14" s="29">
        <f>LARGE(M14:O14,3)</f>
        <v>0</v>
      </c>
      <c r="J14" s="30">
        <f t="shared" ref="J14:J23" si="1">SUM(G14:I14)</f>
        <v>0</v>
      </c>
      <c r="K14" s="31">
        <f t="shared" ref="K14:K23" si="2">J14/3</f>
        <v>0</v>
      </c>
      <c r="L14" s="32"/>
      <c r="M14" s="34">
        <v>0</v>
      </c>
      <c r="N14" s="34">
        <v>0</v>
      </c>
      <c r="O14" s="34">
        <v>0</v>
      </c>
      <c r="R14" s="91"/>
      <c r="S14" s="91"/>
      <c r="T14" s="91"/>
      <c r="U14" s="91"/>
      <c r="V14" s="91"/>
      <c r="W14" s="91"/>
      <c r="X14" s="91"/>
    </row>
    <row r="15" spans="1:24" ht="14.1" customHeight="1" x14ac:dyDescent="0.25">
      <c r="A15" s="24">
        <f t="shared" si="0"/>
        <v>2</v>
      </c>
      <c r="B15" s="69"/>
      <c r="C15" s="26"/>
      <c r="D15" s="27"/>
      <c r="E15" s="28">
        <f t="shared" ref="E15:E23" si="3">MAX(M15:O15)</f>
        <v>0</v>
      </c>
      <c r="F15" s="28" t="e">
        <f>VLOOKUP(E15,Tab!$AA$2:$AB$255,2,TRUE)</f>
        <v>#N/A</v>
      </c>
      <c r="G15" s="29">
        <f>LARGE(M15:O15,1)</f>
        <v>0</v>
      </c>
      <c r="H15" s="29">
        <f>LARGE(M15:O15,2)</f>
        <v>0</v>
      </c>
      <c r="I15" s="29">
        <f>LARGE(M15:O15,3)</f>
        <v>0</v>
      </c>
      <c r="J15" s="30">
        <f t="shared" si="1"/>
        <v>0</v>
      </c>
      <c r="K15" s="31">
        <f t="shared" si="2"/>
        <v>0</v>
      </c>
      <c r="L15" s="32"/>
      <c r="M15" s="34">
        <v>0</v>
      </c>
      <c r="N15" s="34">
        <v>0</v>
      </c>
      <c r="O15" s="34">
        <v>0</v>
      </c>
      <c r="R15" s="91"/>
      <c r="S15" s="91"/>
      <c r="T15" s="91"/>
      <c r="U15" s="91"/>
      <c r="V15" s="91"/>
      <c r="W15" s="91"/>
      <c r="X15" s="91"/>
    </row>
    <row r="16" spans="1:24" ht="14.1" customHeight="1" x14ac:dyDescent="0.25">
      <c r="A16" s="24">
        <f t="shared" si="0"/>
        <v>3</v>
      </c>
      <c r="B16" s="38"/>
      <c r="C16" s="26"/>
      <c r="D16" s="27"/>
      <c r="E16" s="28">
        <f t="shared" si="3"/>
        <v>0</v>
      </c>
      <c r="F16" s="28" t="e">
        <f>VLOOKUP(E16,Tab!$AA$2:$AB$255,2,TRUE)</f>
        <v>#N/A</v>
      </c>
      <c r="G16" s="29">
        <v>0</v>
      </c>
      <c r="H16" s="29">
        <v>0</v>
      </c>
      <c r="I16" s="29">
        <v>0</v>
      </c>
      <c r="J16" s="30">
        <f t="shared" si="1"/>
        <v>0</v>
      </c>
      <c r="K16" s="31">
        <f t="shared" si="2"/>
        <v>0</v>
      </c>
      <c r="L16" s="32"/>
      <c r="M16" s="34">
        <v>0</v>
      </c>
      <c r="N16" s="34">
        <v>0</v>
      </c>
      <c r="O16" s="34">
        <v>0</v>
      </c>
      <c r="R16" s="91"/>
      <c r="S16" s="91"/>
      <c r="T16" s="91"/>
      <c r="U16" s="91"/>
      <c r="V16" s="91"/>
      <c r="W16" s="91"/>
      <c r="X16" s="91"/>
    </row>
    <row r="17" spans="1:24" ht="14.1" customHeight="1" x14ac:dyDescent="0.25">
      <c r="A17" s="24">
        <f t="shared" si="0"/>
        <v>4</v>
      </c>
      <c r="B17" s="35"/>
      <c r="C17" s="36"/>
      <c r="D17" s="35"/>
      <c r="E17" s="28">
        <f t="shared" si="3"/>
        <v>0</v>
      </c>
      <c r="F17" s="28" t="e">
        <f>VLOOKUP(E17,Tab!$AA$2:$AB$255,2,TRUE)</f>
        <v>#N/A</v>
      </c>
      <c r="G17" s="29">
        <f t="shared" ref="G17:G23" si="4">LARGE(M17:O17,1)</f>
        <v>0</v>
      </c>
      <c r="H17" s="29">
        <f t="shared" ref="H17:H23" si="5">LARGE(M17:O17,2)</f>
        <v>0</v>
      </c>
      <c r="I17" s="29">
        <f t="shared" ref="I17:I23" si="6">LARGE(M17:O17,3)</f>
        <v>0</v>
      </c>
      <c r="J17" s="30">
        <f t="shared" si="1"/>
        <v>0</v>
      </c>
      <c r="K17" s="31">
        <f t="shared" si="2"/>
        <v>0</v>
      </c>
      <c r="L17" s="32"/>
      <c r="M17" s="34">
        <v>0</v>
      </c>
      <c r="N17" s="34">
        <v>0</v>
      </c>
      <c r="O17" s="34">
        <v>0</v>
      </c>
      <c r="R17" s="91"/>
      <c r="S17" s="91"/>
      <c r="T17" s="91"/>
      <c r="U17" s="91"/>
      <c r="V17" s="91"/>
      <c r="W17" s="91"/>
      <c r="X17" s="91"/>
    </row>
    <row r="18" spans="1:24" ht="14.1" customHeight="1" x14ac:dyDescent="0.25">
      <c r="A18" s="24">
        <f t="shared" si="0"/>
        <v>5</v>
      </c>
      <c r="B18" s="38"/>
      <c r="C18" s="26"/>
      <c r="D18" s="38"/>
      <c r="E18" s="28">
        <f t="shared" si="3"/>
        <v>0</v>
      </c>
      <c r="F18" s="28" t="e">
        <f>VLOOKUP(E18,Tab!$AA$2:$AB$255,2,TRUE)</f>
        <v>#N/A</v>
      </c>
      <c r="G18" s="29">
        <f t="shared" si="4"/>
        <v>0</v>
      </c>
      <c r="H18" s="29">
        <f t="shared" si="5"/>
        <v>0</v>
      </c>
      <c r="I18" s="29">
        <f t="shared" si="6"/>
        <v>0</v>
      </c>
      <c r="J18" s="30">
        <f t="shared" si="1"/>
        <v>0</v>
      </c>
      <c r="K18" s="31">
        <f t="shared" si="2"/>
        <v>0</v>
      </c>
      <c r="L18" s="32"/>
      <c r="M18" s="34">
        <v>0</v>
      </c>
      <c r="N18" s="34">
        <v>0</v>
      </c>
      <c r="O18" s="34">
        <v>0</v>
      </c>
      <c r="R18" s="91"/>
      <c r="S18" s="91"/>
      <c r="T18" s="91"/>
      <c r="U18" s="91"/>
      <c r="V18" s="91"/>
      <c r="W18" s="91"/>
      <c r="X18" s="91"/>
    </row>
    <row r="19" spans="1:24" ht="14.1" customHeight="1" x14ac:dyDescent="0.25">
      <c r="A19" s="24">
        <f t="shared" si="0"/>
        <v>6</v>
      </c>
      <c r="B19" s="38"/>
      <c r="C19" s="26"/>
      <c r="D19" s="38"/>
      <c r="E19" s="28">
        <f t="shared" si="3"/>
        <v>0</v>
      </c>
      <c r="F19" s="28" t="e">
        <f>VLOOKUP(E19,Tab!$AA$2:$AB$255,2,TRUE)</f>
        <v>#N/A</v>
      </c>
      <c r="G19" s="29">
        <f t="shared" si="4"/>
        <v>0</v>
      </c>
      <c r="H19" s="29">
        <f t="shared" si="5"/>
        <v>0</v>
      </c>
      <c r="I19" s="29">
        <f t="shared" si="6"/>
        <v>0</v>
      </c>
      <c r="J19" s="30">
        <f t="shared" si="1"/>
        <v>0</v>
      </c>
      <c r="K19" s="31">
        <f t="shared" si="2"/>
        <v>0</v>
      </c>
      <c r="L19" s="32"/>
      <c r="M19" s="34">
        <v>0</v>
      </c>
      <c r="N19" s="34">
        <v>0</v>
      </c>
      <c r="O19" s="34">
        <v>0</v>
      </c>
      <c r="R19" s="91"/>
      <c r="S19" s="91"/>
      <c r="T19" s="91"/>
      <c r="U19" s="91"/>
      <c r="V19" s="91"/>
      <c r="W19" s="91"/>
      <c r="X19" s="91"/>
    </row>
    <row r="20" spans="1:24" ht="14.1" customHeight="1" x14ac:dyDescent="0.25">
      <c r="A20" s="24">
        <f t="shared" si="0"/>
        <v>7</v>
      </c>
      <c r="B20" s="35"/>
      <c r="C20" s="36"/>
      <c r="D20" s="35"/>
      <c r="E20" s="28">
        <f t="shared" si="3"/>
        <v>0</v>
      </c>
      <c r="F20" s="28" t="e">
        <f>VLOOKUP(E20,Tab!$AA$2:$AB$255,2,TRUE)</f>
        <v>#N/A</v>
      </c>
      <c r="G20" s="29">
        <f t="shared" si="4"/>
        <v>0</v>
      </c>
      <c r="H20" s="29">
        <f t="shared" si="5"/>
        <v>0</v>
      </c>
      <c r="I20" s="29">
        <f t="shared" si="6"/>
        <v>0</v>
      </c>
      <c r="J20" s="30">
        <f t="shared" si="1"/>
        <v>0</v>
      </c>
      <c r="K20" s="31">
        <f t="shared" si="2"/>
        <v>0</v>
      </c>
      <c r="L20" s="32"/>
      <c r="M20" s="34">
        <v>0</v>
      </c>
      <c r="N20" s="34">
        <v>0</v>
      </c>
      <c r="O20" s="34">
        <v>0</v>
      </c>
      <c r="R20" s="91"/>
      <c r="S20" s="91"/>
      <c r="T20" s="91"/>
      <c r="U20" s="91"/>
      <c r="V20" s="91"/>
      <c r="W20" s="91"/>
      <c r="X20" s="91"/>
    </row>
    <row r="21" spans="1:24" ht="14.1" customHeight="1" x14ac:dyDescent="0.25">
      <c r="A21" s="24">
        <f t="shared" si="0"/>
        <v>8</v>
      </c>
      <c r="B21" s="35"/>
      <c r="C21" s="36"/>
      <c r="D21" s="35"/>
      <c r="E21" s="28">
        <f t="shared" si="3"/>
        <v>0</v>
      </c>
      <c r="F21" s="28" t="e">
        <f>VLOOKUP(E21,Tab!$AA$2:$AB$255,2,TRUE)</f>
        <v>#N/A</v>
      </c>
      <c r="G21" s="29">
        <f t="shared" si="4"/>
        <v>0</v>
      </c>
      <c r="H21" s="29">
        <f t="shared" si="5"/>
        <v>0</v>
      </c>
      <c r="I21" s="29">
        <f t="shared" si="6"/>
        <v>0</v>
      </c>
      <c r="J21" s="30">
        <f t="shared" si="1"/>
        <v>0</v>
      </c>
      <c r="K21" s="31">
        <f t="shared" si="2"/>
        <v>0</v>
      </c>
      <c r="L21" s="32"/>
      <c r="M21" s="34">
        <v>0</v>
      </c>
      <c r="N21" s="34">
        <v>0</v>
      </c>
      <c r="O21" s="34">
        <v>0</v>
      </c>
      <c r="R21" s="91"/>
      <c r="S21" s="91"/>
      <c r="T21" s="91"/>
      <c r="U21" s="91"/>
      <c r="V21" s="91"/>
      <c r="W21" s="91"/>
      <c r="X21" s="91"/>
    </row>
    <row r="22" spans="1:24" ht="14.1" customHeight="1" x14ac:dyDescent="0.25">
      <c r="A22" s="24">
        <f t="shared" si="0"/>
        <v>9</v>
      </c>
      <c r="B22" s="38"/>
      <c r="C22" s="26"/>
      <c r="D22" s="38"/>
      <c r="E22" s="28">
        <f t="shared" si="3"/>
        <v>0</v>
      </c>
      <c r="F22" s="28" t="e">
        <f>VLOOKUP(E22,Tab!$AA$2:$AB$255,2,TRUE)</f>
        <v>#N/A</v>
      </c>
      <c r="G22" s="29">
        <f t="shared" si="4"/>
        <v>0</v>
      </c>
      <c r="H22" s="29">
        <f t="shared" si="5"/>
        <v>0</v>
      </c>
      <c r="I22" s="29">
        <f t="shared" si="6"/>
        <v>0</v>
      </c>
      <c r="J22" s="30">
        <f t="shared" si="1"/>
        <v>0</v>
      </c>
      <c r="K22" s="31">
        <f t="shared" si="2"/>
        <v>0</v>
      </c>
      <c r="L22" s="32"/>
      <c r="M22" s="34">
        <v>0</v>
      </c>
      <c r="N22" s="34">
        <v>0</v>
      </c>
      <c r="O22" s="34">
        <v>0</v>
      </c>
      <c r="R22" s="91"/>
      <c r="S22" s="91"/>
      <c r="T22" s="91"/>
      <c r="U22" s="91"/>
      <c r="V22" s="91"/>
      <c r="W22" s="91"/>
      <c r="X22" s="91"/>
    </row>
    <row r="23" spans="1:24" ht="14.1" customHeight="1" x14ac:dyDescent="0.25">
      <c r="A23" s="24">
        <f t="shared" si="0"/>
        <v>10</v>
      </c>
      <c r="B23" s="38"/>
      <c r="C23" s="26"/>
      <c r="D23" s="38"/>
      <c r="E23" s="28">
        <f t="shared" si="3"/>
        <v>0</v>
      </c>
      <c r="F23" s="28" t="e">
        <f>VLOOKUP(E23,Tab!$AA$2:$AB$255,2,TRUE)</f>
        <v>#N/A</v>
      </c>
      <c r="G23" s="29">
        <f t="shared" si="4"/>
        <v>0</v>
      </c>
      <c r="H23" s="29">
        <f t="shared" si="5"/>
        <v>0</v>
      </c>
      <c r="I23" s="29">
        <f t="shared" si="6"/>
        <v>0</v>
      </c>
      <c r="J23" s="30">
        <f t="shared" si="1"/>
        <v>0</v>
      </c>
      <c r="K23" s="31">
        <f t="shared" si="2"/>
        <v>0</v>
      </c>
      <c r="L23" s="32"/>
      <c r="M23" s="34">
        <v>0</v>
      </c>
      <c r="N23" s="34">
        <v>0</v>
      </c>
      <c r="O23" s="34">
        <v>0</v>
      </c>
      <c r="R23" s="91"/>
      <c r="S23" s="91"/>
      <c r="T23" s="91"/>
      <c r="U23" s="91"/>
      <c r="V23" s="91"/>
      <c r="W23" s="91"/>
      <c r="X23" s="91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81" priority="1" stopIfTrue="1" operator="between">
      <formula>563</formula>
      <formula>569</formula>
    </cfRule>
    <cfRule type="cellIs" dxfId="80" priority="2" stopIfTrue="1" operator="between">
      <formula>570</formula>
      <formula>571</formula>
    </cfRule>
    <cfRule type="cellIs" dxfId="79" priority="3" stopIfTrue="1" operator="between">
      <formula>572</formula>
      <formula>600</formula>
    </cfRule>
  </conditionalFormatting>
  <conditionalFormatting sqref="E14:E23">
    <cfRule type="cellIs" dxfId="78" priority="4" stopIfTrue="1" operator="between">
      <formula>563</formula>
      <formula>600</formula>
    </cfRule>
  </conditionalFormatting>
  <conditionalFormatting sqref="F14:F23">
    <cfRule type="cellIs" dxfId="77" priority="5" stopIfTrue="1" operator="equal">
      <formula>"A"</formula>
    </cfRule>
    <cfRule type="cellIs" dxfId="76" priority="6" stopIfTrue="1" operator="equal">
      <formula>"B"</formula>
    </cfRule>
    <cfRule type="cellIs" dxfId="7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93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38" width="16.42578125" style="5" customWidth="1"/>
    <col min="39" max="39" width="9.140625" style="4"/>
    <col min="40" max="49" width="9.140625" style="6"/>
    <col min="50" max="16384" width="9.140625" style="4"/>
  </cols>
  <sheetData>
    <row r="2" spans="1:38" x14ac:dyDescent="0.2">
      <c r="A2" s="4"/>
      <c r="B2" s="4"/>
      <c r="C2" s="4"/>
      <c r="D2" s="4"/>
    </row>
    <row r="5" spans="1:38" x14ac:dyDescent="0.2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9" spans="1:38" s="10" customFormat="1" ht="24.75" customHeight="1" x14ac:dyDescent="0.25">
      <c r="A9" s="209" t="s">
        <v>434</v>
      </c>
      <c r="B9" s="210"/>
      <c r="C9" s="210"/>
      <c r="D9" s="210"/>
      <c r="E9" s="210"/>
      <c r="F9" s="210"/>
      <c r="G9" s="210"/>
      <c r="H9" s="210"/>
      <c r="I9" s="210"/>
      <c r="J9" s="210"/>
      <c r="K9" s="211"/>
      <c r="L9" s="9"/>
      <c r="M9" s="206">
        <v>2019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8"/>
    </row>
    <row r="10" spans="1:38" s="10" customFormat="1" x14ac:dyDescent="0.25">
      <c r="A10" s="202" t="s">
        <v>1</v>
      </c>
      <c r="B10" s="202" t="s">
        <v>2</v>
      </c>
      <c r="C10" s="202" t="s">
        <v>3</v>
      </c>
      <c r="D10" s="202" t="s">
        <v>4</v>
      </c>
      <c r="E10" s="194" t="s">
        <v>5</v>
      </c>
      <c r="F10" s="195"/>
      <c r="G10" s="204" t="s">
        <v>6</v>
      </c>
      <c r="H10" s="213"/>
      <c r="I10" s="214"/>
      <c r="J10" s="57" t="s">
        <v>7</v>
      </c>
      <c r="K10" s="12" t="s">
        <v>8</v>
      </c>
      <c r="L10" s="13"/>
      <c r="M10" s="131">
        <v>43750</v>
      </c>
      <c r="N10" s="131">
        <v>43725</v>
      </c>
      <c r="O10" s="131">
        <v>43723</v>
      </c>
      <c r="P10" s="131">
        <v>43638</v>
      </c>
      <c r="Q10" s="131">
        <v>43625</v>
      </c>
      <c r="R10" s="131">
        <v>43624</v>
      </c>
      <c r="S10" s="131">
        <v>43617</v>
      </c>
      <c r="T10" s="131">
        <v>43590</v>
      </c>
      <c r="U10" s="126">
        <v>43583</v>
      </c>
      <c r="V10" s="126">
        <v>43582</v>
      </c>
      <c r="W10" s="14">
        <v>43580</v>
      </c>
      <c r="X10" s="126">
        <v>43569</v>
      </c>
      <c r="Y10" s="126">
        <v>43568</v>
      </c>
      <c r="Z10" s="126">
        <v>43561</v>
      </c>
      <c r="AA10" s="126">
        <v>43554</v>
      </c>
      <c r="AB10" s="126">
        <v>43554</v>
      </c>
      <c r="AC10" s="126">
        <v>43548</v>
      </c>
      <c r="AD10" s="126">
        <v>43547</v>
      </c>
      <c r="AE10" s="126">
        <v>43534</v>
      </c>
      <c r="AF10" s="126">
        <v>43533</v>
      </c>
      <c r="AG10" s="126">
        <v>43533</v>
      </c>
      <c r="AH10" s="126">
        <v>43527</v>
      </c>
      <c r="AI10" s="126">
        <v>43512</v>
      </c>
      <c r="AJ10" s="126">
        <v>43505</v>
      </c>
      <c r="AK10" s="126">
        <v>43498</v>
      </c>
      <c r="AL10" s="14">
        <v>43498</v>
      </c>
    </row>
    <row r="11" spans="1:38" s="10" customFormat="1" x14ac:dyDescent="0.25">
      <c r="A11" s="212"/>
      <c r="B11" s="212"/>
      <c r="C11" s="212"/>
      <c r="D11" s="212"/>
      <c r="E11" s="196"/>
      <c r="F11" s="197"/>
      <c r="G11" s="202">
        <v>1</v>
      </c>
      <c r="H11" s="202">
        <v>2</v>
      </c>
      <c r="I11" s="202">
        <v>3</v>
      </c>
      <c r="J11" s="11" t="s">
        <v>9</v>
      </c>
      <c r="K11" s="15" t="s">
        <v>10</v>
      </c>
      <c r="L11" s="13"/>
      <c r="M11" s="16" t="s">
        <v>357</v>
      </c>
      <c r="N11" s="16" t="s">
        <v>14</v>
      </c>
      <c r="O11" s="16" t="s">
        <v>414</v>
      </c>
      <c r="P11" s="16" t="s">
        <v>414</v>
      </c>
      <c r="Q11" s="16" t="s">
        <v>302</v>
      </c>
      <c r="R11" s="16" t="s">
        <v>14</v>
      </c>
      <c r="S11" s="16" t="s">
        <v>357</v>
      </c>
      <c r="T11" s="132" t="s">
        <v>389</v>
      </c>
      <c r="U11" s="16" t="s">
        <v>11</v>
      </c>
      <c r="V11" s="16" t="s">
        <v>16</v>
      </c>
      <c r="W11" s="176" t="s">
        <v>559</v>
      </c>
      <c r="X11" s="16" t="s">
        <v>16</v>
      </c>
      <c r="Y11" s="16" t="s">
        <v>16</v>
      </c>
      <c r="Z11" s="16" t="s">
        <v>357</v>
      </c>
      <c r="AA11" s="16" t="s">
        <v>364</v>
      </c>
      <c r="AB11" s="16" t="s">
        <v>364</v>
      </c>
      <c r="AC11" s="16" t="s">
        <v>522</v>
      </c>
      <c r="AD11" s="16" t="s">
        <v>11</v>
      </c>
      <c r="AE11" s="16" t="s">
        <v>414</v>
      </c>
      <c r="AF11" s="16" t="s">
        <v>16</v>
      </c>
      <c r="AG11" s="16" t="s">
        <v>303</v>
      </c>
      <c r="AH11" s="16" t="s">
        <v>11</v>
      </c>
      <c r="AI11" s="16" t="s">
        <v>302</v>
      </c>
      <c r="AJ11" s="16" t="s">
        <v>414</v>
      </c>
      <c r="AK11" s="16" t="s">
        <v>357</v>
      </c>
      <c r="AL11" s="16" t="s">
        <v>271</v>
      </c>
    </row>
    <row r="12" spans="1:38" s="10" customFormat="1" x14ac:dyDescent="0.25">
      <c r="A12" s="193"/>
      <c r="B12" s="193"/>
      <c r="C12" s="193"/>
      <c r="D12" s="193"/>
      <c r="E12" s="198"/>
      <c r="F12" s="199"/>
      <c r="G12" s="193"/>
      <c r="H12" s="193"/>
      <c r="I12" s="193"/>
      <c r="J12" s="18" t="s">
        <v>10</v>
      </c>
      <c r="K12" s="19" t="s">
        <v>17</v>
      </c>
      <c r="L12" s="20"/>
      <c r="M12" s="22" t="s">
        <v>21</v>
      </c>
      <c r="N12" s="22" t="s">
        <v>619</v>
      </c>
      <c r="O12" s="22" t="s">
        <v>21</v>
      </c>
      <c r="P12" s="22" t="s">
        <v>20</v>
      </c>
      <c r="Q12" s="22" t="s">
        <v>23</v>
      </c>
      <c r="R12" s="22" t="s">
        <v>28</v>
      </c>
      <c r="S12" s="22" t="s">
        <v>20</v>
      </c>
      <c r="T12" s="133" t="s">
        <v>387</v>
      </c>
      <c r="U12" s="22" t="s">
        <v>521</v>
      </c>
      <c r="V12" s="22" t="s">
        <v>33</v>
      </c>
      <c r="W12" s="16" t="s">
        <v>560</v>
      </c>
      <c r="X12" s="22" t="s">
        <v>31</v>
      </c>
      <c r="Y12" s="22" t="s">
        <v>30</v>
      </c>
      <c r="Z12" s="22" t="s">
        <v>23</v>
      </c>
      <c r="AA12" s="22" t="s">
        <v>541</v>
      </c>
      <c r="AB12" s="22" t="s">
        <v>84</v>
      </c>
      <c r="AC12" s="22" t="s">
        <v>527</v>
      </c>
      <c r="AD12" s="22" t="s">
        <v>422</v>
      </c>
      <c r="AE12" s="22" t="s">
        <v>23</v>
      </c>
      <c r="AF12" s="22" t="s">
        <v>32</v>
      </c>
      <c r="AG12" s="22" t="s">
        <v>377</v>
      </c>
      <c r="AH12" s="22" t="s">
        <v>34</v>
      </c>
      <c r="AI12" s="22" t="s">
        <v>19</v>
      </c>
      <c r="AJ12" s="22" t="s">
        <v>19</v>
      </c>
      <c r="AK12" s="22" t="s">
        <v>19</v>
      </c>
      <c r="AL12" s="22" t="s">
        <v>26</v>
      </c>
    </row>
    <row r="13" spans="1:38" x14ac:dyDescent="0.2"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</row>
    <row r="14" spans="1:38" ht="14.1" customHeight="1" x14ac:dyDescent="0.25">
      <c r="A14" s="24">
        <f t="shared" ref="A14:A45" si="0">A13+1</f>
        <v>1</v>
      </c>
      <c r="B14" s="38" t="s">
        <v>35</v>
      </c>
      <c r="C14" s="26">
        <v>498</v>
      </c>
      <c r="D14" s="27" t="s">
        <v>29</v>
      </c>
      <c r="E14" s="28">
        <f>MAX(M14:O14)</f>
        <v>561</v>
      </c>
      <c r="F14" s="28" t="str">
        <f>VLOOKUP(E14,Tab!$U$2:$V$255,2,TRUE)</f>
        <v>B</v>
      </c>
      <c r="G14" s="29">
        <f>LARGE(M14:AL14,1)</f>
        <v>567</v>
      </c>
      <c r="H14" s="29">
        <f>LARGE(M14:AL14,2)</f>
        <v>561</v>
      </c>
      <c r="I14" s="29">
        <f>LARGE(M14:AL14,3)</f>
        <v>553</v>
      </c>
      <c r="J14" s="30">
        <f>SUM(G14:I14)</f>
        <v>1681</v>
      </c>
      <c r="K14" s="31">
        <f>J14/3</f>
        <v>560.33333333333337</v>
      </c>
      <c r="L14" s="32"/>
      <c r="M14" s="77">
        <v>0</v>
      </c>
      <c r="N14" s="77">
        <v>561</v>
      </c>
      <c r="O14" s="77">
        <v>0</v>
      </c>
      <c r="P14" s="77">
        <v>0</v>
      </c>
      <c r="Q14" s="77">
        <v>0</v>
      </c>
      <c r="R14" s="77">
        <v>567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553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188">
        <v>0</v>
      </c>
    </row>
    <row r="15" spans="1:38" ht="14.1" customHeight="1" x14ac:dyDescent="0.25">
      <c r="A15" s="24">
        <f t="shared" si="0"/>
        <v>2</v>
      </c>
      <c r="B15" s="35" t="s">
        <v>40</v>
      </c>
      <c r="C15" s="36">
        <v>10792</v>
      </c>
      <c r="D15" s="37" t="s">
        <v>29</v>
      </c>
      <c r="E15" s="28">
        <f>MAX(M15:O15)</f>
        <v>550</v>
      </c>
      <c r="F15" s="28" t="str">
        <f>VLOOKUP(E15,Tab!$U$2:$V$255,2,TRUE)</f>
        <v>Não</v>
      </c>
      <c r="G15" s="29">
        <f>LARGE(M15:AL15,1)</f>
        <v>558</v>
      </c>
      <c r="H15" s="29">
        <f>LARGE(M15:AL15,2)</f>
        <v>558</v>
      </c>
      <c r="I15" s="29">
        <f>LARGE(M15:AL15,3)</f>
        <v>555</v>
      </c>
      <c r="J15" s="30">
        <f>SUM(G15:I15)</f>
        <v>1671</v>
      </c>
      <c r="K15" s="31">
        <f>J15/3</f>
        <v>557</v>
      </c>
      <c r="L15" s="32"/>
      <c r="M15" s="77">
        <v>0</v>
      </c>
      <c r="N15" s="77">
        <v>550</v>
      </c>
      <c r="O15" s="77">
        <v>0</v>
      </c>
      <c r="P15" s="77">
        <v>0</v>
      </c>
      <c r="Q15" s="77">
        <v>0</v>
      </c>
      <c r="R15" s="77">
        <v>555</v>
      </c>
      <c r="S15" s="77">
        <v>0</v>
      </c>
      <c r="T15" s="77">
        <v>555</v>
      </c>
      <c r="U15" s="77">
        <v>0</v>
      </c>
      <c r="V15" s="77">
        <v>0</v>
      </c>
      <c r="W15" s="77">
        <v>0</v>
      </c>
      <c r="X15" s="77">
        <v>0</v>
      </c>
      <c r="Y15" s="77">
        <v>558</v>
      </c>
      <c r="Z15" s="77">
        <v>0</v>
      </c>
      <c r="AA15" s="77">
        <v>544</v>
      </c>
      <c r="AB15" s="77">
        <v>0</v>
      </c>
      <c r="AC15" s="77">
        <v>558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188">
        <v>0</v>
      </c>
    </row>
    <row r="16" spans="1:38" ht="14.1" customHeight="1" x14ac:dyDescent="0.25">
      <c r="A16" s="24">
        <f t="shared" si="0"/>
        <v>3</v>
      </c>
      <c r="B16" s="38" t="s">
        <v>122</v>
      </c>
      <c r="C16" s="26">
        <v>602</v>
      </c>
      <c r="D16" s="27" t="s">
        <v>69</v>
      </c>
      <c r="E16" s="28">
        <f>MAX(M16:O16)</f>
        <v>545</v>
      </c>
      <c r="F16" s="28" t="str">
        <f>VLOOKUP(E16,Tab!$U$2:$V$255,2,TRUE)</f>
        <v>Não</v>
      </c>
      <c r="G16" s="29">
        <f>LARGE(M16:AL16,1)</f>
        <v>560</v>
      </c>
      <c r="H16" s="29">
        <f>LARGE(M16:AL16,2)</f>
        <v>557</v>
      </c>
      <c r="I16" s="29">
        <f>LARGE(M16:AL16,3)</f>
        <v>554</v>
      </c>
      <c r="J16" s="30">
        <f>SUM(G16:I16)</f>
        <v>1671</v>
      </c>
      <c r="K16" s="31">
        <f>J16/3</f>
        <v>557</v>
      </c>
      <c r="L16" s="32"/>
      <c r="M16" s="77">
        <v>0</v>
      </c>
      <c r="N16" s="77">
        <v>545</v>
      </c>
      <c r="O16" s="77">
        <v>0</v>
      </c>
      <c r="P16" s="77">
        <v>0</v>
      </c>
      <c r="Q16" s="77">
        <v>0</v>
      </c>
      <c r="R16" s="77">
        <v>554</v>
      </c>
      <c r="S16" s="77">
        <v>0</v>
      </c>
      <c r="T16" s="77">
        <v>554</v>
      </c>
      <c r="U16" s="77">
        <v>0</v>
      </c>
      <c r="V16" s="77">
        <v>0</v>
      </c>
      <c r="W16" s="77">
        <v>0</v>
      </c>
      <c r="X16" s="77">
        <v>549</v>
      </c>
      <c r="Y16" s="77">
        <v>548</v>
      </c>
      <c r="Z16" s="77">
        <v>0</v>
      </c>
      <c r="AA16" s="77">
        <v>557</v>
      </c>
      <c r="AB16" s="77">
        <v>0</v>
      </c>
      <c r="AC16" s="77">
        <v>551</v>
      </c>
      <c r="AD16" s="77">
        <v>0</v>
      </c>
      <c r="AE16" s="77">
        <v>0</v>
      </c>
      <c r="AF16" s="77">
        <v>0</v>
      </c>
      <c r="AG16" s="77">
        <v>560</v>
      </c>
      <c r="AH16" s="77">
        <v>0</v>
      </c>
      <c r="AI16" s="77">
        <v>0</v>
      </c>
      <c r="AJ16" s="77">
        <v>0</v>
      </c>
      <c r="AK16" s="77">
        <v>0</v>
      </c>
      <c r="AL16" s="188">
        <v>0</v>
      </c>
    </row>
    <row r="17" spans="1:38" ht="14.1" customHeight="1" x14ac:dyDescent="0.25">
      <c r="A17" s="24">
        <f t="shared" si="0"/>
        <v>4</v>
      </c>
      <c r="B17" s="38" t="s">
        <v>146</v>
      </c>
      <c r="C17" s="26">
        <v>787</v>
      </c>
      <c r="D17" s="27" t="s">
        <v>69</v>
      </c>
      <c r="E17" s="28">
        <f>MAX(M17:O17)</f>
        <v>0</v>
      </c>
      <c r="F17" s="28" t="e">
        <f>VLOOKUP(E17,Tab!$U$2:$V$255,2,TRUE)</f>
        <v>#N/A</v>
      </c>
      <c r="G17" s="29">
        <f>LARGE(M17:AL17,1)</f>
        <v>555</v>
      </c>
      <c r="H17" s="29">
        <f>LARGE(M17:AL17,2)</f>
        <v>552</v>
      </c>
      <c r="I17" s="29">
        <f>LARGE(M17:AL17,3)</f>
        <v>543</v>
      </c>
      <c r="J17" s="30">
        <f>SUM(G17:I17)</f>
        <v>1650</v>
      </c>
      <c r="K17" s="31">
        <f>J17/3</f>
        <v>550</v>
      </c>
      <c r="L17" s="32"/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555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552</v>
      </c>
      <c r="Z17" s="77">
        <v>0</v>
      </c>
      <c r="AA17" s="77">
        <v>543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188">
        <v>0</v>
      </c>
    </row>
    <row r="18" spans="1:38" ht="14.1" customHeight="1" x14ac:dyDescent="0.25">
      <c r="A18" s="24">
        <f t="shared" si="0"/>
        <v>5</v>
      </c>
      <c r="B18" s="35" t="s">
        <v>38</v>
      </c>
      <c r="C18" s="36">
        <v>1671</v>
      </c>
      <c r="D18" s="37" t="s">
        <v>39</v>
      </c>
      <c r="E18" s="28">
        <f>MAX(M18:O18)</f>
        <v>0</v>
      </c>
      <c r="F18" s="28" t="e">
        <f>VLOOKUP(E18,Tab!$U$2:$V$255,2,TRUE)</f>
        <v>#N/A</v>
      </c>
      <c r="G18" s="29">
        <f>LARGE(M18:AL18,1)</f>
        <v>548</v>
      </c>
      <c r="H18" s="29">
        <f>LARGE(M18:AL18,2)</f>
        <v>548</v>
      </c>
      <c r="I18" s="29">
        <f>LARGE(M18:AL18,3)</f>
        <v>547</v>
      </c>
      <c r="J18" s="30">
        <f>SUM(G18:I18)</f>
        <v>1643</v>
      </c>
      <c r="K18" s="31">
        <f>J18/3</f>
        <v>547.66666666666663</v>
      </c>
      <c r="L18" s="32"/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543</v>
      </c>
      <c r="S18" s="77">
        <v>0</v>
      </c>
      <c r="T18" s="77">
        <v>547</v>
      </c>
      <c r="U18" s="77">
        <v>0</v>
      </c>
      <c r="V18" s="77">
        <v>0</v>
      </c>
      <c r="W18" s="77">
        <v>0</v>
      </c>
      <c r="X18" s="77">
        <v>546</v>
      </c>
      <c r="Y18" s="77">
        <v>548</v>
      </c>
      <c r="Z18" s="77">
        <v>0</v>
      </c>
      <c r="AA18" s="77">
        <v>542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548</v>
      </c>
      <c r="AH18" s="77">
        <v>0</v>
      </c>
      <c r="AI18" s="77">
        <v>0</v>
      </c>
      <c r="AJ18" s="77">
        <v>0</v>
      </c>
      <c r="AK18" s="77">
        <v>0</v>
      </c>
      <c r="AL18" s="188">
        <v>0</v>
      </c>
    </row>
    <row r="19" spans="1:38" ht="14.1" customHeight="1" x14ac:dyDescent="0.25">
      <c r="A19" s="24">
        <f t="shared" si="0"/>
        <v>6</v>
      </c>
      <c r="B19" s="38" t="s">
        <v>46</v>
      </c>
      <c r="C19" s="26">
        <v>633</v>
      </c>
      <c r="D19" s="27" t="s">
        <v>29</v>
      </c>
      <c r="E19" s="28">
        <f>MAX(M19:O19)</f>
        <v>0</v>
      </c>
      <c r="F19" s="28" t="e">
        <f>VLOOKUP(E19,Tab!$U$2:$V$255,2,TRUE)</f>
        <v>#N/A</v>
      </c>
      <c r="G19" s="29">
        <f>LARGE(M19:AL19,1)</f>
        <v>556</v>
      </c>
      <c r="H19" s="29">
        <f>LARGE(M19:AL19,2)</f>
        <v>555</v>
      </c>
      <c r="I19" s="29">
        <f>LARGE(M19:AL19,3)</f>
        <v>531</v>
      </c>
      <c r="J19" s="30">
        <f>SUM(G19:I19)</f>
        <v>1642</v>
      </c>
      <c r="K19" s="31">
        <f>J19/3</f>
        <v>547.33333333333337</v>
      </c>
      <c r="L19" s="32"/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531</v>
      </c>
      <c r="S19" s="77">
        <v>0</v>
      </c>
      <c r="T19" s="77">
        <v>528</v>
      </c>
      <c r="U19" s="77">
        <v>0</v>
      </c>
      <c r="V19" s="77">
        <v>0</v>
      </c>
      <c r="W19" s="77">
        <v>0</v>
      </c>
      <c r="X19" s="77">
        <v>0</v>
      </c>
      <c r="Y19" s="77">
        <v>555</v>
      </c>
      <c r="Z19" s="77">
        <v>0</v>
      </c>
      <c r="AA19" s="77">
        <v>556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188">
        <v>0</v>
      </c>
    </row>
    <row r="20" spans="1:38" ht="14.1" customHeight="1" x14ac:dyDescent="0.25">
      <c r="A20" s="24">
        <f t="shared" si="0"/>
        <v>7</v>
      </c>
      <c r="B20" s="35" t="s">
        <v>127</v>
      </c>
      <c r="C20" s="36">
        <v>3617</v>
      </c>
      <c r="D20" s="37" t="s">
        <v>128</v>
      </c>
      <c r="E20" s="28">
        <f>MAX(M20:O20)</f>
        <v>518</v>
      </c>
      <c r="F20" s="28" t="str">
        <f>VLOOKUP(E20,Tab!$U$2:$V$255,2,TRUE)</f>
        <v>Não</v>
      </c>
      <c r="G20" s="29">
        <f>LARGE(M20:AL20,1)</f>
        <v>550</v>
      </c>
      <c r="H20" s="29">
        <f>LARGE(M20:AL20,2)</f>
        <v>545</v>
      </c>
      <c r="I20" s="29">
        <f>LARGE(M20:AL20,3)</f>
        <v>542</v>
      </c>
      <c r="J20" s="30">
        <f>SUM(G20:I20)</f>
        <v>1637</v>
      </c>
      <c r="K20" s="31">
        <f>J20/3</f>
        <v>545.66666666666663</v>
      </c>
      <c r="L20" s="32"/>
      <c r="M20" s="77">
        <v>518</v>
      </c>
      <c r="N20" s="77">
        <v>0</v>
      </c>
      <c r="O20" s="77">
        <v>0</v>
      </c>
      <c r="P20" s="77">
        <v>545</v>
      </c>
      <c r="Q20" s="77">
        <v>0</v>
      </c>
      <c r="R20" s="77">
        <v>542</v>
      </c>
      <c r="S20" s="77">
        <v>519</v>
      </c>
      <c r="T20" s="77">
        <v>0</v>
      </c>
      <c r="U20" s="77">
        <v>538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532</v>
      </c>
      <c r="AC20" s="77">
        <v>0</v>
      </c>
      <c r="AD20" s="77">
        <v>0</v>
      </c>
      <c r="AE20" s="77">
        <v>490</v>
      </c>
      <c r="AF20" s="77">
        <v>527</v>
      </c>
      <c r="AG20" s="77">
        <v>0</v>
      </c>
      <c r="AH20" s="77">
        <v>0</v>
      </c>
      <c r="AI20" s="77">
        <v>550</v>
      </c>
      <c r="AJ20" s="77">
        <v>0</v>
      </c>
      <c r="AK20" s="77">
        <v>0</v>
      </c>
      <c r="AL20" s="188">
        <v>0</v>
      </c>
    </row>
    <row r="21" spans="1:38" ht="14.1" customHeight="1" x14ac:dyDescent="0.25">
      <c r="A21" s="24">
        <f t="shared" si="0"/>
        <v>8</v>
      </c>
      <c r="B21" s="35" t="s">
        <v>394</v>
      </c>
      <c r="C21" s="36">
        <v>795</v>
      </c>
      <c r="D21" s="37" t="s">
        <v>87</v>
      </c>
      <c r="E21" s="28">
        <f>MAX(M21:O21)</f>
        <v>0</v>
      </c>
      <c r="F21" s="28" t="e">
        <f>VLOOKUP(E21,Tab!$U$2:$V$255,2,TRUE)</f>
        <v>#N/A</v>
      </c>
      <c r="G21" s="29">
        <f>LARGE(M21:AL21,1)</f>
        <v>545</v>
      </c>
      <c r="H21" s="29">
        <f>LARGE(M21:AL21,2)</f>
        <v>544</v>
      </c>
      <c r="I21" s="29">
        <f>LARGE(M21:AL21,3)</f>
        <v>539</v>
      </c>
      <c r="J21" s="30">
        <f>SUM(G21:I21)</f>
        <v>1628</v>
      </c>
      <c r="K21" s="31">
        <f>J21/3</f>
        <v>542.66666666666663</v>
      </c>
      <c r="L21" s="32"/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529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539</v>
      </c>
      <c r="Z21" s="77">
        <v>0</v>
      </c>
      <c r="AA21" s="77">
        <v>544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545</v>
      </c>
      <c r="AH21" s="77">
        <v>0</v>
      </c>
      <c r="AI21" s="77">
        <v>0</v>
      </c>
      <c r="AJ21" s="77">
        <v>0</v>
      </c>
      <c r="AK21" s="77">
        <v>0</v>
      </c>
      <c r="AL21" s="188">
        <v>0</v>
      </c>
    </row>
    <row r="22" spans="1:38" ht="14.1" customHeight="1" x14ac:dyDescent="0.25">
      <c r="A22" s="24">
        <f t="shared" si="0"/>
        <v>9</v>
      </c>
      <c r="B22" s="35" t="s">
        <v>45</v>
      </c>
      <c r="C22" s="36">
        <v>9676</v>
      </c>
      <c r="D22" s="37" t="s">
        <v>39</v>
      </c>
      <c r="E22" s="28">
        <f>MAX(M22:O22)</f>
        <v>0</v>
      </c>
      <c r="F22" s="28" t="e">
        <f>VLOOKUP(E22,Tab!$U$2:$V$255,2,TRUE)</f>
        <v>#N/A</v>
      </c>
      <c r="G22" s="29">
        <f>LARGE(M22:AL22,1)</f>
        <v>545</v>
      </c>
      <c r="H22" s="29">
        <f>LARGE(M22:AL22,2)</f>
        <v>542</v>
      </c>
      <c r="I22" s="29">
        <f>LARGE(M22:AL22,3)</f>
        <v>538</v>
      </c>
      <c r="J22" s="30">
        <f>SUM(G22:I22)</f>
        <v>1625</v>
      </c>
      <c r="K22" s="31">
        <f>J22/3</f>
        <v>541.66666666666663</v>
      </c>
      <c r="L22" s="32"/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542</v>
      </c>
      <c r="S22" s="77">
        <v>0</v>
      </c>
      <c r="T22" s="77">
        <v>537</v>
      </c>
      <c r="U22" s="77">
        <v>0</v>
      </c>
      <c r="V22" s="77">
        <v>0</v>
      </c>
      <c r="W22" s="77">
        <v>0</v>
      </c>
      <c r="X22" s="77">
        <v>538</v>
      </c>
      <c r="Y22" s="77">
        <v>536</v>
      </c>
      <c r="Z22" s="77">
        <v>0</v>
      </c>
      <c r="AA22" s="77">
        <v>532</v>
      </c>
      <c r="AB22" s="77">
        <v>0</v>
      </c>
      <c r="AC22" s="77">
        <v>545</v>
      </c>
      <c r="AD22" s="77">
        <v>0</v>
      </c>
      <c r="AE22" s="77">
        <v>0</v>
      </c>
      <c r="AF22" s="77">
        <v>0</v>
      </c>
      <c r="AG22" s="77">
        <v>521</v>
      </c>
      <c r="AH22" s="77">
        <v>0</v>
      </c>
      <c r="AI22" s="77">
        <v>0</v>
      </c>
      <c r="AJ22" s="77">
        <v>0</v>
      </c>
      <c r="AK22" s="77">
        <v>0</v>
      </c>
      <c r="AL22" s="188">
        <v>0</v>
      </c>
    </row>
    <row r="23" spans="1:38" ht="14.1" customHeight="1" x14ac:dyDescent="0.25">
      <c r="A23" s="24">
        <f t="shared" si="0"/>
        <v>10</v>
      </c>
      <c r="B23" s="35" t="s">
        <v>55</v>
      </c>
      <c r="C23" s="36">
        <v>10772</v>
      </c>
      <c r="D23" s="37" t="s">
        <v>48</v>
      </c>
      <c r="E23" s="28">
        <f>MAX(M23:O23)</f>
        <v>0</v>
      </c>
      <c r="F23" s="28" t="e">
        <f>VLOOKUP(E23,Tab!$U$2:$V$255,2,TRUE)</f>
        <v>#N/A</v>
      </c>
      <c r="G23" s="29">
        <f>LARGE(M23:AL23,1)</f>
        <v>549</v>
      </c>
      <c r="H23" s="29">
        <f>LARGE(M23:AL23,2)</f>
        <v>540</v>
      </c>
      <c r="I23" s="29">
        <f>LARGE(M23:AL23,3)</f>
        <v>535</v>
      </c>
      <c r="J23" s="30">
        <f>SUM(G23:I23)</f>
        <v>1624</v>
      </c>
      <c r="K23" s="31">
        <f>J23/3</f>
        <v>541.33333333333337</v>
      </c>
      <c r="L23" s="32"/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535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549</v>
      </c>
      <c r="Z23" s="77">
        <v>0</v>
      </c>
      <c r="AA23" s="77">
        <v>535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540</v>
      </c>
      <c r="AH23" s="77">
        <v>0</v>
      </c>
      <c r="AI23" s="77">
        <v>0</v>
      </c>
      <c r="AJ23" s="77">
        <v>0</v>
      </c>
      <c r="AK23" s="77">
        <v>0</v>
      </c>
      <c r="AL23" s="188">
        <v>0</v>
      </c>
    </row>
    <row r="24" spans="1:38" ht="14.1" customHeight="1" x14ac:dyDescent="0.25">
      <c r="A24" s="24">
        <f t="shared" si="0"/>
        <v>11</v>
      </c>
      <c r="B24" s="35" t="s">
        <v>73</v>
      </c>
      <c r="C24" s="36">
        <v>6350</v>
      </c>
      <c r="D24" s="37" t="s">
        <v>44</v>
      </c>
      <c r="E24" s="28">
        <f>MAX(M24:O24)</f>
        <v>0</v>
      </c>
      <c r="F24" s="28" t="e">
        <f>VLOOKUP(E24,Tab!$U$2:$V$255,2,TRUE)</f>
        <v>#N/A</v>
      </c>
      <c r="G24" s="29">
        <f>LARGE(M24:AL24,1)</f>
        <v>541</v>
      </c>
      <c r="H24" s="29">
        <f>LARGE(M24:AL24,2)</f>
        <v>539</v>
      </c>
      <c r="I24" s="29">
        <f>LARGE(M24:AL24,3)</f>
        <v>537</v>
      </c>
      <c r="J24" s="30">
        <f>SUM(G24:I24)</f>
        <v>1617</v>
      </c>
      <c r="K24" s="31">
        <f>J24/3</f>
        <v>539</v>
      </c>
      <c r="L24" s="32"/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537</v>
      </c>
      <c r="S24" s="77">
        <v>0</v>
      </c>
      <c r="T24" s="77">
        <v>532</v>
      </c>
      <c r="U24" s="77">
        <v>522</v>
      </c>
      <c r="V24" s="77">
        <v>0</v>
      </c>
      <c r="W24" s="77">
        <v>0</v>
      </c>
      <c r="X24" s="77">
        <v>0</v>
      </c>
      <c r="Y24" s="77">
        <v>0</v>
      </c>
      <c r="Z24" s="77">
        <v>539</v>
      </c>
      <c r="AA24" s="77">
        <v>0</v>
      </c>
      <c r="AB24" s="77">
        <v>531</v>
      </c>
      <c r="AC24" s="77">
        <v>0</v>
      </c>
      <c r="AD24" s="77">
        <v>0</v>
      </c>
      <c r="AE24" s="77">
        <v>541</v>
      </c>
      <c r="AF24" s="77">
        <v>520</v>
      </c>
      <c r="AG24" s="77">
        <v>0</v>
      </c>
      <c r="AH24" s="77">
        <v>0</v>
      </c>
      <c r="AI24" s="77">
        <v>509</v>
      </c>
      <c r="AJ24" s="77">
        <v>0</v>
      </c>
      <c r="AK24" s="77">
        <v>0</v>
      </c>
      <c r="AL24" s="188">
        <v>0</v>
      </c>
    </row>
    <row r="25" spans="1:38" ht="14.1" customHeight="1" x14ac:dyDescent="0.25">
      <c r="A25" s="24">
        <f t="shared" si="0"/>
        <v>12</v>
      </c>
      <c r="B25" s="35" t="s">
        <v>489</v>
      </c>
      <c r="C25" s="36">
        <v>13406</v>
      </c>
      <c r="D25" s="37" t="s">
        <v>108</v>
      </c>
      <c r="E25" s="28">
        <f>MAX(M25:O25)</f>
        <v>0</v>
      </c>
      <c r="F25" s="28" t="e">
        <f>VLOOKUP(E25,Tab!$U$2:$V$255,2,TRUE)</f>
        <v>#N/A</v>
      </c>
      <c r="G25" s="29">
        <f>LARGE(M25:AL25,1)</f>
        <v>547</v>
      </c>
      <c r="H25" s="29">
        <f>LARGE(M25:AL25,2)</f>
        <v>539</v>
      </c>
      <c r="I25" s="29">
        <f>LARGE(M25:AL25,3)</f>
        <v>530</v>
      </c>
      <c r="J25" s="30">
        <f>SUM(G25:I25)</f>
        <v>1616</v>
      </c>
      <c r="K25" s="31">
        <f>J25/3</f>
        <v>538.66666666666663</v>
      </c>
      <c r="L25" s="32"/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530</v>
      </c>
      <c r="S25" s="77">
        <v>0</v>
      </c>
      <c r="T25" s="77">
        <v>0</v>
      </c>
      <c r="U25" s="77">
        <v>0</v>
      </c>
      <c r="V25" s="77">
        <v>547</v>
      </c>
      <c r="W25" s="77">
        <v>539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507</v>
      </c>
      <c r="AI25" s="77">
        <v>0</v>
      </c>
      <c r="AJ25" s="77">
        <v>0</v>
      </c>
      <c r="AK25" s="77">
        <v>0</v>
      </c>
      <c r="AL25" s="188">
        <v>515</v>
      </c>
    </row>
    <row r="26" spans="1:38" ht="14.1" customHeight="1" x14ac:dyDescent="0.25">
      <c r="A26" s="24">
        <f t="shared" si="0"/>
        <v>13</v>
      </c>
      <c r="B26" s="35" t="s">
        <v>301</v>
      </c>
      <c r="C26" s="36">
        <v>154</v>
      </c>
      <c r="D26" s="37" t="s">
        <v>71</v>
      </c>
      <c r="E26" s="28">
        <f>MAX(M26:O26)</f>
        <v>0</v>
      </c>
      <c r="F26" s="28" t="e">
        <f>VLOOKUP(E26,Tab!$U$2:$V$255,2,TRUE)</f>
        <v>#N/A</v>
      </c>
      <c r="G26" s="29">
        <f>LARGE(M26:AL26,1)</f>
        <v>544</v>
      </c>
      <c r="H26" s="29">
        <f>LARGE(M26:AL26,2)</f>
        <v>541</v>
      </c>
      <c r="I26" s="29">
        <f>LARGE(M26:AL26,3)</f>
        <v>525</v>
      </c>
      <c r="J26" s="30">
        <f>SUM(G26:I26)</f>
        <v>1610</v>
      </c>
      <c r="K26" s="31">
        <f>J26/3</f>
        <v>536.66666666666663</v>
      </c>
      <c r="L26" s="32"/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525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544</v>
      </c>
      <c r="Z26" s="77">
        <v>0</v>
      </c>
      <c r="AA26" s="77">
        <v>521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541</v>
      </c>
      <c r="AH26" s="77">
        <v>0</v>
      </c>
      <c r="AI26" s="77">
        <v>0</v>
      </c>
      <c r="AJ26" s="77">
        <v>0</v>
      </c>
      <c r="AK26" s="77">
        <v>0</v>
      </c>
      <c r="AL26" s="188">
        <v>0</v>
      </c>
    </row>
    <row r="27" spans="1:38" ht="14.1" customHeight="1" x14ac:dyDescent="0.25">
      <c r="A27" s="24">
        <f t="shared" si="0"/>
        <v>14</v>
      </c>
      <c r="B27" s="134" t="s">
        <v>180</v>
      </c>
      <c r="C27" s="135">
        <v>362</v>
      </c>
      <c r="D27" s="136" t="s">
        <v>71</v>
      </c>
      <c r="E27" s="28">
        <f>MAX(M27:O27)</f>
        <v>0</v>
      </c>
      <c r="F27" s="28" t="e">
        <f>VLOOKUP(E27,Tab!$U$2:$V$255,2,TRUE)</f>
        <v>#N/A</v>
      </c>
      <c r="G27" s="29">
        <f>LARGE(M27:AL27,1)</f>
        <v>537</v>
      </c>
      <c r="H27" s="29">
        <f>LARGE(M27:AL27,2)</f>
        <v>534</v>
      </c>
      <c r="I27" s="29">
        <f>LARGE(M27:AL27,3)</f>
        <v>533</v>
      </c>
      <c r="J27" s="30">
        <f>SUM(G27:I27)</f>
        <v>1604</v>
      </c>
      <c r="K27" s="31">
        <f>J27/3</f>
        <v>534.66666666666663</v>
      </c>
      <c r="L27" s="32"/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533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537</v>
      </c>
      <c r="Z27" s="77">
        <v>0</v>
      </c>
      <c r="AA27" s="77">
        <v>534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532</v>
      </c>
      <c r="AH27" s="77">
        <v>0</v>
      </c>
      <c r="AI27" s="77">
        <v>0</v>
      </c>
      <c r="AJ27" s="77">
        <v>0</v>
      </c>
      <c r="AK27" s="77">
        <v>0</v>
      </c>
      <c r="AL27" s="188">
        <v>0</v>
      </c>
    </row>
    <row r="28" spans="1:38" ht="14.1" customHeight="1" x14ac:dyDescent="0.25">
      <c r="A28" s="24">
        <f t="shared" si="0"/>
        <v>15</v>
      </c>
      <c r="B28" s="35" t="s">
        <v>351</v>
      </c>
      <c r="C28" s="36">
        <v>14379</v>
      </c>
      <c r="D28" s="37" t="s">
        <v>81</v>
      </c>
      <c r="E28" s="28">
        <f>MAX(M28:O28)</f>
        <v>511</v>
      </c>
      <c r="F28" s="28" t="str">
        <f>VLOOKUP(E28,Tab!$U$2:$V$255,2,TRUE)</f>
        <v>Não</v>
      </c>
      <c r="G28" s="29">
        <f>LARGE(M28:AL28,1)</f>
        <v>541</v>
      </c>
      <c r="H28" s="29">
        <f>LARGE(M28:AL28,2)</f>
        <v>531</v>
      </c>
      <c r="I28" s="29">
        <f>LARGE(M28:AL28,3)</f>
        <v>531</v>
      </c>
      <c r="J28" s="30">
        <f>SUM(G28:I28)</f>
        <v>1603</v>
      </c>
      <c r="K28" s="31">
        <f>J28/3</f>
        <v>534.33333333333337</v>
      </c>
      <c r="L28" s="32"/>
      <c r="M28" s="77">
        <v>511</v>
      </c>
      <c r="N28" s="77">
        <v>0</v>
      </c>
      <c r="O28" s="77">
        <v>0</v>
      </c>
      <c r="P28" s="77">
        <v>0</v>
      </c>
      <c r="Q28" s="77">
        <v>0</v>
      </c>
      <c r="R28" s="77">
        <v>520</v>
      </c>
      <c r="S28" s="77">
        <v>522</v>
      </c>
      <c r="T28" s="77">
        <v>0</v>
      </c>
      <c r="U28" s="77">
        <v>541</v>
      </c>
      <c r="V28" s="77">
        <v>0</v>
      </c>
      <c r="W28" s="77">
        <v>0</v>
      </c>
      <c r="X28" s="77">
        <v>0</v>
      </c>
      <c r="Y28" s="77">
        <v>0</v>
      </c>
      <c r="Z28" s="77">
        <v>531</v>
      </c>
      <c r="AA28" s="77">
        <v>0</v>
      </c>
      <c r="AB28" s="77">
        <v>531</v>
      </c>
      <c r="AC28" s="77">
        <v>0</v>
      </c>
      <c r="AD28" s="77">
        <v>0</v>
      </c>
      <c r="AE28" s="77">
        <v>0</v>
      </c>
      <c r="AF28" s="77">
        <v>475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188">
        <v>0</v>
      </c>
    </row>
    <row r="29" spans="1:38" ht="14.1" customHeight="1" x14ac:dyDescent="0.25">
      <c r="A29" s="24">
        <f t="shared" si="0"/>
        <v>16</v>
      </c>
      <c r="B29" s="35" t="s">
        <v>43</v>
      </c>
      <c r="C29" s="36">
        <v>7139</v>
      </c>
      <c r="D29" s="37" t="s">
        <v>44</v>
      </c>
      <c r="E29" s="28">
        <f>MAX(M29:O29)</f>
        <v>0</v>
      </c>
      <c r="F29" s="28" t="e">
        <f>VLOOKUP(E29,Tab!$U$2:$V$255,2,TRUE)</f>
        <v>#N/A</v>
      </c>
      <c r="G29" s="29">
        <f>LARGE(M29:AL29,1)</f>
        <v>538</v>
      </c>
      <c r="H29" s="29">
        <f>LARGE(M29:AL29,2)</f>
        <v>534</v>
      </c>
      <c r="I29" s="29">
        <f>LARGE(M29:AL29,3)</f>
        <v>530</v>
      </c>
      <c r="J29" s="30">
        <f>SUM(G29:I29)</f>
        <v>1602</v>
      </c>
      <c r="K29" s="31">
        <f>J29/3</f>
        <v>534</v>
      </c>
      <c r="L29" s="32"/>
      <c r="M29" s="77">
        <v>0</v>
      </c>
      <c r="N29" s="77">
        <v>0</v>
      </c>
      <c r="O29" s="77">
        <v>0</v>
      </c>
      <c r="P29" s="77">
        <v>534</v>
      </c>
      <c r="Q29" s="77">
        <v>0</v>
      </c>
      <c r="R29" s="77">
        <v>521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538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528</v>
      </c>
      <c r="AG29" s="77">
        <v>0</v>
      </c>
      <c r="AH29" s="77">
        <v>0</v>
      </c>
      <c r="AI29" s="77">
        <v>530</v>
      </c>
      <c r="AJ29" s="77">
        <v>0</v>
      </c>
      <c r="AK29" s="77">
        <v>499</v>
      </c>
      <c r="AL29" s="188">
        <v>0</v>
      </c>
    </row>
    <row r="30" spans="1:38" ht="14.1" customHeight="1" x14ac:dyDescent="0.25">
      <c r="A30" s="24">
        <f t="shared" si="0"/>
        <v>17</v>
      </c>
      <c r="B30" s="35" t="s">
        <v>160</v>
      </c>
      <c r="C30" s="36">
        <v>963</v>
      </c>
      <c r="D30" s="37" t="s">
        <v>69</v>
      </c>
      <c r="E30" s="28">
        <f>MAX(M30:O30)</f>
        <v>0</v>
      </c>
      <c r="F30" s="28" t="e">
        <f>VLOOKUP(E30,Tab!$U$2:$V$255,2,TRUE)</f>
        <v>#N/A</v>
      </c>
      <c r="G30" s="29">
        <f>LARGE(M30:AL30,1)</f>
        <v>538</v>
      </c>
      <c r="H30" s="29">
        <f>LARGE(M30:AL30,2)</f>
        <v>537</v>
      </c>
      <c r="I30" s="29">
        <f>LARGE(M30:AL30,3)</f>
        <v>526</v>
      </c>
      <c r="J30" s="30">
        <f>SUM(G30:I30)</f>
        <v>1601</v>
      </c>
      <c r="K30" s="31">
        <f>J30/3</f>
        <v>533.66666666666663</v>
      </c>
      <c r="L30" s="32"/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515</v>
      </c>
      <c r="S30" s="77">
        <v>0</v>
      </c>
      <c r="T30" s="77">
        <v>537</v>
      </c>
      <c r="U30" s="77">
        <v>0</v>
      </c>
      <c r="V30" s="77">
        <v>0</v>
      </c>
      <c r="W30" s="77">
        <v>0</v>
      </c>
      <c r="X30" s="77">
        <v>538</v>
      </c>
      <c r="Y30" s="77">
        <v>526</v>
      </c>
      <c r="Z30" s="77">
        <v>0</v>
      </c>
      <c r="AA30" s="77">
        <v>522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188">
        <v>0</v>
      </c>
    </row>
    <row r="31" spans="1:38" ht="14.1" customHeight="1" x14ac:dyDescent="0.25">
      <c r="A31" s="24">
        <f t="shared" si="0"/>
        <v>18</v>
      </c>
      <c r="B31" s="35" t="s">
        <v>176</v>
      </c>
      <c r="C31" s="36">
        <v>13683</v>
      </c>
      <c r="D31" s="37" t="s">
        <v>71</v>
      </c>
      <c r="E31" s="28">
        <f>MAX(M31:O31)</f>
        <v>0</v>
      </c>
      <c r="F31" s="28" t="e">
        <f>VLOOKUP(E31,Tab!$U$2:$V$255,2,TRUE)</f>
        <v>#N/A</v>
      </c>
      <c r="G31" s="29">
        <f>LARGE(M31:AL31,1)</f>
        <v>541</v>
      </c>
      <c r="H31" s="29">
        <f>LARGE(M31:AL31,2)</f>
        <v>534</v>
      </c>
      <c r="I31" s="29">
        <f>LARGE(M31:AL31,3)</f>
        <v>524</v>
      </c>
      <c r="J31" s="30">
        <f>SUM(G31:I31)</f>
        <v>1599</v>
      </c>
      <c r="K31" s="31">
        <f>J31/3</f>
        <v>533</v>
      </c>
      <c r="L31" s="32"/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524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541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534</v>
      </c>
      <c r="AH31" s="77">
        <v>0</v>
      </c>
      <c r="AI31" s="77">
        <v>0</v>
      </c>
      <c r="AJ31" s="77">
        <v>0</v>
      </c>
      <c r="AK31" s="77">
        <v>0</v>
      </c>
      <c r="AL31" s="188">
        <v>0</v>
      </c>
    </row>
    <row r="32" spans="1:38" ht="14.1" customHeight="1" x14ac:dyDescent="0.25">
      <c r="A32" s="24">
        <f t="shared" si="0"/>
        <v>19</v>
      </c>
      <c r="B32" s="35" t="s">
        <v>36</v>
      </c>
      <c r="C32" s="36">
        <v>11945</v>
      </c>
      <c r="D32" s="37" t="s">
        <v>37</v>
      </c>
      <c r="E32" s="28">
        <f>MAX(M32:O32)</f>
        <v>0</v>
      </c>
      <c r="F32" s="28" t="e">
        <f>VLOOKUP(E32,Tab!$U$2:$V$255,2,TRUE)</f>
        <v>#N/A</v>
      </c>
      <c r="G32" s="29">
        <f>LARGE(M32:AL32,1)</f>
        <v>542</v>
      </c>
      <c r="H32" s="29">
        <f>LARGE(M32:AL32,2)</f>
        <v>539</v>
      </c>
      <c r="I32" s="29">
        <f>LARGE(M32:AL32,3)</f>
        <v>506</v>
      </c>
      <c r="J32" s="30">
        <f>SUM(G32:I32)</f>
        <v>1587</v>
      </c>
      <c r="K32" s="31">
        <f>J32/3</f>
        <v>529</v>
      </c>
      <c r="L32" s="32"/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506</v>
      </c>
      <c r="Z32" s="77">
        <v>0</v>
      </c>
      <c r="AA32" s="77">
        <v>542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539</v>
      </c>
      <c r="AH32" s="77">
        <v>0</v>
      </c>
      <c r="AI32" s="77">
        <v>0</v>
      </c>
      <c r="AJ32" s="77">
        <v>0</v>
      </c>
      <c r="AK32" s="77">
        <v>0</v>
      </c>
      <c r="AL32" s="188">
        <v>0</v>
      </c>
    </row>
    <row r="33" spans="1:38" ht="14.1" customHeight="1" x14ac:dyDescent="0.25">
      <c r="A33" s="24">
        <f t="shared" si="0"/>
        <v>20</v>
      </c>
      <c r="B33" s="35" t="s">
        <v>300</v>
      </c>
      <c r="C33" s="36">
        <v>10124</v>
      </c>
      <c r="D33" s="37" t="s">
        <v>26</v>
      </c>
      <c r="E33" s="28">
        <f>MAX(M33:O33)</f>
        <v>0</v>
      </c>
      <c r="F33" s="28" t="e">
        <f>VLOOKUP(E33,Tab!$U$2:$V$255,2,TRUE)</f>
        <v>#N/A</v>
      </c>
      <c r="G33" s="29">
        <f>LARGE(M33:AL33,1)</f>
        <v>535</v>
      </c>
      <c r="H33" s="29">
        <f>LARGE(M33:AL33,2)</f>
        <v>524</v>
      </c>
      <c r="I33" s="29">
        <f>LARGE(M33:AL33,3)</f>
        <v>521</v>
      </c>
      <c r="J33" s="30">
        <f>SUM(G33:I33)</f>
        <v>1580</v>
      </c>
      <c r="K33" s="31">
        <f>J33/3</f>
        <v>526.66666666666663</v>
      </c>
      <c r="L33" s="32"/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521</v>
      </c>
      <c r="S33" s="77">
        <v>0</v>
      </c>
      <c r="T33" s="77">
        <v>0</v>
      </c>
      <c r="U33" s="77">
        <v>0</v>
      </c>
      <c r="V33" s="77">
        <v>535</v>
      </c>
      <c r="W33" s="77">
        <v>520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524</v>
      </c>
      <c r="AI33" s="77">
        <v>0</v>
      </c>
      <c r="AJ33" s="77">
        <v>0</v>
      </c>
      <c r="AK33" s="77">
        <v>0</v>
      </c>
      <c r="AL33" s="188">
        <v>511</v>
      </c>
    </row>
    <row r="34" spans="1:38" ht="14.1" customHeight="1" x14ac:dyDescent="0.25">
      <c r="A34" s="24">
        <f t="shared" si="0"/>
        <v>21</v>
      </c>
      <c r="B34" s="35" t="s">
        <v>131</v>
      </c>
      <c r="C34" s="36">
        <v>2483</v>
      </c>
      <c r="D34" s="37" t="s">
        <v>103</v>
      </c>
      <c r="E34" s="28">
        <f>MAX(M34:O34)</f>
        <v>0</v>
      </c>
      <c r="F34" s="28" t="e">
        <f>VLOOKUP(E34,Tab!$U$2:$V$255,2,TRUE)</f>
        <v>#N/A</v>
      </c>
      <c r="G34" s="29">
        <f>LARGE(M34:AL34,1)</f>
        <v>532</v>
      </c>
      <c r="H34" s="29">
        <f>LARGE(M34:AL34,2)</f>
        <v>527</v>
      </c>
      <c r="I34" s="29">
        <f>LARGE(M34:AL34,3)</f>
        <v>516</v>
      </c>
      <c r="J34" s="30">
        <f>SUM(G34:I34)</f>
        <v>1575</v>
      </c>
      <c r="K34" s="31">
        <f>J34/3</f>
        <v>525</v>
      </c>
      <c r="L34" s="32"/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527</v>
      </c>
      <c r="S34" s="77">
        <v>0</v>
      </c>
      <c r="T34" s="77">
        <v>0</v>
      </c>
      <c r="U34" s="77">
        <v>0</v>
      </c>
      <c r="V34" s="77">
        <v>516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532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188">
        <v>0</v>
      </c>
    </row>
    <row r="35" spans="1:38" ht="14.1" customHeight="1" x14ac:dyDescent="0.25">
      <c r="A35" s="24">
        <f t="shared" si="0"/>
        <v>22</v>
      </c>
      <c r="B35" s="42" t="s">
        <v>298</v>
      </c>
      <c r="C35" s="59">
        <v>599</v>
      </c>
      <c r="D35" s="43" t="s">
        <v>44</v>
      </c>
      <c r="E35" s="28">
        <f>MAX(M35:O35)</f>
        <v>0</v>
      </c>
      <c r="F35" s="28" t="e">
        <f>VLOOKUP(E35,Tab!$U$2:$V$255,2,TRUE)</f>
        <v>#N/A</v>
      </c>
      <c r="G35" s="29">
        <f>LARGE(M35:AL35,1)</f>
        <v>527</v>
      </c>
      <c r="H35" s="29">
        <f>LARGE(M35:AL35,2)</f>
        <v>525</v>
      </c>
      <c r="I35" s="29">
        <f>LARGE(M35:AL35,3)</f>
        <v>518</v>
      </c>
      <c r="J35" s="30">
        <f>SUM(G35:I35)</f>
        <v>1570</v>
      </c>
      <c r="K35" s="31">
        <f>J35/3</f>
        <v>523.33333333333337</v>
      </c>
      <c r="L35" s="32"/>
      <c r="M35" s="77">
        <v>0</v>
      </c>
      <c r="N35" s="77">
        <v>0</v>
      </c>
      <c r="O35" s="77">
        <v>0</v>
      </c>
      <c r="P35" s="77">
        <v>525</v>
      </c>
      <c r="Q35" s="77">
        <v>0</v>
      </c>
      <c r="R35" s="77">
        <v>510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498</v>
      </c>
      <c r="AF35" s="77">
        <v>527</v>
      </c>
      <c r="AG35" s="77">
        <v>0</v>
      </c>
      <c r="AH35" s="77">
        <v>0</v>
      </c>
      <c r="AI35" s="77">
        <v>500</v>
      </c>
      <c r="AJ35" s="77">
        <v>518</v>
      </c>
      <c r="AK35" s="77">
        <v>0</v>
      </c>
      <c r="AL35" s="188">
        <v>0</v>
      </c>
    </row>
    <row r="36" spans="1:38" ht="14.1" customHeight="1" x14ac:dyDescent="0.25">
      <c r="A36" s="24">
        <f t="shared" si="0"/>
        <v>23</v>
      </c>
      <c r="B36" s="35" t="s">
        <v>181</v>
      </c>
      <c r="C36" s="36">
        <v>634</v>
      </c>
      <c r="D36" s="37" t="s">
        <v>29</v>
      </c>
      <c r="E36" s="28">
        <f>MAX(M36:O36)</f>
        <v>0</v>
      </c>
      <c r="F36" s="28" t="e">
        <f>VLOOKUP(E36,Tab!$U$2:$V$255,2,TRUE)</f>
        <v>#N/A</v>
      </c>
      <c r="G36" s="29">
        <f>LARGE(M36:AL36,1)</f>
        <v>530</v>
      </c>
      <c r="H36" s="29">
        <f>LARGE(M36:AL36,2)</f>
        <v>523</v>
      </c>
      <c r="I36" s="29">
        <f>LARGE(M36:AL36,3)</f>
        <v>517</v>
      </c>
      <c r="J36" s="30">
        <f>SUM(G36:I36)</f>
        <v>1570</v>
      </c>
      <c r="K36" s="31">
        <f>J36/3</f>
        <v>523.33333333333337</v>
      </c>
      <c r="L36" s="32"/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523</v>
      </c>
      <c r="S36" s="77">
        <v>0</v>
      </c>
      <c r="T36" s="77">
        <v>517</v>
      </c>
      <c r="U36" s="77">
        <v>0</v>
      </c>
      <c r="V36" s="77">
        <v>0</v>
      </c>
      <c r="W36" s="77">
        <v>0</v>
      </c>
      <c r="X36" s="77">
        <v>0</v>
      </c>
      <c r="Y36" s="77">
        <v>530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188">
        <v>0</v>
      </c>
    </row>
    <row r="37" spans="1:38" ht="14.1" customHeight="1" x14ac:dyDescent="0.25">
      <c r="A37" s="24">
        <f t="shared" si="0"/>
        <v>24</v>
      </c>
      <c r="B37" s="35" t="s">
        <v>56</v>
      </c>
      <c r="C37" s="36">
        <v>449</v>
      </c>
      <c r="D37" s="37" t="s">
        <v>26</v>
      </c>
      <c r="E37" s="28">
        <f>MAX(M37:O37)</f>
        <v>0</v>
      </c>
      <c r="F37" s="28" t="e">
        <f>VLOOKUP(E37,Tab!$U$2:$V$255,2,TRUE)</f>
        <v>#N/A</v>
      </c>
      <c r="G37" s="29">
        <f>LARGE(M37:AL37,1)</f>
        <v>530</v>
      </c>
      <c r="H37" s="29">
        <f>LARGE(M37:AL37,2)</f>
        <v>521</v>
      </c>
      <c r="I37" s="29">
        <f>LARGE(M37:AL37,3)</f>
        <v>516</v>
      </c>
      <c r="J37" s="30">
        <f>SUM(G37:I37)</f>
        <v>1567</v>
      </c>
      <c r="K37" s="31">
        <f>J37/3</f>
        <v>522.33333333333337</v>
      </c>
      <c r="L37" s="32"/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530</v>
      </c>
      <c r="W37" s="77">
        <v>510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521</v>
      </c>
      <c r="AI37" s="77">
        <v>0</v>
      </c>
      <c r="AJ37" s="77">
        <v>0</v>
      </c>
      <c r="AK37" s="77">
        <v>0</v>
      </c>
      <c r="AL37" s="188">
        <v>516</v>
      </c>
    </row>
    <row r="38" spans="1:38" ht="14.1" customHeight="1" x14ac:dyDescent="0.25">
      <c r="A38" s="24">
        <f t="shared" si="0"/>
        <v>25</v>
      </c>
      <c r="B38" s="35" t="s">
        <v>86</v>
      </c>
      <c r="C38" s="36">
        <v>10</v>
      </c>
      <c r="D38" s="37" t="s">
        <v>48</v>
      </c>
      <c r="E38" s="28">
        <f>MAX(M38:O38)</f>
        <v>0</v>
      </c>
      <c r="F38" s="28" t="e">
        <f>VLOOKUP(E38,Tab!$U$2:$V$255,2,TRUE)</f>
        <v>#N/A</v>
      </c>
      <c r="G38" s="29">
        <f>LARGE(M38:AL38,1)</f>
        <v>522</v>
      </c>
      <c r="H38" s="29">
        <f>LARGE(M38:AL38,2)</f>
        <v>521</v>
      </c>
      <c r="I38" s="29">
        <f>LARGE(M38:AL38,3)</f>
        <v>521</v>
      </c>
      <c r="J38" s="30">
        <f>SUM(G38:I38)</f>
        <v>1564</v>
      </c>
      <c r="K38" s="31">
        <f>J38/3</f>
        <v>521.33333333333337</v>
      </c>
      <c r="L38" s="32"/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521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522</v>
      </c>
      <c r="Z38" s="77">
        <v>0</v>
      </c>
      <c r="AA38" s="77">
        <v>521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517</v>
      </c>
      <c r="AH38" s="77">
        <v>0</v>
      </c>
      <c r="AI38" s="77">
        <v>0</v>
      </c>
      <c r="AJ38" s="77">
        <v>0</v>
      </c>
      <c r="AK38" s="77">
        <v>0</v>
      </c>
      <c r="AL38" s="188">
        <v>0</v>
      </c>
    </row>
    <row r="39" spans="1:38" ht="14.1" customHeight="1" x14ac:dyDescent="0.25">
      <c r="A39" s="24">
        <f t="shared" si="0"/>
        <v>26</v>
      </c>
      <c r="B39" s="35" t="s">
        <v>76</v>
      </c>
      <c r="C39" s="36">
        <v>12263</v>
      </c>
      <c r="D39" s="37" t="s">
        <v>48</v>
      </c>
      <c r="E39" s="28">
        <f>MAX(M39:O39)</f>
        <v>0</v>
      </c>
      <c r="F39" s="28" t="e">
        <f>VLOOKUP(E39,Tab!$U$2:$V$255,2,TRUE)</f>
        <v>#N/A</v>
      </c>
      <c r="G39" s="29">
        <f>LARGE(M39:AL39,1)</f>
        <v>526</v>
      </c>
      <c r="H39" s="29">
        <f>LARGE(M39:AL39,2)</f>
        <v>514</v>
      </c>
      <c r="I39" s="29">
        <f>LARGE(M39:AL39,3)</f>
        <v>509</v>
      </c>
      <c r="J39" s="30">
        <f>SUM(G39:I39)</f>
        <v>1549</v>
      </c>
      <c r="K39" s="31">
        <f>J39/3</f>
        <v>516.33333333333337</v>
      </c>
      <c r="L39" s="32"/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526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492</v>
      </c>
      <c r="Z39" s="77">
        <v>0</v>
      </c>
      <c r="AA39" s="77">
        <v>514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509</v>
      </c>
      <c r="AH39" s="77">
        <v>0</v>
      </c>
      <c r="AI39" s="77">
        <v>0</v>
      </c>
      <c r="AJ39" s="77">
        <v>0</v>
      </c>
      <c r="AK39" s="77">
        <v>0</v>
      </c>
      <c r="AL39" s="188">
        <v>0</v>
      </c>
    </row>
    <row r="40" spans="1:38" ht="14.1" customHeight="1" x14ac:dyDescent="0.25">
      <c r="A40" s="24">
        <f t="shared" si="0"/>
        <v>27</v>
      </c>
      <c r="B40" s="35" t="s">
        <v>283</v>
      </c>
      <c r="C40" s="135">
        <v>13965</v>
      </c>
      <c r="D40" s="37" t="s">
        <v>44</v>
      </c>
      <c r="E40" s="28">
        <f>MAX(M40:O40)</f>
        <v>0</v>
      </c>
      <c r="F40" s="28" t="e">
        <f>VLOOKUP(E40,Tab!$U$2:$V$255,2,TRUE)</f>
        <v>#N/A</v>
      </c>
      <c r="G40" s="29">
        <f>LARGE(M40:AL40,1)</f>
        <v>526</v>
      </c>
      <c r="H40" s="29">
        <f>LARGE(M40:AL40,2)</f>
        <v>513</v>
      </c>
      <c r="I40" s="29">
        <f>LARGE(M40:AL40,3)</f>
        <v>510</v>
      </c>
      <c r="J40" s="30">
        <f>SUM(G40:I40)</f>
        <v>1549</v>
      </c>
      <c r="K40" s="31">
        <f>J40/3</f>
        <v>516.33333333333337</v>
      </c>
      <c r="L40" s="32"/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510</v>
      </c>
      <c r="S40" s="77">
        <v>0</v>
      </c>
      <c r="T40" s="77">
        <v>0</v>
      </c>
      <c r="U40" s="77">
        <v>513</v>
      </c>
      <c r="V40" s="77">
        <v>0</v>
      </c>
      <c r="W40" s="77">
        <v>0</v>
      </c>
      <c r="X40" s="77">
        <v>0</v>
      </c>
      <c r="Y40" s="77">
        <v>0</v>
      </c>
      <c r="Z40" s="77">
        <v>496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526</v>
      </c>
      <c r="AG40" s="77">
        <v>0</v>
      </c>
      <c r="AH40" s="77">
        <v>0</v>
      </c>
      <c r="AI40" s="77">
        <v>0</v>
      </c>
      <c r="AJ40" s="77">
        <v>493</v>
      </c>
      <c r="AK40" s="77">
        <v>510</v>
      </c>
      <c r="AL40" s="188">
        <v>0</v>
      </c>
    </row>
    <row r="41" spans="1:38" ht="14.1" customHeight="1" x14ac:dyDescent="0.25">
      <c r="A41" s="24">
        <f t="shared" si="0"/>
        <v>28</v>
      </c>
      <c r="B41" s="35" t="s">
        <v>70</v>
      </c>
      <c r="C41" s="36">
        <v>2090</v>
      </c>
      <c r="D41" s="37" t="s">
        <v>71</v>
      </c>
      <c r="E41" s="28">
        <f>MAX(M41:O41)</f>
        <v>0</v>
      </c>
      <c r="F41" s="28" t="e">
        <f>VLOOKUP(E41,Tab!$U$2:$V$255,2,TRUE)</f>
        <v>#N/A</v>
      </c>
      <c r="G41" s="29">
        <f>LARGE(M41:AL41,1)</f>
        <v>516</v>
      </c>
      <c r="H41" s="29">
        <f>LARGE(M41:AL41,2)</f>
        <v>514</v>
      </c>
      <c r="I41" s="29">
        <f>LARGE(M41:AL41,3)</f>
        <v>504</v>
      </c>
      <c r="J41" s="30">
        <f>SUM(G41:I41)</f>
        <v>1534</v>
      </c>
      <c r="K41" s="31">
        <f>J41/3</f>
        <v>511.33333333333331</v>
      </c>
      <c r="L41" s="32"/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516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514</v>
      </c>
      <c r="Z41" s="77">
        <v>0</v>
      </c>
      <c r="AA41" s="77">
        <v>504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456</v>
      </c>
      <c r="AH41" s="77">
        <v>0</v>
      </c>
      <c r="AI41" s="77">
        <v>0</v>
      </c>
      <c r="AJ41" s="77">
        <v>0</v>
      </c>
      <c r="AK41" s="77">
        <v>0</v>
      </c>
      <c r="AL41" s="188">
        <v>0</v>
      </c>
    </row>
    <row r="42" spans="1:38" ht="14.1" customHeight="1" x14ac:dyDescent="0.25">
      <c r="A42" s="24">
        <f t="shared" si="0"/>
        <v>29</v>
      </c>
      <c r="B42" s="42" t="s">
        <v>161</v>
      </c>
      <c r="C42" s="59">
        <v>8047</v>
      </c>
      <c r="D42" s="43" t="s">
        <v>81</v>
      </c>
      <c r="E42" s="28">
        <f>MAX(M42:O42)</f>
        <v>0</v>
      </c>
      <c r="F42" s="28" t="e">
        <f>VLOOKUP(E42,Tab!$U$2:$V$255,2,TRUE)</f>
        <v>#N/A</v>
      </c>
      <c r="G42" s="29">
        <f>LARGE(M42:AL42,1)</f>
        <v>517</v>
      </c>
      <c r="H42" s="29">
        <f>LARGE(M42:AL42,2)</f>
        <v>502</v>
      </c>
      <c r="I42" s="29">
        <f>LARGE(M42:AL42,3)</f>
        <v>496</v>
      </c>
      <c r="J42" s="30">
        <f>SUM(G42:I42)</f>
        <v>1515</v>
      </c>
      <c r="K42" s="31">
        <f>J42/3</f>
        <v>505</v>
      </c>
      <c r="L42" s="32"/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496</v>
      </c>
      <c r="AC42" s="77">
        <v>0</v>
      </c>
      <c r="AD42" s="77">
        <v>0</v>
      </c>
      <c r="AE42" s="77">
        <v>0</v>
      </c>
      <c r="AF42" s="77">
        <v>517</v>
      </c>
      <c r="AG42" s="77">
        <v>0</v>
      </c>
      <c r="AH42" s="77">
        <v>0</v>
      </c>
      <c r="AI42" s="77">
        <v>502</v>
      </c>
      <c r="AJ42" s="77">
        <v>0</v>
      </c>
      <c r="AK42" s="77">
        <v>0</v>
      </c>
      <c r="AL42" s="188">
        <v>0</v>
      </c>
    </row>
    <row r="43" spans="1:38" ht="14.1" customHeight="1" x14ac:dyDescent="0.25">
      <c r="A43" s="24">
        <f t="shared" si="0"/>
        <v>30</v>
      </c>
      <c r="B43" s="35" t="s">
        <v>297</v>
      </c>
      <c r="C43" s="36">
        <v>49</v>
      </c>
      <c r="D43" s="37" t="s">
        <v>44</v>
      </c>
      <c r="E43" s="28">
        <f>MAX(M43:O43)</f>
        <v>0</v>
      </c>
      <c r="F43" s="28" t="e">
        <f>VLOOKUP(E43,Tab!$U$2:$V$255,2,TRUE)</f>
        <v>#N/A</v>
      </c>
      <c r="G43" s="29">
        <f>LARGE(M43:AL43,1)</f>
        <v>519</v>
      </c>
      <c r="H43" s="29">
        <f>LARGE(M43:AL43,2)</f>
        <v>498</v>
      </c>
      <c r="I43" s="29">
        <f>LARGE(M43:AL43,3)</f>
        <v>495</v>
      </c>
      <c r="J43" s="30">
        <f>SUM(G43:I43)</f>
        <v>1512</v>
      </c>
      <c r="K43" s="31">
        <f>J43/3</f>
        <v>504</v>
      </c>
      <c r="L43" s="32"/>
      <c r="M43" s="77">
        <v>0</v>
      </c>
      <c r="N43" s="77">
        <v>0</v>
      </c>
      <c r="O43" s="77">
        <v>0</v>
      </c>
      <c r="P43" s="77">
        <v>495</v>
      </c>
      <c r="Q43" s="77">
        <v>519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452</v>
      </c>
      <c r="AF43" s="77">
        <v>483</v>
      </c>
      <c r="AG43" s="77">
        <v>0</v>
      </c>
      <c r="AH43" s="77">
        <v>0</v>
      </c>
      <c r="AI43" s="77">
        <v>487</v>
      </c>
      <c r="AJ43" s="77">
        <v>498</v>
      </c>
      <c r="AK43" s="77">
        <v>0</v>
      </c>
      <c r="AL43" s="188">
        <v>0</v>
      </c>
    </row>
    <row r="44" spans="1:38" ht="14.1" customHeight="1" x14ac:dyDescent="0.25">
      <c r="A44" s="24">
        <f t="shared" si="0"/>
        <v>31</v>
      </c>
      <c r="B44" s="35" t="s">
        <v>350</v>
      </c>
      <c r="C44" s="36">
        <v>13828</v>
      </c>
      <c r="D44" s="37" t="s">
        <v>48</v>
      </c>
      <c r="E44" s="28">
        <f>MAX(M44:O44)</f>
        <v>0</v>
      </c>
      <c r="F44" s="28" t="e">
        <f>VLOOKUP(E44,Tab!$U$2:$V$255,2,TRUE)</f>
        <v>#N/A</v>
      </c>
      <c r="G44" s="29">
        <f>LARGE(M44:AL44,1)</f>
        <v>515</v>
      </c>
      <c r="H44" s="29">
        <f>LARGE(M44:AL44,2)</f>
        <v>501</v>
      </c>
      <c r="I44" s="29">
        <f>LARGE(M44:AL44,3)</f>
        <v>491</v>
      </c>
      <c r="J44" s="30">
        <f>SUM(G44:I44)</f>
        <v>1507</v>
      </c>
      <c r="K44" s="31">
        <f>J44/3</f>
        <v>502.33333333333331</v>
      </c>
      <c r="L44" s="32"/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515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501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491</v>
      </c>
      <c r="AH44" s="77">
        <v>0</v>
      </c>
      <c r="AI44" s="77">
        <v>0</v>
      </c>
      <c r="AJ44" s="77">
        <v>0</v>
      </c>
      <c r="AK44" s="77">
        <v>0</v>
      </c>
      <c r="AL44" s="188">
        <v>0</v>
      </c>
    </row>
    <row r="45" spans="1:38" ht="14.1" customHeight="1" x14ac:dyDescent="0.25">
      <c r="A45" s="24">
        <f t="shared" si="0"/>
        <v>32</v>
      </c>
      <c r="B45" s="35" t="s">
        <v>68</v>
      </c>
      <c r="C45" s="135">
        <v>779</v>
      </c>
      <c r="D45" s="37" t="s">
        <v>48</v>
      </c>
      <c r="E45" s="28">
        <f>MAX(M45:O45)</f>
        <v>0</v>
      </c>
      <c r="F45" s="28" t="e">
        <f>VLOOKUP(E45,Tab!$U$2:$V$255,2,TRUE)</f>
        <v>#N/A</v>
      </c>
      <c r="G45" s="29">
        <f>LARGE(M45:AL45,1)</f>
        <v>510</v>
      </c>
      <c r="H45" s="29">
        <f>LARGE(M45:AL45,2)</f>
        <v>505</v>
      </c>
      <c r="I45" s="29">
        <f>LARGE(M45:AL45,3)</f>
        <v>484</v>
      </c>
      <c r="J45" s="30">
        <f>SUM(G45:I45)</f>
        <v>1499</v>
      </c>
      <c r="K45" s="31">
        <f>J45/3</f>
        <v>499.66666666666669</v>
      </c>
      <c r="L45" s="32"/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505</v>
      </c>
      <c r="Z45" s="77">
        <v>0</v>
      </c>
      <c r="AA45" s="77">
        <v>510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484</v>
      </c>
      <c r="AH45" s="77">
        <v>0</v>
      </c>
      <c r="AI45" s="77">
        <v>0</v>
      </c>
      <c r="AJ45" s="77">
        <v>0</v>
      </c>
      <c r="AK45" s="77">
        <v>0</v>
      </c>
      <c r="AL45" s="188">
        <v>0</v>
      </c>
    </row>
    <row r="46" spans="1:38" ht="14.1" customHeight="1" x14ac:dyDescent="0.25">
      <c r="A46" s="24">
        <f t="shared" ref="A46:A77" si="1">A45+1</f>
        <v>33</v>
      </c>
      <c r="B46" s="35" t="s">
        <v>365</v>
      </c>
      <c r="C46" s="36">
        <v>14540</v>
      </c>
      <c r="D46" s="37" t="s">
        <v>87</v>
      </c>
      <c r="E46" s="28">
        <f>MAX(M46:O46)</f>
        <v>0</v>
      </c>
      <c r="F46" s="28" t="e">
        <f>VLOOKUP(E46,Tab!$U$2:$V$255,2,TRUE)</f>
        <v>#N/A</v>
      </c>
      <c r="G46" s="29">
        <f>LARGE(M46:AL46,1)</f>
        <v>504</v>
      </c>
      <c r="H46" s="29">
        <f>LARGE(M46:AL46,2)</f>
        <v>496</v>
      </c>
      <c r="I46" s="29">
        <f>LARGE(M46:AL46,3)</f>
        <v>486</v>
      </c>
      <c r="J46" s="30">
        <f>SUM(G46:I46)</f>
        <v>1486</v>
      </c>
      <c r="K46" s="31">
        <f>J46/3</f>
        <v>495.33333333333331</v>
      </c>
      <c r="L46" s="32"/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504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496</v>
      </c>
      <c r="Y46" s="77">
        <v>451</v>
      </c>
      <c r="Z46" s="77">
        <v>0</v>
      </c>
      <c r="AA46" s="77">
        <v>480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486</v>
      </c>
      <c r="AH46" s="77">
        <v>0</v>
      </c>
      <c r="AI46" s="77">
        <v>0</v>
      </c>
      <c r="AJ46" s="77">
        <v>0</v>
      </c>
      <c r="AK46" s="77">
        <v>0</v>
      </c>
      <c r="AL46" s="188">
        <v>0</v>
      </c>
    </row>
    <row r="47" spans="1:38" ht="14.1" customHeight="1" x14ac:dyDescent="0.25">
      <c r="A47" s="24">
        <f t="shared" si="1"/>
        <v>34</v>
      </c>
      <c r="B47" s="134" t="s">
        <v>91</v>
      </c>
      <c r="C47" s="135">
        <v>314</v>
      </c>
      <c r="D47" s="136" t="s">
        <v>26</v>
      </c>
      <c r="E47" s="28">
        <f>MAX(M47:O47)</f>
        <v>0</v>
      </c>
      <c r="F47" s="28" t="e">
        <f>VLOOKUP(E47,Tab!$U$2:$V$255,2,TRUE)</f>
        <v>#N/A</v>
      </c>
      <c r="G47" s="29">
        <f>LARGE(M47:AL47,1)</f>
        <v>515</v>
      </c>
      <c r="H47" s="29">
        <f>LARGE(M47:AL47,2)</f>
        <v>489</v>
      </c>
      <c r="I47" s="29">
        <f>LARGE(M47:AL47,3)</f>
        <v>478</v>
      </c>
      <c r="J47" s="30">
        <f>SUM(G47:I47)</f>
        <v>1482</v>
      </c>
      <c r="K47" s="31">
        <f>J47/3</f>
        <v>494</v>
      </c>
      <c r="L47" s="32"/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478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489</v>
      </c>
      <c r="AI47" s="77">
        <v>0</v>
      </c>
      <c r="AJ47" s="77">
        <v>0</v>
      </c>
      <c r="AK47" s="77">
        <v>0</v>
      </c>
      <c r="AL47" s="188">
        <v>515</v>
      </c>
    </row>
    <row r="48" spans="1:38" ht="14.1" customHeight="1" x14ac:dyDescent="0.25">
      <c r="A48" s="24">
        <f t="shared" si="1"/>
        <v>35</v>
      </c>
      <c r="B48" s="35" t="s">
        <v>135</v>
      </c>
      <c r="C48" s="36">
        <v>14112</v>
      </c>
      <c r="D48" s="37" t="s">
        <v>575</v>
      </c>
      <c r="E48" s="28">
        <f>MAX(M48:O48)</f>
        <v>0</v>
      </c>
      <c r="F48" s="28" t="e">
        <f>VLOOKUP(E48,Tab!$U$2:$V$255,2,TRUE)</f>
        <v>#N/A</v>
      </c>
      <c r="G48" s="29">
        <f>LARGE(M48:AL48,1)</f>
        <v>504</v>
      </c>
      <c r="H48" s="29">
        <f>LARGE(M48:AL48,2)</f>
        <v>491</v>
      </c>
      <c r="I48" s="29">
        <f>LARGE(M48:AL48,3)</f>
        <v>480</v>
      </c>
      <c r="J48" s="30">
        <f>SUM(G48:I48)</f>
        <v>1475</v>
      </c>
      <c r="K48" s="31">
        <f>J48/3</f>
        <v>491.66666666666669</v>
      </c>
      <c r="L48" s="32"/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480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491</v>
      </c>
      <c r="AG48" s="77">
        <v>0</v>
      </c>
      <c r="AH48" s="77">
        <v>0</v>
      </c>
      <c r="AI48" s="77">
        <v>0</v>
      </c>
      <c r="AJ48" s="77">
        <v>0</v>
      </c>
      <c r="AK48" s="77">
        <v>504</v>
      </c>
      <c r="AL48" s="188">
        <v>0</v>
      </c>
    </row>
    <row r="49" spans="1:38" ht="14.1" customHeight="1" x14ac:dyDescent="0.25">
      <c r="A49" s="24">
        <f t="shared" si="1"/>
        <v>36</v>
      </c>
      <c r="B49" s="80" t="s">
        <v>290</v>
      </c>
      <c r="C49" s="79">
        <v>4867</v>
      </c>
      <c r="D49" s="78" t="s">
        <v>153</v>
      </c>
      <c r="E49" s="28">
        <f>MAX(M49:O49)</f>
        <v>0</v>
      </c>
      <c r="F49" s="28" t="e">
        <f>VLOOKUP(E49,Tab!$U$2:$V$255,2,TRUE)</f>
        <v>#N/A</v>
      </c>
      <c r="G49" s="29">
        <f>LARGE(M49:AL49,1)</f>
        <v>503</v>
      </c>
      <c r="H49" s="29">
        <f>LARGE(M49:AL49,2)</f>
        <v>481</v>
      </c>
      <c r="I49" s="29">
        <f>LARGE(M49:AL49,3)</f>
        <v>467</v>
      </c>
      <c r="J49" s="30">
        <f>SUM(G49:I49)</f>
        <v>1451</v>
      </c>
      <c r="K49" s="31">
        <f>J49/3</f>
        <v>483.66666666666669</v>
      </c>
      <c r="L49" s="32"/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503</v>
      </c>
      <c r="U49" s="77">
        <v>0</v>
      </c>
      <c r="V49" s="77">
        <v>0</v>
      </c>
      <c r="W49" s="77">
        <v>0</v>
      </c>
      <c r="X49" s="77">
        <v>481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467</v>
      </c>
      <c r="AH49" s="77">
        <v>0</v>
      </c>
      <c r="AI49" s="77">
        <v>0</v>
      </c>
      <c r="AJ49" s="77">
        <v>0</v>
      </c>
      <c r="AK49" s="77">
        <v>0</v>
      </c>
      <c r="AL49" s="188">
        <v>0</v>
      </c>
    </row>
    <row r="50" spans="1:38" ht="14.1" customHeight="1" x14ac:dyDescent="0.25">
      <c r="A50" s="24">
        <f t="shared" si="1"/>
        <v>37</v>
      </c>
      <c r="B50" s="35" t="s">
        <v>80</v>
      </c>
      <c r="C50" s="36">
        <v>738</v>
      </c>
      <c r="D50" s="37" t="s">
        <v>575</v>
      </c>
      <c r="E50" s="28">
        <f>MAX(M50:O50)</f>
        <v>0</v>
      </c>
      <c r="F50" s="28" t="e">
        <f>VLOOKUP(E50,Tab!$U$2:$V$255,2,TRUE)</f>
        <v>#N/A</v>
      </c>
      <c r="G50" s="29">
        <f>LARGE(M50:AL50,1)</f>
        <v>489</v>
      </c>
      <c r="H50" s="29">
        <f>LARGE(M50:AL50,2)</f>
        <v>486</v>
      </c>
      <c r="I50" s="29">
        <f>LARGE(M50:AL50,3)</f>
        <v>475</v>
      </c>
      <c r="J50" s="30">
        <f>SUM(G50:I50)</f>
        <v>1450</v>
      </c>
      <c r="K50" s="31">
        <f>J50/3</f>
        <v>483.33333333333331</v>
      </c>
      <c r="L50" s="32"/>
      <c r="M50" s="77">
        <v>0</v>
      </c>
      <c r="N50" s="77">
        <v>0</v>
      </c>
      <c r="O50" s="77">
        <v>0</v>
      </c>
      <c r="P50" s="77">
        <v>0</v>
      </c>
      <c r="Q50" s="77">
        <v>486</v>
      </c>
      <c r="R50" s="77">
        <v>0</v>
      </c>
      <c r="S50" s="77">
        <v>454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475</v>
      </c>
      <c r="AC50" s="77">
        <v>0</v>
      </c>
      <c r="AD50" s="77">
        <v>0</v>
      </c>
      <c r="AE50" s="77">
        <v>489</v>
      </c>
      <c r="AF50" s="77">
        <v>0</v>
      </c>
      <c r="AG50" s="77">
        <v>0</v>
      </c>
      <c r="AH50" s="77">
        <v>0</v>
      </c>
      <c r="AI50" s="77">
        <v>430</v>
      </c>
      <c r="AJ50" s="77">
        <v>433</v>
      </c>
      <c r="AK50" s="77">
        <v>0</v>
      </c>
      <c r="AL50" s="188">
        <v>0</v>
      </c>
    </row>
    <row r="51" spans="1:38" ht="14.1" customHeight="1" x14ac:dyDescent="0.25">
      <c r="A51" s="24">
        <f t="shared" si="1"/>
        <v>38</v>
      </c>
      <c r="B51" s="35" t="s">
        <v>296</v>
      </c>
      <c r="C51" s="36">
        <v>12004</v>
      </c>
      <c r="D51" s="37" t="s">
        <v>87</v>
      </c>
      <c r="E51" s="28">
        <f>MAX(M51:O51)</f>
        <v>0</v>
      </c>
      <c r="F51" s="28" t="e">
        <f>VLOOKUP(E51,Tab!$U$2:$V$255,2,TRUE)</f>
        <v>#N/A</v>
      </c>
      <c r="G51" s="29">
        <f>LARGE(M51:AL51,1)</f>
        <v>493</v>
      </c>
      <c r="H51" s="29">
        <f>LARGE(M51:AL51,2)</f>
        <v>485</v>
      </c>
      <c r="I51" s="29">
        <f>LARGE(M51:AL51,3)</f>
        <v>470</v>
      </c>
      <c r="J51" s="30">
        <f>SUM(G51:I51)</f>
        <v>1448</v>
      </c>
      <c r="K51" s="31">
        <f>J51/3</f>
        <v>482.66666666666669</v>
      </c>
      <c r="L51" s="32"/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470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485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493</v>
      </c>
      <c r="AH51" s="77">
        <v>0</v>
      </c>
      <c r="AI51" s="77">
        <v>0</v>
      </c>
      <c r="AJ51" s="77">
        <v>0</v>
      </c>
      <c r="AK51" s="77">
        <v>0</v>
      </c>
      <c r="AL51" s="188">
        <v>0</v>
      </c>
    </row>
    <row r="52" spans="1:38" ht="14.1" customHeight="1" x14ac:dyDescent="0.25">
      <c r="A52" s="24">
        <f t="shared" si="1"/>
        <v>39</v>
      </c>
      <c r="B52" s="35" t="s">
        <v>105</v>
      </c>
      <c r="C52" s="36">
        <v>7899</v>
      </c>
      <c r="D52" s="37" t="s">
        <v>44</v>
      </c>
      <c r="E52" s="28">
        <f>MAX(M52:O52)</f>
        <v>476</v>
      </c>
      <c r="F52" s="28" t="e">
        <f>VLOOKUP(E52,Tab!$U$2:$V$255,2,TRUE)</f>
        <v>#N/A</v>
      </c>
      <c r="G52" s="29">
        <f>LARGE(M52:AL52,1)</f>
        <v>480</v>
      </c>
      <c r="H52" s="29">
        <f>LARGE(M52:AL52,2)</f>
        <v>476</v>
      </c>
      <c r="I52" s="29">
        <f>LARGE(M52:AL52,3)</f>
        <v>474</v>
      </c>
      <c r="J52" s="30">
        <f>SUM(G52:I52)</f>
        <v>1430</v>
      </c>
      <c r="K52" s="31">
        <f>J52/3</f>
        <v>476.66666666666669</v>
      </c>
      <c r="L52" s="32"/>
      <c r="M52" s="77">
        <v>0</v>
      </c>
      <c r="N52" s="77">
        <v>0</v>
      </c>
      <c r="O52" s="77">
        <v>476</v>
      </c>
      <c r="P52" s="77">
        <v>480</v>
      </c>
      <c r="Q52" s="77">
        <v>456</v>
      </c>
      <c r="R52" s="77">
        <v>440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467</v>
      </c>
      <c r="AA52" s="77">
        <v>0</v>
      </c>
      <c r="AB52" s="77">
        <v>474</v>
      </c>
      <c r="AC52" s="77">
        <v>0</v>
      </c>
      <c r="AD52" s="77">
        <v>0</v>
      </c>
      <c r="AE52" s="77">
        <v>470</v>
      </c>
      <c r="AF52" s="77">
        <v>461</v>
      </c>
      <c r="AG52" s="77">
        <v>0</v>
      </c>
      <c r="AH52" s="77">
        <v>0</v>
      </c>
      <c r="AI52" s="77">
        <v>470</v>
      </c>
      <c r="AJ52" s="77">
        <v>469</v>
      </c>
      <c r="AK52" s="77">
        <v>0</v>
      </c>
      <c r="AL52" s="188">
        <v>0</v>
      </c>
    </row>
    <row r="53" spans="1:38" ht="14.1" customHeight="1" x14ac:dyDescent="0.25">
      <c r="A53" s="24">
        <f t="shared" si="1"/>
        <v>40</v>
      </c>
      <c r="B53" s="35" t="s">
        <v>558</v>
      </c>
      <c r="C53" s="36">
        <v>11826</v>
      </c>
      <c r="D53" s="37" t="s">
        <v>53</v>
      </c>
      <c r="E53" s="28">
        <f>MAX(M53:O53)</f>
        <v>0</v>
      </c>
      <c r="F53" s="28" t="e">
        <f>VLOOKUP(E53,Tab!$U$2:$V$255,2,TRUE)</f>
        <v>#N/A</v>
      </c>
      <c r="G53" s="29">
        <f>LARGE(M53:AL53,1)</f>
        <v>500</v>
      </c>
      <c r="H53" s="29">
        <f>LARGE(M53:AL53,2)</f>
        <v>463</v>
      </c>
      <c r="I53" s="29">
        <f>LARGE(M53:AL53,3)</f>
        <v>460</v>
      </c>
      <c r="J53" s="30">
        <f>SUM(G53:I53)</f>
        <v>1423</v>
      </c>
      <c r="K53" s="31">
        <f>J53/3</f>
        <v>474.33333333333331</v>
      </c>
      <c r="L53" s="32"/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500</v>
      </c>
      <c r="S53" s="77">
        <v>0</v>
      </c>
      <c r="T53" s="77">
        <v>463</v>
      </c>
      <c r="U53" s="77">
        <v>0</v>
      </c>
      <c r="V53" s="77">
        <v>0</v>
      </c>
      <c r="W53" s="77">
        <v>0</v>
      </c>
      <c r="X53" s="77">
        <v>460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188">
        <v>0</v>
      </c>
    </row>
    <row r="54" spans="1:38" ht="14.1" customHeight="1" x14ac:dyDescent="0.25">
      <c r="A54" s="24">
        <f t="shared" si="1"/>
        <v>41</v>
      </c>
      <c r="B54" s="35" t="s">
        <v>529</v>
      </c>
      <c r="C54" s="36">
        <v>5640</v>
      </c>
      <c r="D54" s="37" t="s">
        <v>44</v>
      </c>
      <c r="E54" s="28">
        <f>MAX(M54:O54)</f>
        <v>446</v>
      </c>
      <c r="F54" s="28" t="e">
        <f>VLOOKUP(E54,Tab!$U$2:$V$255,2,TRUE)</f>
        <v>#N/A</v>
      </c>
      <c r="G54" s="29">
        <f>LARGE(M54:AL54,1)</f>
        <v>486</v>
      </c>
      <c r="H54" s="29">
        <f>LARGE(M54:AL54,2)</f>
        <v>468</v>
      </c>
      <c r="I54" s="29">
        <f>LARGE(M54:AL54,3)</f>
        <v>466</v>
      </c>
      <c r="J54" s="30">
        <f>SUM(G54:I54)</f>
        <v>1420</v>
      </c>
      <c r="K54" s="31">
        <f>J54/3</f>
        <v>473.33333333333331</v>
      </c>
      <c r="L54" s="32"/>
      <c r="M54" s="77">
        <v>0</v>
      </c>
      <c r="N54" s="77">
        <v>0</v>
      </c>
      <c r="O54" s="77">
        <v>446</v>
      </c>
      <c r="P54" s="77">
        <v>446</v>
      </c>
      <c r="Q54" s="77">
        <v>468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486</v>
      </c>
      <c r="AF54" s="77">
        <v>466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188">
        <v>0</v>
      </c>
    </row>
    <row r="55" spans="1:38" ht="14.1" customHeight="1" x14ac:dyDescent="0.25">
      <c r="A55" s="24">
        <f t="shared" si="1"/>
        <v>42</v>
      </c>
      <c r="B55" s="35" t="s">
        <v>443</v>
      </c>
      <c r="C55" s="36">
        <v>13724</v>
      </c>
      <c r="D55" s="37" t="s">
        <v>44</v>
      </c>
      <c r="E55" s="28">
        <f>MAX(M55:O55)</f>
        <v>469</v>
      </c>
      <c r="F55" s="28" t="e">
        <f>VLOOKUP(E55,Tab!$U$2:$V$255,2,TRUE)</f>
        <v>#N/A</v>
      </c>
      <c r="G55" s="29">
        <f>LARGE(M55:AL55,1)</f>
        <v>482</v>
      </c>
      <c r="H55" s="29">
        <f>LARGE(M55:AL55,2)</f>
        <v>469</v>
      </c>
      <c r="I55" s="29">
        <f>LARGE(M55:AL55,3)</f>
        <v>460</v>
      </c>
      <c r="J55" s="30">
        <f>SUM(G55:I55)</f>
        <v>1411</v>
      </c>
      <c r="K55" s="31">
        <f>J55/3</f>
        <v>470.33333333333331</v>
      </c>
      <c r="L55" s="32"/>
      <c r="M55" s="77">
        <v>0</v>
      </c>
      <c r="N55" s="77">
        <v>0</v>
      </c>
      <c r="O55" s="77">
        <v>469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460</v>
      </c>
      <c r="AF55" s="77">
        <v>447</v>
      </c>
      <c r="AG55" s="77">
        <v>0</v>
      </c>
      <c r="AH55" s="77">
        <v>0</v>
      </c>
      <c r="AI55" s="77">
        <v>452</v>
      </c>
      <c r="AJ55" s="77">
        <v>0</v>
      </c>
      <c r="AK55" s="77">
        <v>482</v>
      </c>
      <c r="AL55" s="188">
        <v>0</v>
      </c>
    </row>
    <row r="56" spans="1:38" ht="14.1" customHeight="1" x14ac:dyDescent="0.25">
      <c r="A56" s="24">
        <f t="shared" si="1"/>
        <v>43</v>
      </c>
      <c r="B56" s="35" t="s">
        <v>503</v>
      </c>
      <c r="C56" s="36">
        <v>13958</v>
      </c>
      <c r="D56" s="37" t="s">
        <v>44</v>
      </c>
      <c r="E56" s="28">
        <f>MAX(M56:O56)</f>
        <v>467</v>
      </c>
      <c r="F56" s="28" t="e">
        <f>VLOOKUP(E56,Tab!$U$2:$V$255,2,TRUE)</f>
        <v>#N/A</v>
      </c>
      <c r="G56" s="29">
        <f>LARGE(M56:AL56,1)</f>
        <v>479</v>
      </c>
      <c r="H56" s="29">
        <f>LARGE(M56:AL56,2)</f>
        <v>467</v>
      </c>
      <c r="I56" s="29">
        <f>LARGE(M56:AL56,3)</f>
        <v>464</v>
      </c>
      <c r="J56" s="30">
        <f>SUM(G56:I56)</f>
        <v>1410</v>
      </c>
      <c r="K56" s="31">
        <f>J56/3</f>
        <v>470</v>
      </c>
      <c r="L56" s="32"/>
      <c r="M56" s="77">
        <v>0</v>
      </c>
      <c r="N56" s="77">
        <v>0</v>
      </c>
      <c r="O56" s="77">
        <v>467</v>
      </c>
      <c r="P56" s="77">
        <v>464</v>
      </c>
      <c r="Q56" s="77">
        <v>479</v>
      </c>
      <c r="R56" s="77">
        <v>0</v>
      </c>
      <c r="S56" s="77">
        <v>441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464</v>
      </c>
      <c r="AF56" s="77">
        <v>0</v>
      </c>
      <c r="AG56" s="77">
        <v>0</v>
      </c>
      <c r="AH56" s="77">
        <v>0</v>
      </c>
      <c r="AI56" s="77">
        <v>359</v>
      </c>
      <c r="AJ56" s="77">
        <v>0</v>
      </c>
      <c r="AK56" s="77">
        <v>0</v>
      </c>
      <c r="AL56" s="188">
        <v>0</v>
      </c>
    </row>
    <row r="57" spans="1:38" ht="14.1" customHeight="1" x14ac:dyDescent="0.25">
      <c r="A57" s="24">
        <f t="shared" si="1"/>
        <v>44</v>
      </c>
      <c r="B57" s="35" t="s">
        <v>530</v>
      </c>
      <c r="C57" s="36">
        <v>14607</v>
      </c>
      <c r="D57" s="37" t="s">
        <v>84</v>
      </c>
      <c r="E57" s="28">
        <f>MAX(M57:O57)</f>
        <v>0</v>
      </c>
      <c r="F57" s="28" t="e">
        <f>VLOOKUP(E57,Tab!$U$2:$V$255,2,TRUE)</f>
        <v>#N/A</v>
      </c>
      <c r="G57" s="29">
        <f>LARGE(M57:AL57,1)</f>
        <v>470</v>
      </c>
      <c r="H57" s="29">
        <f>LARGE(M57:AL57,2)</f>
        <v>464</v>
      </c>
      <c r="I57" s="29">
        <f>LARGE(M57:AL57,3)</f>
        <v>462</v>
      </c>
      <c r="J57" s="30">
        <f>SUM(G57:I57)</f>
        <v>1396</v>
      </c>
      <c r="K57" s="31">
        <f>J57/3</f>
        <v>465.33333333333331</v>
      </c>
      <c r="L57" s="32"/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462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470</v>
      </c>
      <c r="AC57" s="77">
        <v>0</v>
      </c>
      <c r="AD57" s="77">
        <v>0</v>
      </c>
      <c r="AE57" s="77">
        <v>442</v>
      </c>
      <c r="AF57" s="77">
        <v>464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188">
        <v>0</v>
      </c>
    </row>
    <row r="58" spans="1:38" ht="14.1" customHeight="1" x14ac:dyDescent="0.25">
      <c r="A58" s="24">
        <f t="shared" si="1"/>
        <v>45</v>
      </c>
      <c r="B58" s="35" t="s">
        <v>511</v>
      </c>
      <c r="C58" s="36">
        <v>12684</v>
      </c>
      <c r="D58" s="37" t="s">
        <v>87</v>
      </c>
      <c r="E58" s="28">
        <f>MAX(M58:O58)</f>
        <v>0</v>
      </c>
      <c r="F58" s="28" t="e">
        <f>VLOOKUP(E58,Tab!$U$2:$V$255,2,TRUE)</f>
        <v>#N/A</v>
      </c>
      <c r="G58" s="29">
        <f>LARGE(M58:AL58,1)</f>
        <v>475</v>
      </c>
      <c r="H58" s="29">
        <f>LARGE(M58:AL58,2)</f>
        <v>464</v>
      </c>
      <c r="I58" s="29">
        <f>LARGE(M58:AL58,3)</f>
        <v>448</v>
      </c>
      <c r="J58" s="30">
        <f>SUM(G58:I58)</f>
        <v>1387</v>
      </c>
      <c r="K58" s="31">
        <f>J58/3</f>
        <v>462.33333333333331</v>
      </c>
      <c r="L58" s="32"/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421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448</v>
      </c>
      <c r="Z58" s="77">
        <v>0</v>
      </c>
      <c r="AA58" s="77">
        <v>475</v>
      </c>
      <c r="AB58" s="77">
        <v>0</v>
      </c>
      <c r="AC58" s="77">
        <v>0</v>
      </c>
      <c r="AD58" s="77">
        <v>0</v>
      </c>
      <c r="AE58" s="77">
        <v>0</v>
      </c>
      <c r="AF58" s="77">
        <v>0</v>
      </c>
      <c r="AG58" s="77">
        <v>464</v>
      </c>
      <c r="AH58" s="77">
        <v>0</v>
      </c>
      <c r="AI58" s="77">
        <v>0</v>
      </c>
      <c r="AJ58" s="77">
        <v>0</v>
      </c>
      <c r="AK58" s="77">
        <v>0</v>
      </c>
      <c r="AL58" s="188">
        <v>0</v>
      </c>
    </row>
    <row r="59" spans="1:38" ht="14.1" customHeight="1" x14ac:dyDescent="0.25">
      <c r="A59" s="24">
        <f t="shared" si="1"/>
        <v>46</v>
      </c>
      <c r="B59" s="35" t="s">
        <v>79</v>
      </c>
      <c r="C59" s="36">
        <v>4833</v>
      </c>
      <c r="D59" s="37" t="s">
        <v>48</v>
      </c>
      <c r="E59" s="28">
        <f>MAX(M59:O59)</f>
        <v>0</v>
      </c>
      <c r="F59" s="28" t="e">
        <f>VLOOKUP(E59,Tab!$U$2:$V$255,2,TRUE)</f>
        <v>#N/A</v>
      </c>
      <c r="G59" s="29">
        <f>LARGE(M59:AL59,1)</f>
        <v>468</v>
      </c>
      <c r="H59" s="29">
        <f>LARGE(M59:AL59,2)</f>
        <v>447</v>
      </c>
      <c r="I59" s="29">
        <f>LARGE(M59:AL59,3)</f>
        <v>434</v>
      </c>
      <c r="J59" s="30">
        <f>SUM(G59:I59)</f>
        <v>1349</v>
      </c>
      <c r="K59" s="31">
        <f>J59/3</f>
        <v>449.66666666666669</v>
      </c>
      <c r="L59" s="32"/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434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468</v>
      </c>
      <c r="Z59" s="77">
        <v>0</v>
      </c>
      <c r="AA59" s="77">
        <v>0</v>
      </c>
      <c r="AB59" s="77">
        <v>0</v>
      </c>
      <c r="AC59" s="77">
        <v>0</v>
      </c>
      <c r="AD59" s="77">
        <v>0</v>
      </c>
      <c r="AE59" s="77">
        <v>0</v>
      </c>
      <c r="AF59" s="77">
        <v>0</v>
      </c>
      <c r="AG59" s="77">
        <v>447</v>
      </c>
      <c r="AH59" s="77">
        <v>0</v>
      </c>
      <c r="AI59" s="77">
        <v>0</v>
      </c>
      <c r="AJ59" s="77">
        <v>0</v>
      </c>
      <c r="AK59" s="77">
        <v>0</v>
      </c>
      <c r="AL59" s="188">
        <v>0</v>
      </c>
    </row>
    <row r="60" spans="1:38" ht="14.1" customHeight="1" x14ac:dyDescent="0.25">
      <c r="A60" s="24">
        <f t="shared" si="1"/>
        <v>47</v>
      </c>
      <c r="B60" s="35" t="s">
        <v>110</v>
      </c>
      <c r="C60" s="36">
        <v>6304</v>
      </c>
      <c r="D60" s="37" t="s">
        <v>44</v>
      </c>
      <c r="E60" s="28">
        <f>MAX(M60:O60)</f>
        <v>0</v>
      </c>
      <c r="F60" s="28" t="e">
        <f>VLOOKUP(E60,Tab!$U$2:$V$255,2,TRUE)</f>
        <v>#N/A</v>
      </c>
      <c r="G60" s="29">
        <f>LARGE(M60:AL60,1)</f>
        <v>450</v>
      </c>
      <c r="H60" s="29">
        <f>LARGE(M60:AL60,2)</f>
        <v>445</v>
      </c>
      <c r="I60" s="29">
        <f>LARGE(M60:AL60,3)</f>
        <v>445</v>
      </c>
      <c r="J60" s="30">
        <f>SUM(G60:I60)</f>
        <v>1340</v>
      </c>
      <c r="K60" s="31">
        <f>J60/3</f>
        <v>446.66666666666669</v>
      </c>
      <c r="L60" s="32"/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445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435</v>
      </c>
      <c r="AF60" s="77">
        <v>441</v>
      </c>
      <c r="AG60" s="77">
        <v>0</v>
      </c>
      <c r="AH60" s="77">
        <v>0</v>
      </c>
      <c r="AI60" s="77">
        <v>445</v>
      </c>
      <c r="AJ60" s="77">
        <v>450</v>
      </c>
      <c r="AK60" s="77">
        <v>0</v>
      </c>
      <c r="AL60" s="188">
        <v>0</v>
      </c>
    </row>
    <row r="61" spans="1:38" ht="14.1" customHeight="1" x14ac:dyDescent="0.25">
      <c r="A61" s="24">
        <f t="shared" si="1"/>
        <v>48</v>
      </c>
      <c r="B61" s="35" t="s">
        <v>486</v>
      </c>
      <c r="C61" s="36">
        <v>14177</v>
      </c>
      <c r="D61" s="37" t="s">
        <v>44</v>
      </c>
      <c r="E61" s="28">
        <f>MAX(M61:O61)</f>
        <v>0</v>
      </c>
      <c r="F61" s="28" t="e">
        <f>VLOOKUP(E61,Tab!$U$2:$V$255,2,TRUE)</f>
        <v>#N/A</v>
      </c>
      <c r="G61" s="29">
        <f>LARGE(M61:AL61,1)</f>
        <v>454</v>
      </c>
      <c r="H61" s="29">
        <f>LARGE(M61:AL61,2)</f>
        <v>437</v>
      </c>
      <c r="I61" s="29">
        <f>LARGE(M61:AL61,3)</f>
        <v>375</v>
      </c>
      <c r="J61" s="30">
        <f>SUM(G61:I61)</f>
        <v>1266</v>
      </c>
      <c r="K61" s="31">
        <f>J61/3</f>
        <v>422</v>
      </c>
      <c r="L61" s="32"/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437</v>
      </c>
      <c r="AJ61" s="77">
        <v>454</v>
      </c>
      <c r="AK61" s="77">
        <v>375</v>
      </c>
      <c r="AL61" s="188">
        <v>0</v>
      </c>
    </row>
    <row r="62" spans="1:38" ht="14.1" customHeight="1" x14ac:dyDescent="0.25">
      <c r="A62" s="24">
        <f t="shared" si="1"/>
        <v>49</v>
      </c>
      <c r="B62" s="35" t="s">
        <v>166</v>
      </c>
      <c r="C62" s="36">
        <v>13880</v>
      </c>
      <c r="D62" s="37" t="s">
        <v>26</v>
      </c>
      <c r="E62" s="28">
        <f>MAX(M62:O62)</f>
        <v>0</v>
      </c>
      <c r="F62" s="28" t="e">
        <f>VLOOKUP(E62,Tab!$U$2:$V$255,2,TRUE)</f>
        <v>#N/A</v>
      </c>
      <c r="G62" s="29">
        <f>LARGE(M62:AL62,1)</f>
        <v>424</v>
      </c>
      <c r="H62" s="29">
        <f>LARGE(M62:AL62,2)</f>
        <v>417</v>
      </c>
      <c r="I62" s="29">
        <f>LARGE(M62:AL62,3)</f>
        <v>355</v>
      </c>
      <c r="J62" s="30">
        <f>SUM(G62:I62)</f>
        <v>1196</v>
      </c>
      <c r="K62" s="31">
        <f>J62/3</f>
        <v>398.66666666666669</v>
      </c>
      <c r="L62" s="32"/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424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417</v>
      </c>
      <c r="AI62" s="77">
        <v>0</v>
      </c>
      <c r="AJ62" s="77">
        <v>0</v>
      </c>
      <c r="AK62" s="77">
        <v>0</v>
      </c>
      <c r="AL62" s="188">
        <v>355</v>
      </c>
    </row>
    <row r="63" spans="1:38" ht="14.1" customHeight="1" x14ac:dyDescent="0.25">
      <c r="A63" s="24">
        <f t="shared" si="1"/>
        <v>50</v>
      </c>
      <c r="B63" s="134" t="s">
        <v>285</v>
      </c>
      <c r="C63" s="135">
        <v>10176</v>
      </c>
      <c r="D63" s="136" t="s">
        <v>273</v>
      </c>
      <c r="E63" s="28">
        <f>MAX(M63:O63)</f>
        <v>0</v>
      </c>
      <c r="F63" s="28" t="e">
        <f>VLOOKUP(E63,Tab!$U$2:$V$255,2,TRUE)</f>
        <v>#N/A</v>
      </c>
      <c r="G63" s="29">
        <f>LARGE(M63:AL63,1)</f>
        <v>441</v>
      </c>
      <c r="H63" s="29">
        <f>LARGE(M63:AL63,2)</f>
        <v>385</v>
      </c>
      <c r="I63" s="29">
        <f>LARGE(M63:AL63,3)</f>
        <v>365</v>
      </c>
      <c r="J63" s="30">
        <f>SUM(G63:I63)</f>
        <v>1191</v>
      </c>
      <c r="K63" s="31">
        <f>J63/3</f>
        <v>397</v>
      </c>
      <c r="L63" s="32"/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441</v>
      </c>
      <c r="Z63" s="77">
        <v>0</v>
      </c>
      <c r="AA63" s="77">
        <v>365</v>
      </c>
      <c r="AB63" s="77">
        <v>0</v>
      </c>
      <c r="AC63" s="77">
        <v>0</v>
      </c>
      <c r="AD63" s="77">
        <v>0</v>
      </c>
      <c r="AE63" s="77">
        <v>0</v>
      </c>
      <c r="AF63" s="77">
        <v>0</v>
      </c>
      <c r="AG63" s="77">
        <v>385</v>
      </c>
      <c r="AH63" s="77">
        <v>0</v>
      </c>
      <c r="AI63" s="77">
        <v>0</v>
      </c>
      <c r="AJ63" s="77">
        <v>0</v>
      </c>
      <c r="AK63" s="77">
        <v>0</v>
      </c>
      <c r="AL63" s="188">
        <v>0</v>
      </c>
    </row>
    <row r="64" spans="1:38" ht="14.1" customHeight="1" x14ac:dyDescent="0.25">
      <c r="A64" s="24">
        <f t="shared" si="1"/>
        <v>51</v>
      </c>
      <c r="B64" s="35" t="s">
        <v>293</v>
      </c>
      <c r="C64" s="36">
        <v>1024</v>
      </c>
      <c r="D64" s="37" t="s">
        <v>48</v>
      </c>
      <c r="E64" s="28">
        <f>MAX(M64:O64)</f>
        <v>0</v>
      </c>
      <c r="F64" s="28" t="e">
        <f>VLOOKUP(E64,Tab!$U$2:$V$255,2,TRUE)</f>
        <v>#N/A</v>
      </c>
      <c r="G64" s="29">
        <f>LARGE(M64:AL64,1)</f>
        <v>424</v>
      </c>
      <c r="H64" s="29">
        <f>LARGE(M64:AL64,2)</f>
        <v>396</v>
      </c>
      <c r="I64" s="29">
        <f>LARGE(M64:AL64,3)</f>
        <v>362</v>
      </c>
      <c r="J64" s="30">
        <f>SUM(G64:I64)</f>
        <v>1182</v>
      </c>
      <c r="K64" s="31">
        <f>J64/3</f>
        <v>394</v>
      </c>
      <c r="L64" s="32"/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362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424</v>
      </c>
      <c r="Z64" s="77">
        <v>0</v>
      </c>
      <c r="AA64" s="77">
        <v>396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188">
        <v>0</v>
      </c>
    </row>
    <row r="65" spans="1:38" ht="14.1" customHeight="1" x14ac:dyDescent="0.25">
      <c r="A65" s="24">
        <f t="shared" si="1"/>
        <v>52</v>
      </c>
      <c r="B65" s="35" t="s">
        <v>292</v>
      </c>
      <c r="C65" s="36">
        <v>12116</v>
      </c>
      <c r="D65" s="37" t="s">
        <v>42</v>
      </c>
      <c r="E65" s="28">
        <f>MAX(M65:O65)</f>
        <v>0</v>
      </c>
      <c r="F65" s="28" t="e">
        <f>VLOOKUP(E65,Tab!$U$2:$V$255,2,TRUE)</f>
        <v>#N/A</v>
      </c>
      <c r="G65" s="29">
        <f>LARGE(M65:AL65,1)</f>
        <v>436</v>
      </c>
      <c r="H65" s="29">
        <f>LARGE(M65:AL65,2)</f>
        <v>412</v>
      </c>
      <c r="I65" s="29">
        <f>LARGE(M65:AL65,3)</f>
        <v>307</v>
      </c>
      <c r="J65" s="30">
        <f>SUM(G65:I65)</f>
        <v>1155</v>
      </c>
      <c r="K65" s="31">
        <f>J65/3</f>
        <v>385</v>
      </c>
      <c r="L65" s="32"/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436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412</v>
      </c>
      <c r="Y65" s="77">
        <v>0</v>
      </c>
      <c r="Z65" s="77">
        <v>0</v>
      </c>
      <c r="AA65" s="77">
        <v>307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188">
        <v>0</v>
      </c>
    </row>
    <row r="66" spans="1:38" ht="14.1" customHeight="1" x14ac:dyDescent="0.25">
      <c r="A66" s="24">
        <f t="shared" si="1"/>
        <v>53</v>
      </c>
      <c r="B66" s="35" t="s">
        <v>65</v>
      </c>
      <c r="C66" s="36">
        <v>13852</v>
      </c>
      <c r="D66" s="37" t="s">
        <v>64</v>
      </c>
      <c r="E66" s="28">
        <f>MAX(M66:O66)</f>
        <v>0</v>
      </c>
      <c r="F66" s="28" t="e">
        <f>VLOOKUP(E66,Tab!$U$2:$V$255,2,TRUE)</f>
        <v>#N/A</v>
      </c>
      <c r="G66" s="29">
        <f>LARGE(M66:AL66,1)</f>
        <v>405</v>
      </c>
      <c r="H66" s="29">
        <f>LARGE(M66:AL66,2)</f>
        <v>372</v>
      </c>
      <c r="I66" s="29">
        <f>LARGE(M66:AL66,3)</f>
        <v>364</v>
      </c>
      <c r="J66" s="30">
        <f>SUM(G66:I66)</f>
        <v>1141</v>
      </c>
      <c r="K66" s="31">
        <f>J66/3</f>
        <v>380.33333333333331</v>
      </c>
      <c r="L66" s="32"/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364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405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372</v>
      </c>
      <c r="AH66" s="77">
        <v>0</v>
      </c>
      <c r="AI66" s="77">
        <v>0</v>
      </c>
      <c r="AJ66" s="77">
        <v>0</v>
      </c>
      <c r="AK66" s="77">
        <v>0</v>
      </c>
      <c r="AL66" s="188">
        <v>0</v>
      </c>
    </row>
    <row r="67" spans="1:38" ht="14.1" customHeight="1" x14ac:dyDescent="0.25">
      <c r="A67" s="24">
        <f t="shared" si="1"/>
        <v>54</v>
      </c>
      <c r="B67" s="35" t="s">
        <v>446</v>
      </c>
      <c r="C67" s="36">
        <v>14423</v>
      </c>
      <c r="D67" s="37" t="s">
        <v>575</v>
      </c>
      <c r="E67" s="28">
        <f>MAX(M67:O67)</f>
        <v>0</v>
      </c>
      <c r="F67" s="28" t="e">
        <f>VLOOKUP(E67,Tab!$U$2:$V$255,2,TRUE)</f>
        <v>#N/A</v>
      </c>
      <c r="G67" s="29">
        <f>LARGE(M67:AL67,1)</f>
        <v>382</v>
      </c>
      <c r="H67" s="29">
        <f>LARGE(M67:AL67,2)</f>
        <v>376</v>
      </c>
      <c r="I67" s="29">
        <f>LARGE(M67:AL67,3)</f>
        <v>375</v>
      </c>
      <c r="J67" s="30">
        <f>SUM(G67:I67)</f>
        <v>1133</v>
      </c>
      <c r="K67" s="31">
        <f>J67/3</f>
        <v>377.66666666666669</v>
      </c>
      <c r="L67" s="32"/>
      <c r="M67" s="77">
        <v>0</v>
      </c>
      <c r="N67" s="77">
        <v>0</v>
      </c>
      <c r="O67" s="77">
        <v>0</v>
      </c>
      <c r="P67" s="77">
        <v>374</v>
      </c>
      <c r="Q67" s="77">
        <v>361</v>
      </c>
      <c r="R67" s="77">
        <v>0</v>
      </c>
      <c r="S67" s="77">
        <v>374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382</v>
      </c>
      <c r="AA67" s="77">
        <v>0</v>
      </c>
      <c r="AB67" s="77">
        <v>0</v>
      </c>
      <c r="AC67" s="77">
        <v>0</v>
      </c>
      <c r="AD67" s="77">
        <v>0</v>
      </c>
      <c r="AE67" s="77">
        <v>253</v>
      </c>
      <c r="AF67" s="77">
        <v>357</v>
      </c>
      <c r="AG67" s="77">
        <v>0</v>
      </c>
      <c r="AH67" s="77">
        <v>0</v>
      </c>
      <c r="AI67" s="77">
        <v>376</v>
      </c>
      <c r="AJ67" s="77">
        <v>375</v>
      </c>
      <c r="AK67" s="77">
        <v>367</v>
      </c>
      <c r="AL67" s="188">
        <v>0</v>
      </c>
    </row>
    <row r="68" spans="1:38" ht="14.1" customHeight="1" x14ac:dyDescent="0.25">
      <c r="A68" s="24">
        <f t="shared" si="1"/>
        <v>55</v>
      </c>
      <c r="B68" s="35" t="s">
        <v>291</v>
      </c>
      <c r="C68" s="36">
        <v>1873</v>
      </c>
      <c r="D68" s="37" t="s">
        <v>69</v>
      </c>
      <c r="E68" s="28">
        <f>MAX(M68:O68)</f>
        <v>0</v>
      </c>
      <c r="F68" s="28" t="e">
        <f>VLOOKUP(E68,Tab!$U$2:$V$255,2,TRUE)</f>
        <v>#N/A</v>
      </c>
      <c r="G68" s="29">
        <f>LARGE(M68:AL68,1)</f>
        <v>541</v>
      </c>
      <c r="H68" s="29">
        <f>LARGE(M68:AL68,2)</f>
        <v>540</v>
      </c>
      <c r="I68" s="29">
        <f>LARGE(M68:AL68,3)</f>
        <v>0</v>
      </c>
      <c r="J68" s="30">
        <f>SUM(G68:I68)</f>
        <v>1081</v>
      </c>
      <c r="K68" s="31">
        <f>J68/3</f>
        <v>360.33333333333331</v>
      </c>
      <c r="L68" s="32"/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540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541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188">
        <v>0</v>
      </c>
    </row>
    <row r="69" spans="1:38" ht="14.1" customHeight="1" x14ac:dyDescent="0.25">
      <c r="A69" s="24">
        <f t="shared" si="1"/>
        <v>56</v>
      </c>
      <c r="B69" s="35" t="s">
        <v>129</v>
      </c>
      <c r="C69" s="36">
        <v>320</v>
      </c>
      <c r="D69" s="37" t="s">
        <v>67</v>
      </c>
      <c r="E69" s="28">
        <f>MAX(M69:O69)</f>
        <v>0</v>
      </c>
      <c r="F69" s="28" t="e">
        <f>VLOOKUP(E69,Tab!$U$2:$V$255,2,TRUE)</f>
        <v>#N/A</v>
      </c>
      <c r="G69" s="29">
        <f>LARGE(M69:AL69,1)</f>
        <v>514</v>
      </c>
      <c r="H69" s="29">
        <f>LARGE(M69:AL69,2)</f>
        <v>512</v>
      </c>
      <c r="I69" s="29">
        <f>LARGE(M69:AL69,3)</f>
        <v>0</v>
      </c>
      <c r="J69" s="30">
        <f>SUM(G69:I69)</f>
        <v>1026</v>
      </c>
      <c r="K69" s="31">
        <f>J69/3</f>
        <v>342</v>
      </c>
      <c r="L69" s="32"/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512</v>
      </c>
      <c r="Z69" s="77">
        <v>0</v>
      </c>
      <c r="AA69" s="77">
        <v>514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188">
        <v>0</v>
      </c>
    </row>
    <row r="70" spans="1:38" ht="14.1" customHeight="1" x14ac:dyDescent="0.25">
      <c r="A70" s="24">
        <f t="shared" si="1"/>
        <v>57</v>
      </c>
      <c r="B70" s="35" t="s">
        <v>79</v>
      </c>
      <c r="C70" s="36">
        <v>10928</v>
      </c>
      <c r="D70" s="37" t="s">
        <v>71</v>
      </c>
      <c r="E70" s="28">
        <f>MAX(M70:O70)</f>
        <v>0</v>
      </c>
      <c r="F70" s="28" t="e">
        <f>VLOOKUP(E70,Tab!$U$2:$V$255,2,TRUE)</f>
        <v>#N/A</v>
      </c>
      <c r="G70" s="29">
        <f>LARGE(M70:AL70,1)</f>
        <v>517</v>
      </c>
      <c r="H70" s="29">
        <f>LARGE(M70:AL70,2)</f>
        <v>505</v>
      </c>
      <c r="I70" s="29">
        <f>LARGE(M70:AL70,3)</f>
        <v>0</v>
      </c>
      <c r="J70" s="30">
        <f>SUM(G70:I70)</f>
        <v>1022</v>
      </c>
      <c r="K70" s="31">
        <f>J70/3</f>
        <v>340.66666666666669</v>
      </c>
      <c r="L70" s="32"/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505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7">
        <v>0</v>
      </c>
      <c r="AF70" s="77">
        <v>0</v>
      </c>
      <c r="AG70" s="77">
        <v>517</v>
      </c>
      <c r="AH70" s="77">
        <v>0</v>
      </c>
      <c r="AI70" s="77">
        <v>0</v>
      </c>
      <c r="AJ70" s="77">
        <v>0</v>
      </c>
      <c r="AK70" s="77">
        <v>0</v>
      </c>
      <c r="AL70" s="188">
        <v>0</v>
      </c>
    </row>
    <row r="71" spans="1:38" ht="14.1" customHeight="1" x14ac:dyDescent="0.25">
      <c r="A71" s="24">
        <f t="shared" si="1"/>
        <v>58</v>
      </c>
      <c r="B71" s="35" t="s">
        <v>96</v>
      </c>
      <c r="C71" s="36">
        <v>1805</v>
      </c>
      <c r="D71" s="37" t="s">
        <v>29</v>
      </c>
      <c r="E71" s="28">
        <f>MAX(M71:O71)</f>
        <v>0</v>
      </c>
      <c r="F71" s="28" t="e">
        <f>VLOOKUP(E71,Tab!$U$2:$V$255,2,TRUE)</f>
        <v>#N/A</v>
      </c>
      <c r="G71" s="29">
        <f>LARGE(M71:AL71,1)</f>
        <v>519</v>
      </c>
      <c r="H71" s="29">
        <f>LARGE(M71:AL71,2)</f>
        <v>498</v>
      </c>
      <c r="I71" s="29">
        <f>LARGE(M71:AL71,3)</f>
        <v>0</v>
      </c>
      <c r="J71" s="30">
        <f>SUM(G71:I71)</f>
        <v>1017</v>
      </c>
      <c r="K71" s="31">
        <f>J71/3</f>
        <v>339</v>
      </c>
      <c r="L71" s="32"/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519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498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188">
        <v>0</v>
      </c>
    </row>
    <row r="72" spans="1:38" ht="14.1" customHeight="1" x14ac:dyDescent="0.25">
      <c r="A72" s="24">
        <f t="shared" si="1"/>
        <v>59</v>
      </c>
      <c r="B72" s="42" t="s">
        <v>390</v>
      </c>
      <c r="C72" s="59">
        <v>3526</v>
      </c>
      <c r="D72" s="43" t="s">
        <v>153</v>
      </c>
      <c r="E72" s="28">
        <f>MAX(M72:O72)</f>
        <v>0</v>
      </c>
      <c r="F72" s="28" t="e">
        <f>VLOOKUP(E72,Tab!$U$2:$V$255,2,TRUE)</f>
        <v>#N/A</v>
      </c>
      <c r="G72" s="29">
        <f>LARGE(M72:AL72,1)</f>
        <v>509</v>
      </c>
      <c r="H72" s="29">
        <f>LARGE(M72:AL72,2)</f>
        <v>473</v>
      </c>
      <c r="I72" s="29">
        <f>LARGE(M72:AL72,3)</f>
        <v>0</v>
      </c>
      <c r="J72" s="30">
        <f>SUM(G72:I72)</f>
        <v>982</v>
      </c>
      <c r="K72" s="31">
        <f>J72/3</f>
        <v>327.33333333333331</v>
      </c>
      <c r="L72" s="32"/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473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509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188">
        <v>0</v>
      </c>
    </row>
    <row r="73" spans="1:38" ht="14.1" customHeight="1" x14ac:dyDescent="0.25">
      <c r="A73" s="24">
        <f t="shared" si="1"/>
        <v>60</v>
      </c>
      <c r="B73" s="35" t="s">
        <v>299</v>
      </c>
      <c r="C73" s="36">
        <v>358</v>
      </c>
      <c r="D73" s="37" t="s">
        <v>64</v>
      </c>
      <c r="E73" s="28">
        <f>MAX(M73:O73)</f>
        <v>0</v>
      </c>
      <c r="F73" s="28" t="e">
        <f>VLOOKUP(E73,Tab!$U$2:$V$255,2,TRUE)</f>
        <v>#N/A</v>
      </c>
      <c r="G73" s="29">
        <f>LARGE(M73:AL73,1)</f>
        <v>504</v>
      </c>
      <c r="H73" s="29">
        <f>LARGE(M73:AL73,2)</f>
        <v>466</v>
      </c>
      <c r="I73" s="29">
        <f>LARGE(M73:AL73,3)</f>
        <v>0</v>
      </c>
      <c r="J73" s="30">
        <f>SUM(G73:I73)</f>
        <v>970</v>
      </c>
      <c r="K73" s="31">
        <f>J73/3</f>
        <v>323.33333333333331</v>
      </c>
      <c r="L73" s="32"/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504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466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188">
        <v>0</v>
      </c>
    </row>
    <row r="74" spans="1:38" ht="14.1" customHeight="1" x14ac:dyDescent="0.25">
      <c r="A74" s="24">
        <f t="shared" si="1"/>
        <v>61</v>
      </c>
      <c r="B74" s="35" t="s">
        <v>371</v>
      </c>
      <c r="C74" s="36">
        <v>4778</v>
      </c>
      <c r="D74" s="37" t="s">
        <v>84</v>
      </c>
      <c r="E74" s="28">
        <f>MAX(M74:O74)</f>
        <v>0</v>
      </c>
      <c r="F74" s="28" t="e">
        <f>VLOOKUP(E74,Tab!$U$2:$V$255,2,TRUE)</f>
        <v>#N/A</v>
      </c>
      <c r="G74" s="29">
        <f>LARGE(M74:AL74,1)</f>
        <v>484</v>
      </c>
      <c r="H74" s="29">
        <f>LARGE(M74:AL74,2)</f>
        <v>469</v>
      </c>
      <c r="I74" s="29">
        <f>LARGE(M74:AL74,3)</f>
        <v>0</v>
      </c>
      <c r="J74" s="30">
        <f>SUM(G74:I74)</f>
        <v>953</v>
      </c>
      <c r="K74" s="31">
        <f>J74/3</f>
        <v>317.66666666666669</v>
      </c>
      <c r="L74" s="32"/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469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484</v>
      </c>
      <c r="AC74" s="77">
        <v>0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188">
        <v>0</v>
      </c>
    </row>
    <row r="75" spans="1:38" ht="14.1" customHeight="1" x14ac:dyDescent="0.25">
      <c r="A75" s="24">
        <f t="shared" si="1"/>
        <v>62</v>
      </c>
      <c r="B75" s="35" t="s">
        <v>372</v>
      </c>
      <c r="C75" s="36">
        <v>14279</v>
      </c>
      <c r="D75" s="37" t="s">
        <v>87</v>
      </c>
      <c r="E75" s="28">
        <f>MAX(M75:O75)</f>
        <v>0</v>
      </c>
      <c r="F75" s="28" t="e">
        <f>VLOOKUP(E75,Tab!$U$2:$V$255,2,TRUE)</f>
        <v>#N/A</v>
      </c>
      <c r="G75" s="29">
        <f>LARGE(M75:AL75,1)</f>
        <v>482</v>
      </c>
      <c r="H75" s="29">
        <f>LARGE(M75:AL75,2)</f>
        <v>466</v>
      </c>
      <c r="I75" s="29">
        <f>LARGE(M75:AL75,3)</f>
        <v>0</v>
      </c>
      <c r="J75" s="30">
        <f>SUM(G75:I75)</f>
        <v>948</v>
      </c>
      <c r="K75" s="31">
        <f>J75/3</f>
        <v>316</v>
      </c>
      <c r="L75" s="32"/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482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466</v>
      </c>
      <c r="AH75" s="77">
        <v>0</v>
      </c>
      <c r="AI75" s="77">
        <v>0</v>
      </c>
      <c r="AJ75" s="77">
        <v>0</v>
      </c>
      <c r="AK75" s="77">
        <v>0</v>
      </c>
      <c r="AL75" s="188">
        <v>0</v>
      </c>
    </row>
    <row r="76" spans="1:38" ht="14.1" customHeight="1" x14ac:dyDescent="0.25">
      <c r="A76" s="24">
        <f t="shared" si="1"/>
        <v>63</v>
      </c>
      <c r="B76" s="35" t="s">
        <v>598</v>
      </c>
      <c r="C76" s="36">
        <v>14719</v>
      </c>
      <c r="D76" s="37" t="s">
        <v>575</v>
      </c>
      <c r="E76" s="28">
        <f>MAX(M76:O76)</f>
        <v>476</v>
      </c>
      <c r="F76" s="28" t="e">
        <f>VLOOKUP(E76,Tab!$U$2:$V$255,2,TRUE)</f>
        <v>#N/A</v>
      </c>
      <c r="G76" s="29">
        <f>LARGE(M76:AL76,1)</f>
        <v>476</v>
      </c>
      <c r="H76" s="29">
        <f>LARGE(M76:AL76,2)</f>
        <v>466</v>
      </c>
      <c r="I76" s="29">
        <f>LARGE(M76:AL76,3)</f>
        <v>0</v>
      </c>
      <c r="J76" s="30">
        <f>SUM(G76:I76)</f>
        <v>942</v>
      </c>
      <c r="K76" s="31">
        <f>J76/3</f>
        <v>314</v>
      </c>
      <c r="L76" s="32"/>
      <c r="M76" s="77">
        <v>476</v>
      </c>
      <c r="N76" s="77">
        <v>0</v>
      </c>
      <c r="O76" s="77">
        <v>466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188">
        <v>0</v>
      </c>
    </row>
    <row r="77" spans="1:38" ht="14.1" customHeight="1" x14ac:dyDescent="0.25">
      <c r="A77" s="24">
        <f t="shared" si="1"/>
        <v>64</v>
      </c>
      <c r="B77" s="35" t="s">
        <v>270</v>
      </c>
      <c r="C77" s="36">
        <v>14775</v>
      </c>
      <c r="D77" s="37" t="s">
        <v>48</v>
      </c>
      <c r="E77" s="28">
        <f>MAX(M77:O77)</f>
        <v>0</v>
      </c>
      <c r="F77" s="28" t="e">
        <f>VLOOKUP(E77,Tab!$U$2:$V$255,2,TRUE)</f>
        <v>#N/A</v>
      </c>
      <c r="G77" s="29">
        <f>LARGE(M77:AL77,1)</f>
        <v>475</v>
      </c>
      <c r="H77" s="29">
        <f>LARGE(M77:AL77,2)</f>
        <v>462</v>
      </c>
      <c r="I77" s="29">
        <f>LARGE(M77:AL77,3)</f>
        <v>0</v>
      </c>
      <c r="J77" s="30">
        <f>SUM(G77:I77)</f>
        <v>937</v>
      </c>
      <c r="K77" s="31">
        <f>J77/3</f>
        <v>312.33333333333331</v>
      </c>
      <c r="L77" s="32"/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462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475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188">
        <v>0</v>
      </c>
    </row>
    <row r="78" spans="1:38" ht="14.1" customHeight="1" x14ac:dyDescent="0.25">
      <c r="A78" s="24">
        <f t="shared" ref="A78:A109" si="2">A77+1</f>
        <v>65</v>
      </c>
      <c r="B78" s="35" t="s">
        <v>190</v>
      </c>
      <c r="C78" s="36">
        <v>13817</v>
      </c>
      <c r="D78" s="37" t="s">
        <v>48</v>
      </c>
      <c r="E78" s="28">
        <f>MAX(M78:O78)</f>
        <v>0</v>
      </c>
      <c r="F78" s="28" t="e">
        <f>VLOOKUP(E78,Tab!$U$2:$V$255,2,TRUE)</f>
        <v>#N/A</v>
      </c>
      <c r="G78" s="29">
        <f>LARGE(M78:AL78,1)</f>
        <v>465</v>
      </c>
      <c r="H78" s="29">
        <f>LARGE(M78:AL78,2)</f>
        <v>459</v>
      </c>
      <c r="I78" s="29">
        <f>LARGE(M78:AL78,3)</f>
        <v>0</v>
      </c>
      <c r="J78" s="30">
        <f>SUM(G78:I78)</f>
        <v>924</v>
      </c>
      <c r="K78" s="31">
        <f>J78/3</f>
        <v>308</v>
      </c>
      <c r="L78" s="32"/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465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0</v>
      </c>
      <c r="AF78" s="77">
        <v>0</v>
      </c>
      <c r="AG78" s="77">
        <v>459</v>
      </c>
      <c r="AH78" s="77">
        <v>0</v>
      </c>
      <c r="AI78" s="77">
        <v>0</v>
      </c>
      <c r="AJ78" s="77">
        <v>0</v>
      </c>
      <c r="AK78" s="77">
        <v>0</v>
      </c>
      <c r="AL78" s="188">
        <v>0</v>
      </c>
    </row>
    <row r="79" spans="1:38" ht="14.1" customHeight="1" x14ac:dyDescent="0.25">
      <c r="A79" s="24">
        <f t="shared" si="2"/>
        <v>66</v>
      </c>
      <c r="B79" s="35" t="s">
        <v>510</v>
      </c>
      <c r="C79" s="36">
        <v>5579</v>
      </c>
      <c r="D79" s="37" t="s">
        <v>509</v>
      </c>
      <c r="E79" s="28">
        <f>MAX(M79:O79)</f>
        <v>0</v>
      </c>
      <c r="F79" s="28" t="e">
        <f>VLOOKUP(E79,Tab!$U$2:$V$255,2,TRUE)</f>
        <v>#N/A</v>
      </c>
      <c r="G79" s="29">
        <f>LARGE(M79:AL79,1)</f>
        <v>475</v>
      </c>
      <c r="H79" s="29">
        <f>LARGE(M79:AL79,2)</f>
        <v>447</v>
      </c>
      <c r="I79" s="29">
        <f>LARGE(M79:AL79,3)</f>
        <v>0</v>
      </c>
      <c r="J79" s="30">
        <f>SUM(G79:I79)</f>
        <v>922</v>
      </c>
      <c r="K79" s="31">
        <f>J79/3</f>
        <v>307.33333333333331</v>
      </c>
      <c r="L79" s="32"/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447</v>
      </c>
      <c r="AD79" s="77">
        <v>0</v>
      </c>
      <c r="AE79" s="77">
        <v>0</v>
      </c>
      <c r="AF79" s="77">
        <v>0</v>
      </c>
      <c r="AG79" s="77">
        <v>475</v>
      </c>
      <c r="AH79" s="77">
        <v>0</v>
      </c>
      <c r="AI79" s="77">
        <v>0</v>
      </c>
      <c r="AJ79" s="77">
        <v>0</v>
      </c>
      <c r="AK79" s="77">
        <v>0</v>
      </c>
      <c r="AL79" s="188">
        <v>0</v>
      </c>
    </row>
    <row r="80" spans="1:38" ht="14.1" customHeight="1" x14ac:dyDescent="0.25">
      <c r="A80" s="24">
        <f t="shared" si="2"/>
        <v>67</v>
      </c>
      <c r="B80" s="35" t="s">
        <v>358</v>
      </c>
      <c r="C80" s="36">
        <v>14113</v>
      </c>
      <c r="D80" s="37" t="s">
        <v>81</v>
      </c>
      <c r="E80" s="28">
        <f>MAX(M80:O80)</f>
        <v>0</v>
      </c>
      <c r="F80" s="28" t="e">
        <f>VLOOKUP(E80,Tab!$U$2:$V$255,2,TRUE)</f>
        <v>#N/A</v>
      </c>
      <c r="G80" s="29">
        <f>LARGE(M80:AL80,1)</f>
        <v>457</v>
      </c>
      <c r="H80" s="29">
        <f>LARGE(M80:AL80,2)</f>
        <v>450</v>
      </c>
      <c r="I80" s="29">
        <f>LARGE(M80:AL80,3)</f>
        <v>0</v>
      </c>
      <c r="J80" s="30">
        <f>SUM(G80:I80)</f>
        <v>907</v>
      </c>
      <c r="K80" s="31">
        <f>J80/3</f>
        <v>302.33333333333331</v>
      </c>
      <c r="L80" s="32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457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450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188">
        <v>0</v>
      </c>
    </row>
    <row r="81" spans="1:38" ht="14.1" customHeight="1" x14ac:dyDescent="0.25">
      <c r="A81" s="24">
        <f t="shared" si="2"/>
        <v>68</v>
      </c>
      <c r="B81" s="35" t="s">
        <v>374</v>
      </c>
      <c r="C81" s="36">
        <v>11469</v>
      </c>
      <c r="D81" s="37" t="s">
        <v>84</v>
      </c>
      <c r="E81" s="28">
        <f>MAX(M81:O81)</f>
        <v>0</v>
      </c>
      <c r="F81" s="28" t="e">
        <f>VLOOKUP(E81,Tab!$U$2:$V$255,2,TRUE)</f>
        <v>#N/A</v>
      </c>
      <c r="G81" s="29">
        <f>LARGE(M81:AL81,1)</f>
        <v>306</v>
      </c>
      <c r="H81" s="29">
        <f>LARGE(M81:AL81,2)</f>
        <v>301</v>
      </c>
      <c r="I81" s="29">
        <f>LARGE(M81:AL81,3)</f>
        <v>288</v>
      </c>
      <c r="J81" s="30">
        <f>SUM(G81:I81)</f>
        <v>895</v>
      </c>
      <c r="K81" s="31">
        <f>J81/3</f>
        <v>298.33333333333331</v>
      </c>
      <c r="L81" s="32"/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306</v>
      </c>
      <c r="AC81" s="77">
        <v>0</v>
      </c>
      <c r="AD81" s="77">
        <v>0</v>
      </c>
      <c r="AE81" s="77">
        <v>288</v>
      </c>
      <c r="AF81" s="77">
        <v>301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188">
        <v>0</v>
      </c>
    </row>
    <row r="82" spans="1:38" ht="14.1" customHeight="1" x14ac:dyDescent="0.25">
      <c r="A82" s="24">
        <f t="shared" si="2"/>
        <v>69</v>
      </c>
      <c r="B82" s="42" t="s">
        <v>282</v>
      </c>
      <c r="C82" s="59">
        <v>4234</v>
      </c>
      <c r="D82" s="43" t="s">
        <v>50</v>
      </c>
      <c r="E82" s="28">
        <f>MAX(M82:O82)</f>
        <v>0</v>
      </c>
      <c r="F82" s="28" t="e">
        <f>VLOOKUP(E82,Tab!$U$2:$V$255,2,TRUE)</f>
        <v>#N/A</v>
      </c>
      <c r="G82" s="29">
        <f>LARGE(M82:AL82,1)</f>
        <v>450</v>
      </c>
      <c r="H82" s="29">
        <f>LARGE(M82:AL82,2)</f>
        <v>443</v>
      </c>
      <c r="I82" s="29">
        <f>LARGE(M82:AL82,3)</f>
        <v>0</v>
      </c>
      <c r="J82" s="30">
        <f>SUM(G82:I82)</f>
        <v>893</v>
      </c>
      <c r="K82" s="31">
        <f>J82/3</f>
        <v>297.66666666666669</v>
      </c>
      <c r="L82" s="32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443</v>
      </c>
      <c r="AG82" s="77">
        <v>0</v>
      </c>
      <c r="AH82" s="77">
        <v>0</v>
      </c>
      <c r="AI82" s="77">
        <v>0</v>
      </c>
      <c r="AJ82" s="77">
        <v>0</v>
      </c>
      <c r="AK82" s="77">
        <v>450</v>
      </c>
      <c r="AL82" s="188">
        <v>0</v>
      </c>
    </row>
    <row r="83" spans="1:38" ht="14.1" customHeight="1" x14ac:dyDescent="0.25">
      <c r="A83" s="24">
        <f t="shared" si="2"/>
        <v>70</v>
      </c>
      <c r="B83" s="42" t="s">
        <v>279</v>
      </c>
      <c r="C83" s="59">
        <v>342</v>
      </c>
      <c r="D83" s="43" t="s">
        <v>42</v>
      </c>
      <c r="E83" s="28">
        <f>MAX(M83:O83)</f>
        <v>0</v>
      </c>
      <c r="F83" s="28" t="e">
        <f>VLOOKUP(E83,Tab!$U$2:$V$255,2,TRUE)</f>
        <v>#N/A</v>
      </c>
      <c r="G83" s="29">
        <f>LARGE(M83:AL83,1)</f>
        <v>457</v>
      </c>
      <c r="H83" s="29">
        <f>LARGE(M83:AL83,2)</f>
        <v>430</v>
      </c>
      <c r="I83" s="29">
        <f>LARGE(M83:AL83,3)</f>
        <v>0</v>
      </c>
      <c r="J83" s="30">
        <f>SUM(G83:I83)</f>
        <v>887</v>
      </c>
      <c r="K83" s="31">
        <f>J83/3</f>
        <v>295.66666666666669</v>
      </c>
      <c r="L83" s="32"/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457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430</v>
      </c>
      <c r="AH83" s="77">
        <v>0</v>
      </c>
      <c r="AI83" s="77">
        <v>0</v>
      </c>
      <c r="AJ83" s="77">
        <v>0</v>
      </c>
      <c r="AK83" s="77">
        <v>0</v>
      </c>
      <c r="AL83" s="188">
        <v>0</v>
      </c>
    </row>
    <row r="84" spans="1:38" ht="14.1" customHeight="1" x14ac:dyDescent="0.25">
      <c r="A84" s="24">
        <f t="shared" si="2"/>
        <v>71</v>
      </c>
      <c r="B84" s="35" t="s">
        <v>543</v>
      </c>
      <c r="C84" s="36">
        <v>10634</v>
      </c>
      <c r="D84" s="37" t="s">
        <v>87</v>
      </c>
      <c r="E84" s="28">
        <f>MAX(M84:O84)</f>
        <v>0</v>
      </c>
      <c r="F84" s="28" t="e">
        <f>VLOOKUP(E84,Tab!$U$2:$V$255,2,TRUE)</f>
        <v>#N/A</v>
      </c>
      <c r="G84" s="29">
        <f>LARGE(M84:AL84,1)</f>
        <v>456</v>
      </c>
      <c r="H84" s="29">
        <f>LARGE(M84:AL84,2)</f>
        <v>425</v>
      </c>
      <c r="I84" s="29">
        <f>LARGE(M84:AL84,3)</f>
        <v>0</v>
      </c>
      <c r="J84" s="30">
        <f>SUM(G84:I84)</f>
        <v>881</v>
      </c>
      <c r="K84" s="31">
        <f>J84/3</f>
        <v>293.66666666666669</v>
      </c>
      <c r="L84" s="32"/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425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456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188">
        <v>0</v>
      </c>
    </row>
    <row r="85" spans="1:38" ht="14.1" customHeight="1" x14ac:dyDescent="0.25">
      <c r="A85" s="24">
        <f t="shared" si="2"/>
        <v>72</v>
      </c>
      <c r="B85" s="42" t="s">
        <v>398</v>
      </c>
      <c r="C85" s="59">
        <v>2960</v>
      </c>
      <c r="D85" s="43" t="s">
        <v>42</v>
      </c>
      <c r="E85" s="28">
        <f>MAX(M85:O85)</f>
        <v>0</v>
      </c>
      <c r="F85" s="28" t="e">
        <f>VLOOKUP(E85,Tab!$U$2:$V$255,2,TRUE)</f>
        <v>#N/A</v>
      </c>
      <c r="G85" s="29">
        <f>LARGE(M85:AL85,1)</f>
        <v>447</v>
      </c>
      <c r="H85" s="29">
        <f>LARGE(M85:AL85,2)</f>
        <v>434</v>
      </c>
      <c r="I85" s="29">
        <f>LARGE(M85:AL85,3)</f>
        <v>0</v>
      </c>
      <c r="J85" s="30">
        <f>SUM(G85:I85)</f>
        <v>881</v>
      </c>
      <c r="K85" s="31">
        <f>J85/3</f>
        <v>293.66666666666669</v>
      </c>
      <c r="L85" s="32"/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434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447</v>
      </c>
      <c r="AH85" s="77">
        <v>0</v>
      </c>
      <c r="AI85" s="77">
        <v>0</v>
      </c>
      <c r="AJ85" s="77">
        <v>0</v>
      </c>
      <c r="AK85" s="77">
        <v>0</v>
      </c>
      <c r="AL85" s="188">
        <v>0</v>
      </c>
    </row>
    <row r="86" spans="1:38" ht="14.1" customHeight="1" x14ac:dyDescent="0.25">
      <c r="A86" s="24">
        <f t="shared" si="2"/>
        <v>73</v>
      </c>
      <c r="B86" s="35" t="s">
        <v>538</v>
      </c>
      <c r="C86" s="36">
        <v>11458</v>
      </c>
      <c r="D86" s="37" t="s">
        <v>84</v>
      </c>
      <c r="E86" s="28">
        <f>MAX(M86:O86)</f>
        <v>0</v>
      </c>
      <c r="F86" s="28" t="e">
        <f>VLOOKUP(E86,Tab!$U$2:$V$255,2,TRUE)</f>
        <v>#N/A</v>
      </c>
      <c r="G86" s="29">
        <f>LARGE(M86:AL86,1)</f>
        <v>443</v>
      </c>
      <c r="H86" s="29">
        <f>LARGE(M86:AL86,2)</f>
        <v>425</v>
      </c>
      <c r="I86" s="29">
        <f>LARGE(M86:AL86,3)</f>
        <v>0</v>
      </c>
      <c r="J86" s="30">
        <f>SUM(G86:I86)</f>
        <v>868</v>
      </c>
      <c r="K86" s="31">
        <f>J86/3</f>
        <v>289.33333333333331</v>
      </c>
      <c r="L86" s="32"/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443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425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188">
        <v>0</v>
      </c>
    </row>
    <row r="87" spans="1:38" ht="14.1" customHeight="1" x14ac:dyDescent="0.25">
      <c r="A87" s="24">
        <f t="shared" si="2"/>
        <v>74</v>
      </c>
      <c r="B87" s="35" t="s">
        <v>295</v>
      </c>
      <c r="C87" s="36">
        <v>8791</v>
      </c>
      <c r="D87" s="37" t="s">
        <v>44</v>
      </c>
      <c r="E87" s="28">
        <f>MAX(M87:O87)</f>
        <v>0</v>
      </c>
      <c r="F87" s="28" t="e">
        <f>VLOOKUP(E87,Tab!$U$2:$V$255,2,TRUE)</f>
        <v>#N/A</v>
      </c>
      <c r="G87" s="29">
        <f>LARGE(M87:AL87,1)</f>
        <v>445</v>
      </c>
      <c r="H87" s="29">
        <f>LARGE(M87:AL87,2)</f>
        <v>422</v>
      </c>
      <c r="I87" s="29">
        <f>LARGE(M87:AL87,3)</f>
        <v>0</v>
      </c>
      <c r="J87" s="30">
        <f>SUM(G87:I87)</f>
        <v>867</v>
      </c>
      <c r="K87" s="31">
        <f>J87/3</f>
        <v>289</v>
      </c>
      <c r="L87" s="32"/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445</v>
      </c>
      <c r="AG87" s="77">
        <v>0</v>
      </c>
      <c r="AH87" s="77">
        <v>0</v>
      </c>
      <c r="AI87" s="77">
        <v>0</v>
      </c>
      <c r="AJ87" s="77">
        <v>422</v>
      </c>
      <c r="AK87" s="77">
        <v>0</v>
      </c>
      <c r="AL87" s="188">
        <v>0</v>
      </c>
    </row>
    <row r="88" spans="1:38" ht="14.1" customHeight="1" x14ac:dyDescent="0.25">
      <c r="A88" s="24">
        <f t="shared" si="2"/>
        <v>75</v>
      </c>
      <c r="B88" s="35" t="s">
        <v>413</v>
      </c>
      <c r="C88" s="36">
        <v>5264</v>
      </c>
      <c r="D88" s="37" t="s">
        <v>44</v>
      </c>
      <c r="E88" s="28">
        <f>MAX(M88:O88)</f>
        <v>0</v>
      </c>
      <c r="F88" s="28" t="e">
        <f>VLOOKUP(E88,Tab!$U$2:$V$255,2,TRUE)</f>
        <v>#N/A</v>
      </c>
      <c r="G88" s="29">
        <f>LARGE(M88:AL88,1)</f>
        <v>414</v>
      </c>
      <c r="H88" s="29">
        <f>LARGE(M88:AL88,2)</f>
        <v>408</v>
      </c>
      <c r="I88" s="29">
        <f>LARGE(M88:AL88,3)</f>
        <v>0</v>
      </c>
      <c r="J88" s="30">
        <f>SUM(G88:I88)</f>
        <v>822</v>
      </c>
      <c r="K88" s="31">
        <f>J88/3</f>
        <v>274</v>
      </c>
      <c r="L88" s="32"/>
      <c r="M88" s="77">
        <v>0</v>
      </c>
      <c r="N88" s="77">
        <v>0</v>
      </c>
      <c r="O88" s="77">
        <v>0</v>
      </c>
      <c r="P88" s="77">
        <v>0</v>
      </c>
      <c r="Q88" s="77">
        <v>408</v>
      </c>
      <c r="R88" s="77">
        <v>0</v>
      </c>
      <c r="S88" s="77">
        <v>414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188">
        <v>0</v>
      </c>
    </row>
    <row r="89" spans="1:38" ht="14.1" customHeight="1" x14ac:dyDescent="0.25">
      <c r="A89" s="24">
        <f t="shared" si="2"/>
        <v>76</v>
      </c>
      <c r="B89" s="35" t="s">
        <v>142</v>
      </c>
      <c r="C89" s="36">
        <v>7371</v>
      </c>
      <c r="D89" s="37" t="s">
        <v>84</v>
      </c>
      <c r="E89" s="28">
        <f>MAX(M89:O89)</f>
        <v>0</v>
      </c>
      <c r="F89" s="28" t="e">
        <f>VLOOKUP(E89,Tab!$U$2:$V$255,2,TRUE)</f>
        <v>#N/A</v>
      </c>
      <c r="G89" s="29">
        <f>LARGE(M89:AL89,1)</f>
        <v>411</v>
      </c>
      <c r="H89" s="29">
        <f>LARGE(M89:AL89,2)</f>
        <v>399</v>
      </c>
      <c r="I89" s="29">
        <f>LARGE(M89:AL89,3)</f>
        <v>0</v>
      </c>
      <c r="J89" s="30">
        <f>SUM(G89:I89)</f>
        <v>810</v>
      </c>
      <c r="K89" s="31">
        <f>J89/3</f>
        <v>270</v>
      </c>
      <c r="L89" s="32"/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411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399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188">
        <v>0</v>
      </c>
    </row>
    <row r="90" spans="1:38" ht="14.1" customHeight="1" x14ac:dyDescent="0.25">
      <c r="A90" s="24">
        <f t="shared" si="2"/>
        <v>77</v>
      </c>
      <c r="B90" s="35" t="s">
        <v>544</v>
      </c>
      <c r="C90" s="36">
        <v>12081</v>
      </c>
      <c r="D90" s="37" t="s">
        <v>87</v>
      </c>
      <c r="E90" s="28">
        <f>MAX(M90:O90)</f>
        <v>0</v>
      </c>
      <c r="F90" s="28" t="e">
        <f>VLOOKUP(E90,Tab!$U$2:$V$255,2,TRUE)</f>
        <v>#N/A</v>
      </c>
      <c r="G90" s="29">
        <f>LARGE(M90:AL90,1)</f>
        <v>422</v>
      </c>
      <c r="H90" s="29">
        <f>LARGE(M90:AL90,2)</f>
        <v>374</v>
      </c>
      <c r="I90" s="29">
        <f>LARGE(M90:AL90,3)</f>
        <v>0</v>
      </c>
      <c r="J90" s="30">
        <f>SUM(G90:I90)</f>
        <v>796</v>
      </c>
      <c r="K90" s="31">
        <f>J90/3</f>
        <v>265.33333333333331</v>
      </c>
      <c r="L90" s="32"/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374</v>
      </c>
      <c r="Z90" s="77">
        <v>0</v>
      </c>
      <c r="AA90" s="77">
        <v>422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188">
        <v>0</v>
      </c>
    </row>
    <row r="91" spans="1:38" ht="14.1" customHeight="1" x14ac:dyDescent="0.25">
      <c r="A91" s="24">
        <f t="shared" si="2"/>
        <v>78</v>
      </c>
      <c r="B91" s="35" t="s">
        <v>412</v>
      </c>
      <c r="C91" s="36">
        <v>13629</v>
      </c>
      <c r="D91" s="37" t="s">
        <v>81</v>
      </c>
      <c r="E91" s="28">
        <f>MAX(M91:O91)</f>
        <v>374</v>
      </c>
      <c r="F91" s="28" t="e">
        <f>VLOOKUP(E91,Tab!$U$2:$V$255,2,TRUE)</f>
        <v>#N/A</v>
      </c>
      <c r="G91" s="29">
        <f>LARGE(M91:AL91,1)</f>
        <v>418</v>
      </c>
      <c r="H91" s="29">
        <f>LARGE(M91:AL91,2)</f>
        <v>374</v>
      </c>
      <c r="I91" s="29">
        <f>LARGE(M91:AL91,3)</f>
        <v>0</v>
      </c>
      <c r="J91" s="30">
        <f>SUM(G91:I91)</f>
        <v>792</v>
      </c>
      <c r="K91" s="31">
        <f>J91/3</f>
        <v>264</v>
      </c>
      <c r="L91" s="32"/>
      <c r="M91" s="77">
        <v>374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418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188">
        <v>0</v>
      </c>
    </row>
    <row r="92" spans="1:38" ht="14.1" customHeight="1" x14ac:dyDescent="0.25">
      <c r="A92" s="24">
        <f t="shared" si="2"/>
        <v>79</v>
      </c>
      <c r="B92" s="42" t="s">
        <v>286</v>
      </c>
      <c r="C92" s="59">
        <v>1009</v>
      </c>
      <c r="D92" s="43" t="s">
        <v>217</v>
      </c>
      <c r="E92" s="28">
        <f>MAX(M92:O92)</f>
        <v>0</v>
      </c>
      <c r="F92" s="28" t="e">
        <f>VLOOKUP(E92,Tab!$U$2:$V$255,2,TRUE)</f>
        <v>#N/A</v>
      </c>
      <c r="G92" s="29">
        <f>LARGE(M92:AL92,1)</f>
        <v>396</v>
      </c>
      <c r="H92" s="29">
        <f>LARGE(M92:AL92,2)</f>
        <v>378</v>
      </c>
      <c r="I92" s="29">
        <f>LARGE(M92:AL92,3)</f>
        <v>0</v>
      </c>
      <c r="J92" s="30">
        <f>SUM(G92:I92)</f>
        <v>774</v>
      </c>
      <c r="K92" s="31">
        <f>J92/3</f>
        <v>258</v>
      </c>
      <c r="L92" s="32"/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396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378</v>
      </c>
      <c r="AH92" s="77">
        <v>0</v>
      </c>
      <c r="AI92" s="77">
        <v>0</v>
      </c>
      <c r="AJ92" s="77">
        <v>0</v>
      </c>
      <c r="AK92" s="77">
        <v>0</v>
      </c>
      <c r="AL92" s="188">
        <v>0</v>
      </c>
    </row>
    <row r="93" spans="1:38" ht="14.1" customHeight="1" x14ac:dyDescent="0.25">
      <c r="A93" s="24">
        <f t="shared" si="2"/>
        <v>80</v>
      </c>
      <c r="B93" s="35" t="s">
        <v>102</v>
      </c>
      <c r="C93" s="36">
        <v>192</v>
      </c>
      <c r="D93" s="37" t="s">
        <v>26</v>
      </c>
      <c r="E93" s="28">
        <f>MAX(M93:O93)</f>
        <v>0</v>
      </c>
      <c r="F93" s="28" t="e">
        <f>VLOOKUP(E93,Tab!$U$2:$V$255,2,TRUE)</f>
        <v>#N/A</v>
      </c>
      <c r="G93" s="29">
        <f>LARGE(M93:AL93,1)</f>
        <v>396</v>
      </c>
      <c r="H93" s="29">
        <f>LARGE(M93:AL93,2)</f>
        <v>355</v>
      </c>
      <c r="I93" s="29">
        <f>LARGE(M93:AL93,3)</f>
        <v>0</v>
      </c>
      <c r="J93" s="30">
        <f>SUM(G93:I93)</f>
        <v>751</v>
      </c>
      <c r="K93" s="31">
        <f>J93/3</f>
        <v>250.33333333333334</v>
      </c>
      <c r="L93" s="32"/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396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188">
        <v>355</v>
      </c>
    </row>
    <row r="94" spans="1:38" ht="14.1" customHeight="1" x14ac:dyDescent="0.25">
      <c r="A94" s="24">
        <f t="shared" si="2"/>
        <v>81</v>
      </c>
      <c r="B94" s="42" t="s">
        <v>139</v>
      </c>
      <c r="C94" s="59">
        <v>4353</v>
      </c>
      <c r="D94" s="43" t="s">
        <v>29</v>
      </c>
      <c r="E94" s="28">
        <f>MAX(M94:O94)</f>
        <v>0</v>
      </c>
      <c r="F94" s="28" t="e">
        <f>VLOOKUP(E94,Tab!$U$2:$V$255,2,TRUE)</f>
        <v>#N/A</v>
      </c>
      <c r="G94" s="29">
        <f>LARGE(M94:AL94,1)</f>
        <v>381</v>
      </c>
      <c r="H94" s="29">
        <f>LARGE(M94:AL94,2)</f>
        <v>366</v>
      </c>
      <c r="I94" s="29">
        <f>LARGE(M94:AL94,3)</f>
        <v>0</v>
      </c>
      <c r="J94" s="30">
        <f>SUM(G94:I94)</f>
        <v>747</v>
      </c>
      <c r="K94" s="31">
        <f>J94/3</f>
        <v>249</v>
      </c>
      <c r="L94" s="32"/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366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77">
        <v>0</v>
      </c>
      <c r="Y94" s="77">
        <v>381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0</v>
      </c>
      <c r="AF94" s="77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188">
        <v>0</v>
      </c>
    </row>
    <row r="95" spans="1:38" ht="14.1" customHeight="1" x14ac:dyDescent="0.25">
      <c r="A95" s="24">
        <f t="shared" si="2"/>
        <v>82</v>
      </c>
      <c r="B95" s="35" t="s">
        <v>540</v>
      </c>
      <c r="C95" s="36">
        <v>14469</v>
      </c>
      <c r="D95" s="37" t="s">
        <v>84</v>
      </c>
      <c r="E95" s="28">
        <f>MAX(M95:O95)</f>
        <v>0</v>
      </c>
      <c r="F95" s="28" t="e">
        <f>VLOOKUP(E95,Tab!$U$2:$V$255,2,TRUE)</f>
        <v>#N/A</v>
      </c>
      <c r="G95" s="29">
        <f>LARGE(M95:AL95,1)</f>
        <v>383</v>
      </c>
      <c r="H95" s="29">
        <f>LARGE(M95:AL95,2)</f>
        <v>311</v>
      </c>
      <c r="I95" s="29">
        <f>LARGE(M95:AL95,3)</f>
        <v>0</v>
      </c>
      <c r="J95" s="30">
        <f>SUM(G95:I95)</f>
        <v>694</v>
      </c>
      <c r="K95" s="31">
        <f>J95/3</f>
        <v>231.33333333333334</v>
      </c>
      <c r="L95" s="32"/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383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311</v>
      </c>
      <c r="AC95" s="77">
        <v>0</v>
      </c>
      <c r="AD95" s="77">
        <v>0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188">
        <v>0</v>
      </c>
    </row>
    <row r="96" spans="1:38" ht="14.1" customHeight="1" x14ac:dyDescent="0.25">
      <c r="A96" s="24">
        <f t="shared" si="2"/>
        <v>83</v>
      </c>
      <c r="B96" s="35" t="s">
        <v>124</v>
      </c>
      <c r="C96" s="36">
        <v>978</v>
      </c>
      <c r="D96" s="37" t="s">
        <v>125</v>
      </c>
      <c r="E96" s="28">
        <f>MAX(M96:O96)</f>
        <v>0</v>
      </c>
      <c r="F96" s="28" t="e">
        <f>VLOOKUP(E96,Tab!$U$2:$V$255,2,TRUE)</f>
        <v>#N/A</v>
      </c>
      <c r="G96" s="29">
        <f>LARGE(M96:AL96,1)</f>
        <v>544</v>
      </c>
      <c r="H96" s="29">
        <f>LARGE(M96:AL96,2)</f>
        <v>0</v>
      </c>
      <c r="I96" s="29">
        <f>LARGE(M96:AL96,3)</f>
        <v>0</v>
      </c>
      <c r="J96" s="30">
        <f>SUM(G96:I96)</f>
        <v>544</v>
      </c>
      <c r="K96" s="31">
        <f>J96/3</f>
        <v>181.33333333333334</v>
      </c>
      <c r="L96" s="32"/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544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188">
        <v>0</v>
      </c>
    </row>
    <row r="97" spans="1:38" ht="14.1" customHeight="1" x14ac:dyDescent="0.25">
      <c r="A97" s="24">
        <f t="shared" si="2"/>
        <v>84</v>
      </c>
      <c r="B97" s="35" t="s">
        <v>264</v>
      </c>
      <c r="C97" s="36">
        <v>11120</v>
      </c>
      <c r="D97" s="37" t="s">
        <v>69</v>
      </c>
      <c r="E97" s="28">
        <f>MAX(M97:O97)</f>
        <v>0</v>
      </c>
      <c r="F97" s="28" t="e">
        <f>VLOOKUP(E97,Tab!$U$2:$V$255,2,TRUE)</f>
        <v>#N/A</v>
      </c>
      <c r="G97" s="29">
        <f>LARGE(M97:AL97,1)</f>
        <v>541</v>
      </c>
      <c r="H97" s="29">
        <f>LARGE(M97:AL97,2)</f>
        <v>0</v>
      </c>
      <c r="I97" s="29">
        <f>LARGE(M97:AL97,3)</f>
        <v>0</v>
      </c>
      <c r="J97" s="30">
        <f>SUM(G97:I97)</f>
        <v>541</v>
      </c>
      <c r="K97" s="31">
        <f>J97/3</f>
        <v>180.33333333333334</v>
      </c>
      <c r="L97" s="32"/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541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188">
        <v>0</v>
      </c>
    </row>
    <row r="98" spans="1:38" ht="14.1" customHeight="1" x14ac:dyDescent="0.25">
      <c r="A98" s="24">
        <f t="shared" si="2"/>
        <v>85</v>
      </c>
      <c r="B98" s="35" t="s">
        <v>123</v>
      </c>
      <c r="C98" s="36">
        <v>4562</v>
      </c>
      <c r="D98" s="37" t="s">
        <v>84</v>
      </c>
      <c r="E98" s="28">
        <f>MAX(M98:O98)</f>
        <v>0</v>
      </c>
      <c r="F98" s="28" t="e">
        <f>VLOOKUP(E98,Tab!$U$2:$V$255,2,TRUE)</f>
        <v>#N/A</v>
      </c>
      <c r="G98" s="29">
        <f>LARGE(M98:AL98,1)</f>
        <v>531</v>
      </c>
      <c r="H98" s="29">
        <f>LARGE(M98:AL98,2)</f>
        <v>0</v>
      </c>
      <c r="I98" s="29">
        <f>LARGE(M98:AL98,3)</f>
        <v>0</v>
      </c>
      <c r="J98" s="30">
        <f>SUM(G98:I98)</f>
        <v>531</v>
      </c>
      <c r="K98" s="31">
        <f>J98/3</f>
        <v>177</v>
      </c>
      <c r="L98" s="32"/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531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188">
        <v>0</v>
      </c>
    </row>
    <row r="99" spans="1:38" ht="14.1" customHeight="1" x14ac:dyDescent="0.25">
      <c r="A99" s="24">
        <f t="shared" si="2"/>
        <v>86</v>
      </c>
      <c r="B99" s="35" t="s">
        <v>359</v>
      </c>
      <c r="C99" s="36">
        <v>13706</v>
      </c>
      <c r="D99" s="37" t="s">
        <v>81</v>
      </c>
      <c r="E99" s="28">
        <f>MAX(M99:O99)</f>
        <v>0</v>
      </c>
      <c r="F99" s="28" t="e">
        <f>VLOOKUP(E99,Tab!$U$2:$V$255,2,TRUE)</f>
        <v>#N/A</v>
      </c>
      <c r="G99" s="29">
        <f>LARGE(M99:AL99,1)</f>
        <v>276</v>
      </c>
      <c r="H99" s="29">
        <f>LARGE(M99:AL99,2)</f>
        <v>252</v>
      </c>
      <c r="I99" s="29">
        <f>LARGE(M99:AL99,3)</f>
        <v>0</v>
      </c>
      <c r="J99" s="30">
        <f>SUM(G99:I99)</f>
        <v>528</v>
      </c>
      <c r="K99" s="31">
        <f>J99/3</f>
        <v>176</v>
      </c>
      <c r="L99" s="32"/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276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252</v>
      </c>
      <c r="AL99" s="188">
        <v>0</v>
      </c>
    </row>
    <row r="100" spans="1:38" ht="14.1" customHeight="1" x14ac:dyDescent="0.25">
      <c r="A100" s="24">
        <f t="shared" si="2"/>
        <v>87</v>
      </c>
      <c r="B100" s="35" t="s">
        <v>513</v>
      </c>
      <c r="C100" s="36">
        <v>14794</v>
      </c>
      <c r="D100" s="37" t="s">
        <v>69</v>
      </c>
      <c r="E100" s="28">
        <f>MAX(M100:O100)</f>
        <v>0</v>
      </c>
      <c r="F100" s="28" t="e">
        <f>VLOOKUP(E100,Tab!$U$2:$V$255,2,TRUE)</f>
        <v>#N/A</v>
      </c>
      <c r="G100" s="29">
        <f>LARGE(M100:AL100,1)</f>
        <v>526</v>
      </c>
      <c r="H100" s="29">
        <f>LARGE(M100:AL100,2)</f>
        <v>0</v>
      </c>
      <c r="I100" s="29">
        <f>LARGE(M100:AL100,3)</f>
        <v>0</v>
      </c>
      <c r="J100" s="30">
        <f>SUM(G100:I100)</f>
        <v>526</v>
      </c>
      <c r="K100" s="31">
        <f>J100/3</f>
        <v>175.33333333333334</v>
      </c>
      <c r="L100" s="32"/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526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188">
        <v>0</v>
      </c>
    </row>
    <row r="101" spans="1:38" ht="14.1" customHeight="1" x14ac:dyDescent="0.25">
      <c r="A101" s="24">
        <f t="shared" si="2"/>
        <v>88</v>
      </c>
      <c r="B101" s="134" t="s">
        <v>192</v>
      </c>
      <c r="C101" s="135">
        <v>10362</v>
      </c>
      <c r="D101" s="136" t="s">
        <v>103</v>
      </c>
      <c r="E101" s="28">
        <f>MAX(M101:O101)</f>
        <v>0</v>
      </c>
      <c r="F101" s="28" t="e">
        <f>VLOOKUP(E101,Tab!$U$2:$V$255,2,TRUE)</f>
        <v>#N/A</v>
      </c>
      <c r="G101" s="29">
        <f>LARGE(M101:AL101,1)</f>
        <v>525</v>
      </c>
      <c r="H101" s="29">
        <f>LARGE(M101:AL101,2)</f>
        <v>0</v>
      </c>
      <c r="I101" s="29">
        <f>LARGE(M101:AL101,3)</f>
        <v>0</v>
      </c>
      <c r="J101" s="30">
        <f>SUM(G101:I101)</f>
        <v>525</v>
      </c>
      <c r="K101" s="31">
        <f>J101/3</f>
        <v>175</v>
      </c>
      <c r="L101" s="32"/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525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188">
        <v>0</v>
      </c>
    </row>
    <row r="102" spans="1:38" ht="14.1" customHeight="1" x14ac:dyDescent="0.25">
      <c r="A102" s="24">
        <f t="shared" si="2"/>
        <v>89</v>
      </c>
      <c r="B102" s="35" t="s">
        <v>72</v>
      </c>
      <c r="C102" s="36">
        <v>614</v>
      </c>
      <c r="D102" s="37" t="s">
        <v>26</v>
      </c>
      <c r="E102" s="28">
        <f>MAX(M102:O102)</f>
        <v>0</v>
      </c>
      <c r="F102" s="28" t="e">
        <f>VLOOKUP(E102,Tab!$U$2:$V$255,2,TRUE)</f>
        <v>#N/A</v>
      </c>
      <c r="G102" s="29">
        <f>LARGE(M102:AL102,1)</f>
        <v>521</v>
      </c>
      <c r="H102" s="29">
        <f>LARGE(M102:AL102,2)</f>
        <v>0</v>
      </c>
      <c r="I102" s="29">
        <f>LARGE(M102:AL102,3)</f>
        <v>0</v>
      </c>
      <c r="J102" s="30">
        <f>SUM(G102:I102)</f>
        <v>521</v>
      </c>
      <c r="K102" s="31">
        <f>J102/3</f>
        <v>173.66666666666666</v>
      </c>
      <c r="L102" s="32"/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521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188">
        <v>0</v>
      </c>
    </row>
    <row r="103" spans="1:38" ht="14.1" customHeight="1" x14ac:dyDescent="0.25">
      <c r="A103" s="24">
        <f t="shared" si="2"/>
        <v>90</v>
      </c>
      <c r="B103" s="35" t="s">
        <v>361</v>
      </c>
      <c r="C103" s="36">
        <v>9550</v>
      </c>
      <c r="D103" s="37" t="s">
        <v>26</v>
      </c>
      <c r="E103" s="28">
        <f>MAX(M103:O103)</f>
        <v>0</v>
      </c>
      <c r="F103" s="28" t="e">
        <f>VLOOKUP(E103,Tab!$U$2:$V$255,2,TRUE)</f>
        <v>#N/A</v>
      </c>
      <c r="G103" s="29">
        <f>LARGE(M103:AL103,1)</f>
        <v>515</v>
      </c>
      <c r="H103" s="29">
        <f>LARGE(M103:AL103,2)</f>
        <v>0</v>
      </c>
      <c r="I103" s="29">
        <f>LARGE(M103:AL103,3)</f>
        <v>0</v>
      </c>
      <c r="J103" s="30">
        <f>SUM(G103:I103)</f>
        <v>515</v>
      </c>
      <c r="K103" s="31">
        <f>J103/3</f>
        <v>171.66666666666666</v>
      </c>
      <c r="L103" s="32"/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515</v>
      </c>
      <c r="AI103" s="77">
        <v>0</v>
      </c>
      <c r="AJ103" s="77">
        <v>0</v>
      </c>
      <c r="AK103" s="77">
        <v>0</v>
      </c>
      <c r="AL103" s="188">
        <v>0</v>
      </c>
    </row>
    <row r="104" spans="1:38" ht="14.1" customHeight="1" x14ac:dyDescent="0.25">
      <c r="A104" s="24">
        <f t="shared" si="2"/>
        <v>91</v>
      </c>
      <c r="B104" s="35" t="s">
        <v>577</v>
      </c>
      <c r="C104" s="135">
        <v>11217</v>
      </c>
      <c r="D104" s="37" t="s">
        <v>125</v>
      </c>
      <c r="E104" s="28">
        <f>MAX(M104:O104)</f>
        <v>0</v>
      </c>
      <c r="F104" s="28" t="e">
        <f>VLOOKUP(E104,Tab!$U$2:$V$255,2,TRUE)</f>
        <v>#N/A</v>
      </c>
      <c r="G104" s="29">
        <f>LARGE(M104:AL104,1)</f>
        <v>514</v>
      </c>
      <c r="H104" s="29">
        <f>LARGE(M104:AL104,2)</f>
        <v>0</v>
      </c>
      <c r="I104" s="29">
        <f>LARGE(M104:AL104,3)</f>
        <v>0</v>
      </c>
      <c r="J104" s="30">
        <f>SUM(G104:I104)</f>
        <v>514</v>
      </c>
      <c r="K104" s="31">
        <f>J104/3</f>
        <v>171.33333333333334</v>
      </c>
      <c r="L104" s="32"/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514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188">
        <v>0</v>
      </c>
    </row>
    <row r="105" spans="1:38" ht="14.1" customHeight="1" x14ac:dyDescent="0.25">
      <c r="A105" s="24">
        <f t="shared" si="2"/>
        <v>92</v>
      </c>
      <c r="B105" s="134" t="s">
        <v>178</v>
      </c>
      <c r="C105" s="135">
        <v>10165</v>
      </c>
      <c r="D105" s="136" t="s">
        <v>69</v>
      </c>
      <c r="E105" s="28">
        <f>MAX(M105:O105)</f>
        <v>0</v>
      </c>
      <c r="F105" s="28" t="e">
        <f>VLOOKUP(E105,Tab!$U$2:$V$255,2,TRUE)</f>
        <v>#N/A</v>
      </c>
      <c r="G105" s="29">
        <f>LARGE(M105:AL105,1)</f>
        <v>512</v>
      </c>
      <c r="H105" s="29">
        <f>LARGE(M105:AL105,2)</f>
        <v>0</v>
      </c>
      <c r="I105" s="29">
        <f>LARGE(M105:AL105,3)</f>
        <v>0</v>
      </c>
      <c r="J105" s="30">
        <f>SUM(G105:I105)</f>
        <v>512</v>
      </c>
      <c r="K105" s="31">
        <f>J105/3</f>
        <v>170.66666666666666</v>
      </c>
      <c r="L105" s="32"/>
      <c r="M105" s="77">
        <v>0</v>
      </c>
      <c r="N105" s="77">
        <v>0</v>
      </c>
      <c r="O105" s="77">
        <v>0</v>
      </c>
      <c r="P105" s="77">
        <v>0</v>
      </c>
      <c r="Q105" s="77">
        <v>512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188">
        <v>0</v>
      </c>
    </row>
    <row r="106" spans="1:38" ht="14.1" customHeight="1" x14ac:dyDescent="0.25">
      <c r="A106" s="24">
        <f t="shared" si="2"/>
        <v>93</v>
      </c>
      <c r="B106" s="35" t="s">
        <v>378</v>
      </c>
      <c r="C106" s="36">
        <v>13186</v>
      </c>
      <c r="D106" s="37" t="s">
        <v>346</v>
      </c>
      <c r="E106" s="28">
        <f>MAX(M106:O106)</f>
        <v>0</v>
      </c>
      <c r="F106" s="28" t="e">
        <f>VLOOKUP(E106,Tab!$U$2:$V$255,2,TRUE)</f>
        <v>#N/A</v>
      </c>
      <c r="G106" s="29">
        <f>LARGE(M106:AL106,1)</f>
        <v>369</v>
      </c>
      <c r="H106" s="29">
        <f>LARGE(M106:AL106,2)</f>
        <v>142</v>
      </c>
      <c r="I106" s="29">
        <f>LARGE(M106:AL106,3)</f>
        <v>0</v>
      </c>
      <c r="J106" s="30">
        <f>SUM(G106:I106)</f>
        <v>511</v>
      </c>
      <c r="K106" s="31">
        <f>J106/3</f>
        <v>170.33333333333334</v>
      </c>
      <c r="L106" s="32"/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142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77">
        <v>369</v>
      </c>
      <c r="AH106" s="77">
        <v>0</v>
      </c>
      <c r="AI106" s="77">
        <v>0</v>
      </c>
      <c r="AJ106" s="77">
        <v>0</v>
      </c>
      <c r="AK106" s="77">
        <v>0</v>
      </c>
      <c r="AL106" s="188">
        <v>0</v>
      </c>
    </row>
    <row r="107" spans="1:38" ht="14.1" customHeight="1" x14ac:dyDescent="0.25">
      <c r="A107" s="24">
        <f t="shared" si="2"/>
        <v>94</v>
      </c>
      <c r="B107" s="35" t="s">
        <v>150</v>
      </c>
      <c r="C107" s="36">
        <v>10361</v>
      </c>
      <c r="D107" s="37" t="s">
        <v>103</v>
      </c>
      <c r="E107" s="28">
        <f>MAX(M107:O107)</f>
        <v>0</v>
      </c>
      <c r="F107" s="28" t="e">
        <f>VLOOKUP(E107,Tab!$U$2:$V$255,2,TRUE)</f>
        <v>#N/A</v>
      </c>
      <c r="G107" s="29">
        <f>LARGE(M107:AL107,1)</f>
        <v>509</v>
      </c>
      <c r="H107" s="29">
        <f>LARGE(M107:AL107,2)</f>
        <v>0</v>
      </c>
      <c r="I107" s="29">
        <f>LARGE(M107:AL107,3)</f>
        <v>0</v>
      </c>
      <c r="J107" s="30">
        <f>SUM(G107:I107)</f>
        <v>509</v>
      </c>
      <c r="K107" s="31">
        <f>J107/3</f>
        <v>169.66666666666666</v>
      </c>
      <c r="L107" s="32"/>
      <c r="M107" s="77">
        <v>0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509</v>
      </c>
      <c r="AE107" s="77">
        <v>0</v>
      </c>
      <c r="AF107" s="77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0</v>
      </c>
      <c r="AL107" s="188">
        <v>0</v>
      </c>
    </row>
    <row r="108" spans="1:38" ht="14.1" customHeight="1" x14ac:dyDescent="0.25">
      <c r="A108" s="24">
        <f t="shared" si="2"/>
        <v>95</v>
      </c>
      <c r="B108" s="42" t="s">
        <v>154</v>
      </c>
      <c r="C108" s="59">
        <v>629</v>
      </c>
      <c r="D108" s="43" t="s">
        <v>125</v>
      </c>
      <c r="E108" s="28">
        <f>MAX(M108:O108)</f>
        <v>0</v>
      </c>
      <c r="F108" s="28" t="e">
        <f>VLOOKUP(E108,Tab!$U$2:$V$255,2,TRUE)</f>
        <v>#N/A</v>
      </c>
      <c r="G108" s="29">
        <f>LARGE(M108:AL108,1)</f>
        <v>508</v>
      </c>
      <c r="H108" s="29">
        <f>LARGE(M108:AL108,2)</f>
        <v>0</v>
      </c>
      <c r="I108" s="29">
        <f>LARGE(M108:AL108,3)</f>
        <v>0</v>
      </c>
      <c r="J108" s="30">
        <f>SUM(G108:I108)</f>
        <v>508</v>
      </c>
      <c r="K108" s="31">
        <f>J108/3</f>
        <v>169.33333333333334</v>
      </c>
      <c r="L108" s="32"/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508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188">
        <v>0</v>
      </c>
    </row>
    <row r="109" spans="1:38" ht="14.1" customHeight="1" x14ac:dyDescent="0.25">
      <c r="A109" s="24">
        <f t="shared" si="2"/>
        <v>96</v>
      </c>
      <c r="B109" s="42" t="s">
        <v>47</v>
      </c>
      <c r="C109" s="59">
        <v>12626</v>
      </c>
      <c r="D109" s="43" t="s">
        <v>48</v>
      </c>
      <c r="E109" s="28">
        <f>MAX(M109:O109)</f>
        <v>0</v>
      </c>
      <c r="F109" s="28" t="e">
        <f>VLOOKUP(E109,Tab!$U$2:$V$255,2,TRUE)</f>
        <v>#N/A</v>
      </c>
      <c r="G109" s="29">
        <f>LARGE(M109:AL109,1)</f>
        <v>507</v>
      </c>
      <c r="H109" s="29">
        <f>LARGE(M109:AL109,2)</f>
        <v>0</v>
      </c>
      <c r="I109" s="29">
        <f>LARGE(M109:AL109,3)</f>
        <v>0</v>
      </c>
      <c r="J109" s="30">
        <f>SUM(G109:I109)</f>
        <v>507</v>
      </c>
      <c r="K109" s="31">
        <f>J109/3</f>
        <v>169</v>
      </c>
      <c r="L109" s="32"/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507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188">
        <v>0</v>
      </c>
    </row>
    <row r="110" spans="1:38" ht="14.1" customHeight="1" x14ac:dyDescent="0.25">
      <c r="A110" s="24">
        <f t="shared" ref="A110:A141" si="3">A109+1</f>
        <v>97</v>
      </c>
      <c r="B110" s="35" t="s">
        <v>268</v>
      </c>
      <c r="C110" s="36">
        <v>7536</v>
      </c>
      <c r="D110" s="37" t="s">
        <v>103</v>
      </c>
      <c r="E110" s="28">
        <f>MAX(M110:O110)</f>
        <v>0</v>
      </c>
      <c r="F110" s="28" t="e">
        <f>VLOOKUP(E110,Tab!$U$2:$V$255,2,TRUE)</f>
        <v>#N/A</v>
      </c>
      <c r="G110" s="29">
        <f>LARGE(M110:AL110,1)</f>
        <v>502</v>
      </c>
      <c r="H110" s="29">
        <f>LARGE(M110:AL110,2)</f>
        <v>0</v>
      </c>
      <c r="I110" s="29">
        <f>LARGE(M110:AL110,3)</f>
        <v>0</v>
      </c>
      <c r="J110" s="30">
        <f>SUM(G110:I110)</f>
        <v>502</v>
      </c>
      <c r="K110" s="31">
        <f>J110/3</f>
        <v>167.33333333333334</v>
      </c>
      <c r="L110" s="32"/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  <c r="AD110" s="77">
        <v>502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0</v>
      </c>
      <c r="AL110" s="188">
        <v>0</v>
      </c>
    </row>
    <row r="111" spans="1:38" ht="14.1" customHeight="1" x14ac:dyDescent="0.25">
      <c r="A111" s="24">
        <f t="shared" si="3"/>
        <v>98</v>
      </c>
      <c r="B111" s="35" t="s">
        <v>111</v>
      </c>
      <c r="C111" s="135">
        <v>301</v>
      </c>
      <c r="D111" s="37" t="s">
        <v>48</v>
      </c>
      <c r="E111" s="28">
        <f>MAX(M111:O111)</f>
        <v>0</v>
      </c>
      <c r="F111" s="28" t="e">
        <f>VLOOKUP(E111,Tab!$U$2:$V$255,2,TRUE)</f>
        <v>#N/A</v>
      </c>
      <c r="G111" s="29">
        <f>LARGE(M111:AL111,1)</f>
        <v>499</v>
      </c>
      <c r="H111" s="29">
        <f>LARGE(M111:AL111,2)</f>
        <v>0</v>
      </c>
      <c r="I111" s="29">
        <f>LARGE(M111:AL111,3)</f>
        <v>0</v>
      </c>
      <c r="J111" s="30">
        <f>SUM(G111:I111)</f>
        <v>499</v>
      </c>
      <c r="K111" s="31">
        <f>J111/3</f>
        <v>166.33333333333334</v>
      </c>
      <c r="L111" s="32"/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499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188">
        <v>0</v>
      </c>
    </row>
    <row r="112" spans="1:38" ht="14.1" customHeight="1" x14ac:dyDescent="0.25">
      <c r="A112" s="24">
        <f t="shared" si="3"/>
        <v>99</v>
      </c>
      <c r="B112" s="35" t="s">
        <v>155</v>
      </c>
      <c r="C112" s="36">
        <v>6463</v>
      </c>
      <c r="D112" s="37" t="s">
        <v>156</v>
      </c>
      <c r="E112" s="28">
        <f>MAX(M112:O112)</f>
        <v>0</v>
      </c>
      <c r="F112" s="28" t="e">
        <f>VLOOKUP(E112,Tab!$U$2:$V$255,2,TRUE)</f>
        <v>#N/A</v>
      </c>
      <c r="G112" s="29">
        <f>LARGE(M112:AL112,1)</f>
        <v>498</v>
      </c>
      <c r="H112" s="29">
        <f>LARGE(M112:AL112,2)</f>
        <v>0</v>
      </c>
      <c r="I112" s="29">
        <f>LARGE(M112:AL112,3)</f>
        <v>0</v>
      </c>
      <c r="J112" s="30">
        <f>SUM(G112:I112)</f>
        <v>498</v>
      </c>
      <c r="K112" s="31">
        <f>J112/3</f>
        <v>166</v>
      </c>
      <c r="L112" s="32"/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498</v>
      </c>
      <c r="AH112" s="77">
        <v>0</v>
      </c>
      <c r="AI112" s="77">
        <v>0</v>
      </c>
      <c r="AJ112" s="77">
        <v>0</v>
      </c>
      <c r="AK112" s="77">
        <v>0</v>
      </c>
      <c r="AL112" s="188">
        <v>0</v>
      </c>
    </row>
    <row r="113" spans="1:38" ht="14.1" customHeight="1" x14ac:dyDescent="0.25">
      <c r="A113" s="24">
        <f t="shared" si="3"/>
        <v>100</v>
      </c>
      <c r="B113" s="42" t="s">
        <v>162</v>
      </c>
      <c r="C113" s="59">
        <v>7914</v>
      </c>
      <c r="D113" s="43" t="s">
        <v>159</v>
      </c>
      <c r="E113" s="28">
        <f>MAX(M113:O113)</f>
        <v>0</v>
      </c>
      <c r="F113" s="28" t="e">
        <f>VLOOKUP(E113,Tab!$U$2:$V$255,2,TRUE)</f>
        <v>#N/A</v>
      </c>
      <c r="G113" s="29">
        <f>LARGE(M113:AL113,1)</f>
        <v>496</v>
      </c>
      <c r="H113" s="29">
        <f>LARGE(M113:AL113,2)</f>
        <v>0</v>
      </c>
      <c r="I113" s="29">
        <f>LARGE(M113:AL113,3)</f>
        <v>0</v>
      </c>
      <c r="J113" s="30">
        <f>SUM(G113:I113)</f>
        <v>496</v>
      </c>
      <c r="K113" s="31">
        <f>J113/3</f>
        <v>165.33333333333334</v>
      </c>
      <c r="L113" s="32"/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496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188">
        <v>0</v>
      </c>
    </row>
    <row r="114" spans="1:38" ht="14.1" customHeight="1" x14ac:dyDescent="0.25">
      <c r="A114" s="24">
        <f t="shared" si="3"/>
        <v>101</v>
      </c>
      <c r="B114" s="35" t="s">
        <v>466</v>
      </c>
      <c r="C114" s="36">
        <v>1970</v>
      </c>
      <c r="D114" s="37" t="s">
        <v>119</v>
      </c>
      <c r="E114" s="28">
        <f>MAX(M114:O114)</f>
        <v>0</v>
      </c>
      <c r="F114" s="28" t="e">
        <f>VLOOKUP(E114,Tab!$U$2:$V$255,2,TRUE)</f>
        <v>#N/A</v>
      </c>
      <c r="G114" s="29">
        <f>LARGE(M114:AL114,1)</f>
        <v>494</v>
      </c>
      <c r="H114" s="29">
        <f>LARGE(M114:AL114,2)</f>
        <v>0</v>
      </c>
      <c r="I114" s="29">
        <f>LARGE(M114:AL114,3)</f>
        <v>0</v>
      </c>
      <c r="J114" s="30">
        <f>SUM(G114:I114)</f>
        <v>494</v>
      </c>
      <c r="K114" s="31">
        <f>J114/3</f>
        <v>164.66666666666666</v>
      </c>
      <c r="L114" s="32"/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494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188">
        <v>0</v>
      </c>
    </row>
    <row r="115" spans="1:38" ht="14.1" customHeight="1" x14ac:dyDescent="0.25">
      <c r="A115" s="24">
        <f t="shared" si="3"/>
        <v>102</v>
      </c>
      <c r="B115" s="35" t="s">
        <v>130</v>
      </c>
      <c r="C115" s="36">
        <v>10370</v>
      </c>
      <c r="D115" s="37" t="s">
        <v>48</v>
      </c>
      <c r="E115" s="28">
        <f>MAX(M115:O115)</f>
        <v>0</v>
      </c>
      <c r="F115" s="28" t="e">
        <f>VLOOKUP(E115,Tab!$U$2:$V$255,2,TRUE)</f>
        <v>#N/A</v>
      </c>
      <c r="G115" s="29">
        <f>LARGE(M115:AL115,1)</f>
        <v>494</v>
      </c>
      <c r="H115" s="29">
        <f>LARGE(M115:AL115,2)</f>
        <v>0</v>
      </c>
      <c r="I115" s="29">
        <f>LARGE(M115:AL115,3)</f>
        <v>0</v>
      </c>
      <c r="J115" s="30">
        <f>SUM(G115:I115)</f>
        <v>494</v>
      </c>
      <c r="K115" s="31">
        <f>J115/3</f>
        <v>164.66666666666666</v>
      </c>
      <c r="L115" s="32"/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494</v>
      </c>
      <c r="AH115" s="77">
        <v>0</v>
      </c>
      <c r="AI115" s="77">
        <v>0</v>
      </c>
      <c r="AJ115" s="77">
        <v>0</v>
      </c>
      <c r="AK115" s="77">
        <v>0</v>
      </c>
      <c r="AL115" s="188">
        <v>0</v>
      </c>
    </row>
    <row r="116" spans="1:38" ht="14.1" customHeight="1" x14ac:dyDescent="0.25">
      <c r="A116" s="24">
        <f t="shared" si="3"/>
        <v>103</v>
      </c>
      <c r="B116" s="35" t="s">
        <v>288</v>
      </c>
      <c r="C116" s="36">
        <v>1207</v>
      </c>
      <c r="D116" s="37" t="s">
        <v>44</v>
      </c>
      <c r="E116" s="28">
        <f>MAX(M116:O116)</f>
        <v>0</v>
      </c>
      <c r="F116" s="28" t="e">
        <f>VLOOKUP(E116,Tab!$U$2:$V$255,2,TRUE)</f>
        <v>#N/A</v>
      </c>
      <c r="G116" s="29">
        <f>LARGE(M116:AL116,1)</f>
        <v>494</v>
      </c>
      <c r="H116" s="29">
        <f>LARGE(M116:AL116,2)</f>
        <v>0</v>
      </c>
      <c r="I116" s="29">
        <f>LARGE(M116:AL116,3)</f>
        <v>0</v>
      </c>
      <c r="J116" s="30">
        <f>SUM(G116:I116)</f>
        <v>494</v>
      </c>
      <c r="K116" s="31">
        <f>J116/3</f>
        <v>164.66666666666666</v>
      </c>
      <c r="L116" s="32"/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494</v>
      </c>
      <c r="AJ116" s="77">
        <v>0</v>
      </c>
      <c r="AK116" s="77">
        <v>0</v>
      </c>
      <c r="AL116" s="188">
        <v>0</v>
      </c>
    </row>
    <row r="117" spans="1:38" ht="14.1" customHeight="1" x14ac:dyDescent="0.25">
      <c r="A117" s="24">
        <f t="shared" si="3"/>
        <v>104</v>
      </c>
      <c r="B117" s="35" t="s">
        <v>561</v>
      </c>
      <c r="C117" s="36">
        <v>14457</v>
      </c>
      <c r="D117" s="37" t="s">
        <v>108</v>
      </c>
      <c r="E117" s="28">
        <f>MAX(M117:O117)</f>
        <v>0</v>
      </c>
      <c r="F117" s="28" t="e">
        <f>VLOOKUP(E117,Tab!$U$2:$V$255,2,TRUE)</f>
        <v>#N/A</v>
      </c>
      <c r="G117" s="29">
        <f>LARGE(M117:AL117,1)</f>
        <v>492</v>
      </c>
      <c r="H117" s="29">
        <f>LARGE(M117:AL117,2)</f>
        <v>0</v>
      </c>
      <c r="I117" s="29">
        <f>LARGE(M117:AL117,3)</f>
        <v>0</v>
      </c>
      <c r="J117" s="30">
        <f>SUM(G117:I117)</f>
        <v>492</v>
      </c>
      <c r="K117" s="31">
        <f>J117/3</f>
        <v>164</v>
      </c>
      <c r="L117" s="32"/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492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188">
        <v>0</v>
      </c>
    </row>
    <row r="118" spans="1:38" ht="14.1" customHeight="1" x14ac:dyDescent="0.25">
      <c r="A118" s="24">
        <f t="shared" si="3"/>
        <v>105</v>
      </c>
      <c r="B118" s="35" t="s">
        <v>562</v>
      </c>
      <c r="C118" s="36">
        <v>9796</v>
      </c>
      <c r="D118" s="37" t="s">
        <v>64</v>
      </c>
      <c r="E118" s="28">
        <f>MAX(M118:O118)</f>
        <v>0</v>
      </c>
      <c r="F118" s="28" t="e">
        <f>VLOOKUP(E118,Tab!$U$2:$V$255,2,TRUE)</f>
        <v>#N/A</v>
      </c>
      <c r="G118" s="29">
        <f>LARGE(M118:AL118,1)</f>
        <v>490</v>
      </c>
      <c r="H118" s="29">
        <f>LARGE(M118:AL118,2)</f>
        <v>0</v>
      </c>
      <c r="I118" s="29">
        <f>LARGE(M118:AL118,3)</f>
        <v>0</v>
      </c>
      <c r="J118" s="30">
        <f>SUM(G118:I118)</f>
        <v>490</v>
      </c>
      <c r="K118" s="31">
        <f>J118/3</f>
        <v>163.33333333333334</v>
      </c>
      <c r="L118" s="32"/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490</v>
      </c>
      <c r="Z118" s="77">
        <v>0</v>
      </c>
      <c r="AA118" s="77">
        <v>0</v>
      </c>
      <c r="AB118" s="77">
        <v>0</v>
      </c>
      <c r="AC118" s="77">
        <v>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188">
        <v>0</v>
      </c>
    </row>
    <row r="119" spans="1:38" ht="14.1" customHeight="1" x14ac:dyDescent="0.25">
      <c r="A119" s="24">
        <f t="shared" si="3"/>
        <v>106</v>
      </c>
      <c r="B119" s="35" t="s">
        <v>417</v>
      </c>
      <c r="C119" s="36">
        <v>14644</v>
      </c>
      <c r="D119" s="37" t="s">
        <v>48</v>
      </c>
      <c r="E119" s="28">
        <f>MAX(M119:O119)</f>
        <v>0</v>
      </c>
      <c r="F119" s="28" t="e">
        <f>VLOOKUP(E119,Tab!$U$2:$V$255,2,TRUE)</f>
        <v>#N/A</v>
      </c>
      <c r="G119" s="29">
        <f>LARGE(M119:AL119,1)</f>
        <v>487</v>
      </c>
      <c r="H119" s="29">
        <f>LARGE(M119:AL119,2)</f>
        <v>0</v>
      </c>
      <c r="I119" s="29">
        <f>LARGE(M119:AL119,3)</f>
        <v>0</v>
      </c>
      <c r="J119" s="30">
        <f>SUM(G119:I119)</f>
        <v>487</v>
      </c>
      <c r="K119" s="31">
        <f>J119/3</f>
        <v>162.33333333333334</v>
      </c>
      <c r="L119" s="32"/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487</v>
      </c>
      <c r="AH119" s="77">
        <v>0</v>
      </c>
      <c r="AI119" s="77">
        <v>0</v>
      </c>
      <c r="AJ119" s="77">
        <v>0</v>
      </c>
      <c r="AK119" s="77">
        <v>0</v>
      </c>
      <c r="AL119" s="188">
        <v>0</v>
      </c>
    </row>
    <row r="120" spans="1:38" ht="14.1" customHeight="1" x14ac:dyDescent="0.25">
      <c r="A120" s="24">
        <f t="shared" si="3"/>
        <v>107</v>
      </c>
      <c r="B120" s="35" t="s">
        <v>410</v>
      </c>
      <c r="C120" s="36">
        <v>14578</v>
      </c>
      <c r="D120" s="37" t="s">
        <v>195</v>
      </c>
      <c r="E120" s="28">
        <f>MAX(M120:O120)</f>
        <v>0</v>
      </c>
      <c r="F120" s="28" t="e">
        <f>VLOOKUP(E120,Tab!$U$2:$V$255,2,TRUE)</f>
        <v>#N/A</v>
      </c>
      <c r="G120" s="29">
        <f>LARGE(M120:AL120,1)</f>
        <v>486</v>
      </c>
      <c r="H120" s="29">
        <f>LARGE(M120:AL120,2)</f>
        <v>0</v>
      </c>
      <c r="I120" s="29">
        <f>LARGE(M120:AL120,3)</f>
        <v>0</v>
      </c>
      <c r="J120" s="30">
        <f>SUM(G120:I120)</f>
        <v>486</v>
      </c>
      <c r="K120" s="31">
        <f>J120/3</f>
        <v>162</v>
      </c>
      <c r="L120" s="32"/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0</v>
      </c>
      <c r="S120" s="77">
        <v>0</v>
      </c>
      <c r="T120" s="77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0</v>
      </c>
      <c r="AH120" s="77">
        <v>0</v>
      </c>
      <c r="AI120" s="77">
        <v>0</v>
      </c>
      <c r="AJ120" s="77">
        <v>486</v>
      </c>
      <c r="AK120" s="77">
        <v>0</v>
      </c>
      <c r="AL120" s="188">
        <v>0</v>
      </c>
    </row>
    <row r="121" spans="1:38" ht="14.1" customHeight="1" x14ac:dyDescent="0.25">
      <c r="A121" s="24">
        <f t="shared" si="3"/>
        <v>108</v>
      </c>
      <c r="B121" s="35" t="s">
        <v>211</v>
      </c>
      <c r="C121" s="36">
        <v>14343</v>
      </c>
      <c r="D121" s="37" t="s">
        <v>482</v>
      </c>
      <c r="E121" s="28">
        <f>MAX(M121:O121)</f>
        <v>0</v>
      </c>
      <c r="F121" s="28" t="e">
        <f>VLOOKUP(E121,Tab!$U$2:$V$255,2,TRUE)</f>
        <v>#N/A</v>
      </c>
      <c r="G121" s="29">
        <f>LARGE(M121:AL121,1)</f>
        <v>479</v>
      </c>
      <c r="H121" s="29">
        <f>LARGE(M121:AL121,2)</f>
        <v>0</v>
      </c>
      <c r="I121" s="29">
        <f>LARGE(M121:AL121,3)</f>
        <v>0</v>
      </c>
      <c r="J121" s="30">
        <f>SUM(G121:I121)</f>
        <v>479</v>
      </c>
      <c r="K121" s="31">
        <f>J121/3</f>
        <v>159.66666666666666</v>
      </c>
      <c r="L121" s="32"/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479</v>
      </c>
      <c r="AH121" s="77">
        <v>0</v>
      </c>
      <c r="AI121" s="77">
        <v>0</v>
      </c>
      <c r="AJ121" s="77">
        <v>0</v>
      </c>
      <c r="AK121" s="77">
        <v>0</v>
      </c>
      <c r="AL121" s="188">
        <v>0</v>
      </c>
    </row>
    <row r="122" spans="1:38" ht="14.1" customHeight="1" x14ac:dyDescent="0.25">
      <c r="A122" s="24">
        <f t="shared" si="3"/>
        <v>109</v>
      </c>
      <c r="B122" s="35" t="s">
        <v>183</v>
      </c>
      <c r="C122" s="36">
        <v>360</v>
      </c>
      <c r="D122" s="37" t="s">
        <v>84</v>
      </c>
      <c r="E122" s="28">
        <f>MAX(M122:O122)</f>
        <v>0</v>
      </c>
      <c r="F122" s="28" t="e">
        <f>VLOOKUP(E122,Tab!$U$2:$V$255,2,TRUE)</f>
        <v>#N/A</v>
      </c>
      <c r="G122" s="29">
        <f>LARGE(M122:AL122,1)</f>
        <v>468</v>
      </c>
      <c r="H122" s="29">
        <f>LARGE(M122:AL122,2)</f>
        <v>0</v>
      </c>
      <c r="I122" s="29">
        <f>LARGE(M122:AL122,3)</f>
        <v>0</v>
      </c>
      <c r="J122" s="30">
        <f>SUM(G122:I122)</f>
        <v>468</v>
      </c>
      <c r="K122" s="31">
        <f>J122/3</f>
        <v>156</v>
      </c>
      <c r="L122" s="32"/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468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188">
        <v>0</v>
      </c>
    </row>
    <row r="123" spans="1:38" ht="14.1" customHeight="1" x14ac:dyDescent="0.25">
      <c r="A123" s="24">
        <f t="shared" si="3"/>
        <v>110</v>
      </c>
      <c r="B123" s="35" t="s">
        <v>542</v>
      </c>
      <c r="C123" s="36">
        <v>10188</v>
      </c>
      <c r="D123" s="37" t="s">
        <v>87</v>
      </c>
      <c r="E123" s="28">
        <f>MAX(M123:O123)</f>
        <v>0</v>
      </c>
      <c r="F123" s="28" t="e">
        <f>VLOOKUP(E123,Tab!$U$2:$V$255,2,TRUE)</f>
        <v>#N/A</v>
      </c>
      <c r="G123" s="29">
        <f>LARGE(M123:AL123,1)</f>
        <v>460</v>
      </c>
      <c r="H123" s="29">
        <f>LARGE(M123:AL123,2)</f>
        <v>0</v>
      </c>
      <c r="I123" s="29">
        <f>LARGE(M123:AL123,3)</f>
        <v>0</v>
      </c>
      <c r="J123" s="30">
        <f>SUM(G123:I123)</f>
        <v>460</v>
      </c>
      <c r="K123" s="31">
        <f>J123/3</f>
        <v>153.33333333333334</v>
      </c>
      <c r="L123" s="32"/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460</v>
      </c>
      <c r="AB123" s="77">
        <v>0</v>
      </c>
      <c r="AC123" s="77">
        <v>0</v>
      </c>
      <c r="AD123" s="77">
        <v>0</v>
      </c>
      <c r="AE123" s="77">
        <v>0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188">
        <v>0</v>
      </c>
    </row>
    <row r="124" spans="1:38" ht="14.1" customHeight="1" x14ac:dyDescent="0.25">
      <c r="A124" s="24">
        <f t="shared" si="3"/>
        <v>111</v>
      </c>
      <c r="B124" s="42" t="s">
        <v>98</v>
      </c>
      <c r="C124" s="59">
        <v>62</v>
      </c>
      <c r="D124" s="43" t="s">
        <v>48</v>
      </c>
      <c r="E124" s="28">
        <f>MAX(M124:O124)</f>
        <v>0</v>
      </c>
      <c r="F124" s="28" t="e">
        <f>VLOOKUP(E124,Tab!$U$2:$V$255,2,TRUE)</f>
        <v>#N/A</v>
      </c>
      <c r="G124" s="29">
        <f>LARGE(M124:AL124,1)</f>
        <v>459</v>
      </c>
      <c r="H124" s="29">
        <f>LARGE(M124:AL124,2)</f>
        <v>0</v>
      </c>
      <c r="I124" s="29">
        <f>LARGE(M124:AL124,3)</f>
        <v>0</v>
      </c>
      <c r="J124" s="30">
        <f>SUM(G124:I124)</f>
        <v>459</v>
      </c>
      <c r="K124" s="31">
        <f>J124/3</f>
        <v>153</v>
      </c>
      <c r="L124" s="32"/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459</v>
      </c>
      <c r="AH124" s="77">
        <v>0</v>
      </c>
      <c r="AI124" s="77">
        <v>0</v>
      </c>
      <c r="AJ124" s="77">
        <v>0</v>
      </c>
      <c r="AK124" s="77">
        <v>0</v>
      </c>
      <c r="AL124" s="188">
        <v>0</v>
      </c>
    </row>
    <row r="125" spans="1:38" ht="14.1" customHeight="1" x14ac:dyDescent="0.25">
      <c r="A125" s="24">
        <f t="shared" si="3"/>
        <v>112</v>
      </c>
      <c r="B125" s="35" t="s">
        <v>418</v>
      </c>
      <c r="C125" s="36">
        <v>1089</v>
      </c>
      <c r="D125" s="37" t="s">
        <v>48</v>
      </c>
      <c r="E125" s="28">
        <f>MAX(M125:O125)</f>
        <v>0</v>
      </c>
      <c r="F125" s="28" t="e">
        <f>VLOOKUP(E125,Tab!$U$2:$V$255,2,TRUE)</f>
        <v>#N/A</v>
      </c>
      <c r="G125" s="29">
        <f>LARGE(M125:AL125,1)</f>
        <v>459</v>
      </c>
      <c r="H125" s="29">
        <f>LARGE(M125:AL125,2)</f>
        <v>0</v>
      </c>
      <c r="I125" s="29">
        <f>LARGE(M125:AL125,3)</f>
        <v>0</v>
      </c>
      <c r="J125" s="30">
        <f>SUM(G125:I125)</f>
        <v>459</v>
      </c>
      <c r="K125" s="31">
        <f>J125/3</f>
        <v>153</v>
      </c>
      <c r="L125" s="32"/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0</v>
      </c>
      <c r="AD125" s="77">
        <v>0</v>
      </c>
      <c r="AE125" s="77">
        <v>0</v>
      </c>
      <c r="AF125" s="77">
        <v>0</v>
      </c>
      <c r="AG125" s="77">
        <v>459</v>
      </c>
      <c r="AH125" s="77">
        <v>0</v>
      </c>
      <c r="AI125" s="77">
        <v>0</v>
      </c>
      <c r="AJ125" s="77">
        <v>0</v>
      </c>
      <c r="AK125" s="77">
        <v>0</v>
      </c>
      <c r="AL125" s="188">
        <v>0</v>
      </c>
    </row>
    <row r="126" spans="1:38" ht="14.1" customHeight="1" x14ac:dyDescent="0.25">
      <c r="A126" s="24">
        <f t="shared" si="3"/>
        <v>113</v>
      </c>
      <c r="B126" s="35" t="s">
        <v>107</v>
      </c>
      <c r="C126" s="36">
        <v>11751</v>
      </c>
      <c r="D126" s="37" t="s">
        <v>108</v>
      </c>
      <c r="E126" s="28">
        <f>MAX(M126:O126)</f>
        <v>0</v>
      </c>
      <c r="F126" s="28" t="e">
        <f>VLOOKUP(E126,Tab!$U$2:$V$255,2,TRUE)</f>
        <v>#N/A</v>
      </c>
      <c r="G126" s="29">
        <f>LARGE(M126:AL126,1)</f>
        <v>458</v>
      </c>
      <c r="H126" s="29">
        <f>LARGE(M126:AL126,2)</f>
        <v>0</v>
      </c>
      <c r="I126" s="29">
        <f>LARGE(M126:AL126,3)</f>
        <v>0</v>
      </c>
      <c r="J126" s="30">
        <f>SUM(G126:I126)</f>
        <v>458</v>
      </c>
      <c r="K126" s="31">
        <f>J126/3</f>
        <v>152.66666666666666</v>
      </c>
      <c r="L126" s="32"/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188">
        <v>458</v>
      </c>
    </row>
    <row r="127" spans="1:38" ht="14.1" customHeight="1" x14ac:dyDescent="0.25">
      <c r="A127" s="24">
        <f t="shared" si="3"/>
        <v>114</v>
      </c>
      <c r="B127" s="35" t="s">
        <v>280</v>
      </c>
      <c r="C127" s="36">
        <v>8676</v>
      </c>
      <c r="D127" s="37" t="s">
        <v>44</v>
      </c>
      <c r="E127" s="28">
        <f>MAX(M127:O127)</f>
        <v>0</v>
      </c>
      <c r="F127" s="28" t="e">
        <f>VLOOKUP(E127,Tab!$U$2:$V$255,2,TRUE)</f>
        <v>#N/A</v>
      </c>
      <c r="G127" s="29">
        <f>LARGE(M127:AL127,1)</f>
        <v>455</v>
      </c>
      <c r="H127" s="29">
        <f>LARGE(M127:AL127,2)</f>
        <v>0</v>
      </c>
      <c r="I127" s="29">
        <f>LARGE(M127:AL127,3)</f>
        <v>0</v>
      </c>
      <c r="J127" s="30">
        <f>SUM(G127:I127)</f>
        <v>455</v>
      </c>
      <c r="K127" s="31">
        <f>J127/3</f>
        <v>151.66666666666666</v>
      </c>
      <c r="L127" s="32"/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77">
        <v>0</v>
      </c>
      <c r="AD127" s="77">
        <v>0</v>
      </c>
      <c r="AE127" s="77">
        <v>0</v>
      </c>
      <c r="AF127" s="77">
        <v>0</v>
      </c>
      <c r="AG127" s="77">
        <v>0</v>
      </c>
      <c r="AH127" s="77">
        <v>0</v>
      </c>
      <c r="AI127" s="77">
        <v>455</v>
      </c>
      <c r="AJ127" s="77">
        <v>0</v>
      </c>
      <c r="AK127" s="77">
        <v>0</v>
      </c>
      <c r="AL127" s="188">
        <v>0</v>
      </c>
    </row>
    <row r="128" spans="1:38" ht="14.1" customHeight="1" x14ac:dyDescent="0.25">
      <c r="A128" s="24">
        <f t="shared" si="3"/>
        <v>115</v>
      </c>
      <c r="B128" s="35" t="s">
        <v>143</v>
      </c>
      <c r="C128" s="135">
        <v>38</v>
      </c>
      <c r="D128" s="37" t="s">
        <v>29</v>
      </c>
      <c r="E128" s="28">
        <f>MAX(M128:O128)</f>
        <v>0</v>
      </c>
      <c r="F128" s="28" t="e">
        <f>VLOOKUP(E128,Tab!$U$2:$V$255,2,TRUE)</f>
        <v>#N/A</v>
      </c>
      <c r="G128" s="29">
        <f>LARGE(M128:AL128,1)</f>
        <v>452</v>
      </c>
      <c r="H128" s="29">
        <f>LARGE(M128:AL128,2)</f>
        <v>0</v>
      </c>
      <c r="I128" s="29">
        <f>LARGE(M128:AL128,3)</f>
        <v>0</v>
      </c>
      <c r="J128" s="30">
        <f>SUM(G128:I128)</f>
        <v>452</v>
      </c>
      <c r="K128" s="31">
        <f>J128/3</f>
        <v>150.66666666666666</v>
      </c>
      <c r="L128" s="32"/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452</v>
      </c>
      <c r="S128" s="77">
        <v>0</v>
      </c>
      <c r="T128" s="77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0</v>
      </c>
      <c r="AC128" s="77">
        <v>0</v>
      </c>
      <c r="AD128" s="77">
        <v>0</v>
      </c>
      <c r="AE128" s="77">
        <v>0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188">
        <v>0</v>
      </c>
    </row>
    <row r="129" spans="1:38" ht="14.1" customHeight="1" x14ac:dyDescent="0.25">
      <c r="A129" s="24">
        <f t="shared" si="3"/>
        <v>116</v>
      </c>
      <c r="B129" s="35" t="s">
        <v>563</v>
      </c>
      <c r="C129" s="36">
        <v>11354</v>
      </c>
      <c r="D129" s="37" t="s">
        <v>53</v>
      </c>
      <c r="E129" s="28">
        <f>MAX(M129:O129)</f>
        <v>0</v>
      </c>
      <c r="F129" s="28" t="e">
        <f>VLOOKUP(E129,Tab!$U$2:$V$255,2,TRUE)</f>
        <v>#N/A</v>
      </c>
      <c r="G129" s="29">
        <f>LARGE(M129:AL129,1)</f>
        <v>451</v>
      </c>
      <c r="H129" s="29">
        <f>LARGE(M129:AL129,2)</f>
        <v>0</v>
      </c>
      <c r="I129" s="29">
        <f>LARGE(M129:AL129,3)</f>
        <v>0</v>
      </c>
      <c r="J129" s="30">
        <f>SUM(G129:I129)</f>
        <v>451</v>
      </c>
      <c r="K129" s="31">
        <f>J129/3</f>
        <v>150.33333333333334</v>
      </c>
      <c r="L129" s="32"/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451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188">
        <v>0</v>
      </c>
    </row>
    <row r="130" spans="1:38" ht="14.1" customHeight="1" x14ac:dyDescent="0.25">
      <c r="A130" s="24">
        <f t="shared" si="3"/>
        <v>117</v>
      </c>
      <c r="B130" s="163" t="s">
        <v>177</v>
      </c>
      <c r="C130" s="163">
        <v>414</v>
      </c>
      <c r="D130" s="166" t="s">
        <v>153</v>
      </c>
      <c r="E130" s="28">
        <f>MAX(M130:O130)</f>
        <v>0</v>
      </c>
      <c r="F130" s="28" t="e">
        <f>VLOOKUP(E130,Tab!$U$2:$V$255,2,TRUE)</f>
        <v>#N/A</v>
      </c>
      <c r="G130" s="29">
        <f>LARGE(M130:AL130,1)</f>
        <v>451</v>
      </c>
      <c r="H130" s="29">
        <f>LARGE(M130:AL130,2)</f>
        <v>0</v>
      </c>
      <c r="I130" s="29">
        <f>LARGE(M130:AL130,3)</f>
        <v>0</v>
      </c>
      <c r="J130" s="30">
        <f>SUM(G130:I130)</f>
        <v>451</v>
      </c>
      <c r="K130" s="31">
        <f>J130/3</f>
        <v>150.33333333333334</v>
      </c>
      <c r="L130" s="32"/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451</v>
      </c>
      <c r="AD130" s="77">
        <v>0</v>
      </c>
      <c r="AE130" s="77">
        <v>0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188">
        <v>0</v>
      </c>
    </row>
    <row r="131" spans="1:38" ht="14.1" customHeight="1" x14ac:dyDescent="0.25">
      <c r="A131" s="24">
        <f t="shared" si="3"/>
        <v>118</v>
      </c>
      <c r="B131" s="35" t="s">
        <v>514</v>
      </c>
      <c r="C131" s="36">
        <v>14797</v>
      </c>
      <c r="D131" s="37" t="s">
        <v>69</v>
      </c>
      <c r="E131" s="28">
        <f>MAX(M131:O131)</f>
        <v>0</v>
      </c>
      <c r="F131" s="28" t="e">
        <f>VLOOKUP(E131,Tab!$U$2:$V$255,2,TRUE)</f>
        <v>#N/A</v>
      </c>
      <c r="G131" s="29">
        <f>LARGE(M131:AL131,1)</f>
        <v>448</v>
      </c>
      <c r="H131" s="29">
        <f>LARGE(M131:AL131,2)</f>
        <v>0</v>
      </c>
      <c r="I131" s="29">
        <f>LARGE(M131:AL131,3)</f>
        <v>0</v>
      </c>
      <c r="J131" s="30">
        <f>SUM(G131:I131)</f>
        <v>448</v>
      </c>
      <c r="K131" s="31">
        <f>J131/3</f>
        <v>149.33333333333334</v>
      </c>
      <c r="L131" s="32"/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448</v>
      </c>
      <c r="AB131" s="77">
        <v>0</v>
      </c>
      <c r="AC131" s="77">
        <v>0</v>
      </c>
      <c r="AD131" s="77">
        <v>0</v>
      </c>
      <c r="AE131" s="77">
        <v>0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188">
        <v>0</v>
      </c>
    </row>
    <row r="132" spans="1:38" ht="14.1" customHeight="1" x14ac:dyDescent="0.25">
      <c r="A132" s="24">
        <f t="shared" si="3"/>
        <v>119</v>
      </c>
      <c r="B132" s="42" t="s">
        <v>117</v>
      </c>
      <c r="C132" s="59">
        <v>7613</v>
      </c>
      <c r="D132" s="43" t="s">
        <v>48</v>
      </c>
      <c r="E132" s="28">
        <f>MAX(M132:O132)</f>
        <v>0</v>
      </c>
      <c r="F132" s="28" t="e">
        <f>VLOOKUP(E132,Tab!$U$2:$V$255,2,TRUE)</f>
        <v>#N/A</v>
      </c>
      <c r="G132" s="29">
        <f>LARGE(M132:AL132,1)</f>
        <v>444</v>
      </c>
      <c r="H132" s="29">
        <f>LARGE(M132:AL132,2)</f>
        <v>0</v>
      </c>
      <c r="I132" s="29">
        <f>LARGE(M132:AL132,3)</f>
        <v>0</v>
      </c>
      <c r="J132" s="30">
        <f>SUM(G132:I132)</f>
        <v>444</v>
      </c>
      <c r="K132" s="31">
        <f>J132/3</f>
        <v>148</v>
      </c>
      <c r="L132" s="32"/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444</v>
      </c>
      <c r="Z132" s="77">
        <v>0</v>
      </c>
      <c r="AA132" s="77">
        <v>0</v>
      </c>
      <c r="AB132" s="77">
        <v>0</v>
      </c>
      <c r="AC132" s="77">
        <v>0</v>
      </c>
      <c r="AD132" s="77">
        <v>0</v>
      </c>
      <c r="AE132" s="77">
        <v>0</v>
      </c>
      <c r="AF132" s="77">
        <v>0</v>
      </c>
      <c r="AG132" s="77">
        <v>0</v>
      </c>
      <c r="AH132" s="77">
        <v>0</v>
      </c>
      <c r="AI132" s="77">
        <v>0</v>
      </c>
      <c r="AJ132" s="77">
        <v>0</v>
      </c>
      <c r="AK132" s="77">
        <v>0</v>
      </c>
      <c r="AL132" s="188">
        <v>0</v>
      </c>
    </row>
    <row r="133" spans="1:38" ht="14.1" customHeight="1" x14ac:dyDescent="0.25">
      <c r="A133" s="24">
        <f t="shared" si="3"/>
        <v>120</v>
      </c>
      <c r="B133" s="35" t="s">
        <v>461</v>
      </c>
      <c r="C133" s="36">
        <v>11866</v>
      </c>
      <c r="D133" s="37" t="s">
        <v>84</v>
      </c>
      <c r="E133" s="28">
        <f>MAX(M133:O133)</f>
        <v>0</v>
      </c>
      <c r="F133" s="28" t="e">
        <f>VLOOKUP(E133,Tab!$U$2:$V$255,2,TRUE)</f>
        <v>#N/A</v>
      </c>
      <c r="G133" s="29">
        <f>LARGE(M133:AL133,1)</f>
        <v>443</v>
      </c>
      <c r="H133" s="29">
        <f>LARGE(M133:AL133,2)</f>
        <v>0</v>
      </c>
      <c r="I133" s="29">
        <f>LARGE(M133:AL133,3)</f>
        <v>0</v>
      </c>
      <c r="J133" s="30">
        <f>SUM(G133:I133)</f>
        <v>443</v>
      </c>
      <c r="K133" s="31">
        <f>J133/3</f>
        <v>147.66666666666666</v>
      </c>
      <c r="L133" s="32"/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443</v>
      </c>
      <c r="AL133" s="188">
        <v>0</v>
      </c>
    </row>
    <row r="134" spans="1:38" ht="14.1" customHeight="1" x14ac:dyDescent="0.25">
      <c r="A134" s="24">
        <f t="shared" si="3"/>
        <v>121</v>
      </c>
      <c r="B134" s="35" t="s">
        <v>278</v>
      </c>
      <c r="C134" s="135">
        <v>7489</v>
      </c>
      <c r="D134" s="37" t="s">
        <v>84</v>
      </c>
      <c r="E134" s="28">
        <f>MAX(M134:O134)</f>
        <v>0</v>
      </c>
      <c r="F134" s="28" t="e">
        <f>VLOOKUP(E134,Tab!$U$2:$V$255,2,TRUE)</f>
        <v>#N/A</v>
      </c>
      <c r="G134" s="29">
        <f>LARGE(M134:AL134,1)</f>
        <v>441</v>
      </c>
      <c r="H134" s="29">
        <f>LARGE(M134:AL134,2)</f>
        <v>0</v>
      </c>
      <c r="I134" s="29">
        <f>LARGE(M134:AL134,3)</f>
        <v>0</v>
      </c>
      <c r="J134" s="30">
        <f>SUM(G134:I134)</f>
        <v>441</v>
      </c>
      <c r="K134" s="31">
        <f>J134/3</f>
        <v>147</v>
      </c>
      <c r="L134" s="32"/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77">
        <v>0</v>
      </c>
      <c r="T134" s="77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441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188">
        <v>0</v>
      </c>
    </row>
    <row r="135" spans="1:38" ht="14.1" customHeight="1" x14ac:dyDescent="0.25">
      <c r="A135" s="24">
        <f t="shared" si="3"/>
        <v>122</v>
      </c>
      <c r="B135" s="35" t="s">
        <v>531</v>
      </c>
      <c r="C135" s="36">
        <v>12427</v>
      </c>
      <c r="D135" s="37" t="s">
        <v>44</v>
      </c>
      <c r="E135" s="28">
        <f>MAX(M135:O135)</f>
        <v>0</v>
      </c>
      <c r="F135" s="28" t="e">
        <f>VLOOKUP(E135,Tab!$U$2:$V$255,2,TRUE)</f>
        <v>#N/A</v>
      </c>
      <c r="G135" s="29">
        <f>LARGE(M135:AL135,1)</f>
        <v>436</v>
      </c>
      <c r="H135" s="29">
        <f>LARGE(M135:AL135,2)</f>
        <v>0</v>
      </c>
      <c r="I135" s="29">
        <f>LARGE(M135:AL135,3)</f>
        <v>0</v>
      </c>
      <c r="J135" s="30">
        <f>SUM(G135:I135)</f>
        <v>436</v>
      </c>
      <c r="K135" s="31">
        <f>J135/3</f>
        <v>145.33333333333334</v>
      </c>
      <c r="L135" s="32"/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436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188">
        <v>0</v>
      </c>
    </row>
    <row r="136" spans="1:38" ht="14.1" customHeight="1" x14ac:dyDescent="0.25">
      <c r="A136" s="24">
        <f t="shared" si="3"/>
        <v>123</v>
      </c>
      <c r="B136" s="163" t="s">
        <v>199</v>
      </c>
      <c r="C136" s="163">
        <v>10105</v>
      </c>
      <c r="D136" s="166" t="s">
        <v>153</v>
      </c>
      <c r="E136" s="28">
        <f>MAX(M136:O136)</f>
        <v>0</v>
      </c>
      <c r="F136" s="28" t="e">
        <f>VLOOKUP(E136,Tab!$U$2:$V$255,2,TRUE)</f>
        <v>#N/A</v>
      </c>
      <c r="G136" s="29">
        <f>LARGE(M136:AL136,1)</f>
        <v>433</v>
      </c>
      <c r="H136" s="29">
        <f>LARGE(M136:AL136,2)</f>
        <v>0</v>
      </c>
      <c r="I136" s="29">
        <f>LARGE(M136:AL136,3)</f>
        <v>0</v>
      </c>
      <c r="J136" s="30">
        <f>SUM(G136:I136)</f>
        <v>433</v>
      </c>
      <c r="K136" s="31">
        <f>J136/3</f>
        <v>144.33333333333334</v>
      </c>
      <c r="L136" s="32"/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0</v>
      </c>
      <c r="AC136" s="77">
        <v>433</v>
      </c>
      <c r="AD136" s="77">
        <v>0</v>
      </c>
      <c r="AE136" s="77">
        <v>0</v>
      </c>
      <c r="AF136" s="77">
        <v>0</v>
      </c>
      <c r="AG136" s="77">
        <v>0</v>
      </c>
      <c r="AH136" s="77">
        <v>0</v>
      </c>
      <c r="AI136" s="77">
        <v>0</v>
      </c>
      <c r="AJ136" s="77">
        <v>0</v>
      </c>
      <c r="AK136" s="77">
        <v>0</v>
      </c>
      <c r="AL136" s="188">
        <v>0</v>
      </c>
    </row>
    <row r="137" spans="1:38" ht="14.1" customHeight="1" x14ac:dyDescent="0.25">
      <c r="A137" s="24">
        <f t="shared" si="3"/>
        <v>124</v>
      </c>
      <c r="B137" s="35" t="s">
        <v>281</v>
      </c>
      <c r="C137" s="36">
        <v>10463</v>
      </c>
      <c r="D137" s="37" t="s">
        <v>44</v>
      </c>
      <c r="E137" s="28">
        <f>MAX(M137:O137)</f>
        <v>0</v>
      </c>
      <c r="F137" s="28" t="e">
        <f>VLOOKUP(E137,Tab!$U$2:$V$255,2,TRUE)</f>
        <v>#N/A</v>
      </c>
      <c r="G137" s="29">
        <f>LARGE(M137:AL137,1)</f>
        <v>429</v>
      </c>
      <c r="H137" s="29">
        <f>LARGE(M137:AL137,2)</f>
        <v>0</v>
      </c>
      <c r="I137" s="29">
        <f>LARGE(M137:AL137,3)</f>
        <v>0</v>
      </c>
      <c r="J137" s="30">
        <f>SUM(G137:I137)</f>
        <v>429</v>
      </c>
      <c r="K137" s="31">
        <f>J137/3</f>
        <v>143</v>
      </c>
      <c r="L137" s="32"/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77">
        <v>0</v>
      </c>
      <c r="AF137" s="77">
        <v>0</v>
      </c>
      <c r="AG137" s="77">
        <v>0</v>
      </c>
      <c r="AH137" s="77">
        <v>0</v>
      </c>
      <c r="AI137" s="77">
        <v>429</v>
      </c>
      <c r="AJ137" s="77">
        <v>0</v>
      </c>
      <c r="AK137" s="77">
        <v>0</v>
      </c>
      <c r="AL137" s="188">
        <v>0</v>
      </c>
    </row>
    <row r="138" spans="1:38" ht="14.1" customHeight="1" x14ac:dyDescent="0.25">
      <c r="A138" s="24">
        <f t="shared" si="3"/>
        <v>125</v>
      </c>
      <c r="B138" s="35" t="s">
        <v>490</v>
      </c>
      <c r="C138" s="36">
        <v>11881</v>
      </c>
      <c r="D138" s="37" t="s">
        <v>108</v>
      </c>
      <c r="E138" s="28">
        <f>MAX(M138:O138)</f>
        <v>0</v>
      </c>
      <c r="F138" s="28" t="e">
        <f>VLOOKUP(E138,Tab!$U$2:$V$255,2,TRUE)</f>
        <v>#N/A</v>
      </c>
      <c r="G138" s="29">
        <f>LARGE(M138:AL138,1)</f>
        <v>429</v>
      </c>
      <c r="H138" s="29">
        <f>LARGE(M138:AL138,2)</f>
        <v>0</v>
      </c>
      <c r="I138" s="29">
        <f>LARGE(M138:AL138,3)</f>
        <v>0</v>
      </c>
      <c r="J138" s="30">
        <f>SUM(G138:I138)</f>
        <v>429</v>
      </c>
      <c r="K138" s="31">
        <f>J138/3</f>
        <v>143</v>
      </c>
      <c r="L138" s="32"/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  <c r="AJ138" s="77">
        <v>0</v>
      </c>
      <c r="AK138" s="77">
        <v>0</v>
      </c>
      <c r="AL138" s="188">
        <v>429</v>
      </c>
    </row>
    <row r="139" spans="1:38" ht="14.1" customHeight="1" x14ac:dyDescent="0.25">
      <c r="A139" s="24">
        <f t="shared" si="3"/>
        <v>126</v>
      </c>
      <c r="B139" s="42" t="s">
        <v>395</v>
      </c>
      <c r="C139" s="59">
        <v>3681</v>
      </c>
      <c r="D139" s="43" t="s">
        <v>87</v>
      </c>
      <c r="E139" s="28">
        <f>MAX(M139:O139)</f>
        <v>0</v>
      </c>
      <c r="F139" s="28" t="e">
        <f>VLOOKUP(E139,Tab!$U$2:$V$255,2,TRUE)</f>
        <v>#N/A</v>
      </c>
      <c r="G139" s="29">
        <f>LARGE(M139:AL139,1)</f>
        <v>426</v>
      </c>
      <c r="H139" s="29">
        <f>LARGE(M139:AL139,2)</f>
        <v>0</v>
      </c>
      <c r="I139" s="29">
        <f>LARGE(M139:AL139,3)</f>
        <v>0</v>
      </c>
      <c r="J139" s="30">
        <f>SUM(G139:I139)</f>
        <v>426</v>
      </c>
      <c r="K139" s="31">
        <f>J139/3</f>
        <v>142</v>
      </c>
      <c r="L139" s="32"/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426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0</v>
      </c>
      <c r="AI139" s="77">
        <v>0</v>
      </c>
      <c r="AJ139" s="77">
        <v>0</v>
      </c>
      <c r="AK139" s="77">
        <v>0</v>
      </c>
      <c r="AL139" s="188">
        <v>0</v>
      </c>
    </row>
    <row r="140" spans="1:38" ht="14.1" customHeight="1" x14ac:dyDescent="0.25">
      <c r="A140" s="24">
        <f t="shared" si="3"/>
        <v>127</v>
      </c>
      <c r="B140" s="35" t="s">
        <v>539</v>
      </c>
      <c r="C140" s="36">
        <v>11867</v>
      </c>
      <c r="D140" s="37" t="s">
        <v>84</v>
      </c>
      <c r="E140" s="28">
        <f>MAX(M140:O140)</f>
        <v>0</v>
      </c>
      <c r="F140" s="28" t="e">
        <f>VLOOKUP(E140,Tab!$U$2:$V$255,2,TRUE)</f>
        <v>#N/A</v>
      </c>
      <c r="G140" s="29">
        <f>LARGE(M140:AL140,1)</f>
        <v>423</v>
      </c>
      <c r="H140" s="29">
        <f>LARGE(M140:AL140,2)</f>
        <v>0</v>
      </c>
      <c r="I140" s="29">
        <f>LARGE(M140:AL140,3)</f>
        <v>0</v>
      </c>
      <c r="J140" s="30">
        <f>SUM(G140:I140)</f>
        <v>423</v>
      </c>
      <c r="K140" s="31">
        <f>J140/3</f>
        <v>141</v>
      </c>
      <c r="L140" s="32"/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423</v>
      </c>
      <c r="AC140" s="77">
        <v>0</v>
      </c>
      <c r="AD140" s="77">
        <v>0</v>
      </c>
      <c r="AE140" s="77">
        <v>0</v>
      </c>
      <c r="AF140" s="77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  <c r="AL140" s="188">
        <v>0</v>
      </c>
    </row>
    <row r="141" spans="1:38" ht="14.1" customHeight="1" x14ac:dyDescent="0.25">
      <c r="A141" s="24">
        <f t="shared" si="3"/>
        <v>128</v>
      </c>
      <c r="B141" s="42" t="s">
        <v>104</v>
      </c>
      <c r="C141" s="59">
        <v>11623</v>
      </c>
      <c r="D141" s="187" t="s">
        <v>42</v>
      </c>
      <c r="E141" s="28">
        <f>MAX(M141:O141)</f>
        <v>0</v>
      </c>
      <c r="F141" s="28" t="e">
        <f>VLOOKUP(E141,Tab!$U$2:$V$255,2,TRUE)</f>
        <v>#N/A</v>
      </c>
      <c r="G141" s="29">
        <f>LARGE(M141:AL141,1)</f>
        <v>418</v>
      </c>
      <c r="H141" s="29">
        <f>LARGE(M141:AL141,2)</f>
        <v>0</v>
      </c>
      <c r="I141" s="29">
        <f>LARGE(M141:AL141,3)</f>
        <v>0</v>
      </c>
      <c r="J141" s="30">
        <f>SUM(G141:I141)</f>
        <v>418</v>
      </c>
      <c r="K141" s="31">
        <f>J141/3</f>
        <v>139.33333333333334</v>
      </c>
      <c r="L141" s="32"/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418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0</v>
      </c>
      <c r="AC141" s="77">
        <v>0</v>
      </c>
      <c r="AD141" s="77">
        <v>0</v>
      </c>
      <c r="AE141" s="77">
        <v>0</v>
      </c>
      <c r="AF141" s="77">
        <v>0</v>
      </c>
      <c r="AG141" s="77">
        <v>0</v>
      </c>
      <c r="AH141" s="77">
        <v>0</v>
      </c>
      <c r="AI141" s="77">
        <v>0</v>
      </c>
      <c r="AJ141" s="77">
        <v>0</v>
      </c>
      <c r="AK141" s="77">
        <v>0</v>
      </c>
      <c r="AL141" s="188">
        <v>0</v>
      </c>
    </row>
    <row r="142" spans="1:38" ht="14.1" customHeight="1" x14ac:dyDescent="0.25">
      <c r="A142" s="24">
        <f t="shared" ref="A142:A193" si="4">A141+1</f>
        <v>129</v>
      </c>
      <c r="B142" s="35" t="s">
        <v>536</v>
      </c>
      <c r="C142" s="186">
        <v>10199</v>
      </c>
      <c r="D142" s="167" t="s">
        <v>81</v>
      </c>
      <c r="E142" s="28">
        <f>MAX(M142:O142)</f>
        <v>0</v>
      </c>
      <c r="F142" s="28" t="e">
        <f>VLOOKUP(E142,Tab!$U$2:$V$255,2,TRUE)</f>
        <v>#N/A</v>
      </c>
      <c r="G142" s="29">
        <f>LARGE(M142:AL142,1)</f>
        <v>418</v>
      </c>
      <c r="H142" s="29">
        <f>LARGE(M142:AL142,2)</f>
        <v>0</v>
      </c>
      <c r="I142" s="29">
        <f>LARGE(M142:AL142,3)</f>
        <v>0</v>
      </c>
      <c r="J142" s="30">
        <f>SUM(G142:I142)</f>
        <v>418</v>
      </c>
      <c r="K142" s="31">
        <f>J142/3</f>
        <v>139.33333333333334</v>
      </c>
      <c r="L142" s="32"/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418</v>
      </c>
      <c r="AA142" s="77">
        <v>0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0</v>
      </c>
      <c r="AL142" s="188">
        <v>0</v>
      </c>
    </row>
    <row r="143" spans="1:38" ht="14.1" customHeight="1" x14ac:dyDescent="0.25">
      <c r="A143" s="24">
        <f t="shared" si="4"/>
        <v>130</v>
      </c>
      <c r="B143" s="35" t="s">
        <v>133</v>
      </c>
      <c r="C143" s="36">
        <v>16</v>
      </c>
      <c r="D143" s="159" t="s">
        <v>29</v>
      </c>
      <c r="E143" s="28">
        <f>MAX(M143:O143)</f>
        <v>0</v>
      </c>
      <c r="F143" s="28" t="e">
        <f>VLOOKUP(E143,Tab!$U$2:$V$255,2,TRUE)</f>
        <v>#N/A</v>
      </c>
      <c r="G143" s="29">
        <f>LARGE(M143:AL143,1)</f>
        <v>417</v>
      </c>
      <c r="H143" s="29">
        <f>LARGE(M143:AL143,2)</f>
        <v>0</v>
      </c>
      <c r="I143" s="29">
        <f>LARGE(M143:AL143,3)</f>
        <v>0</v>
      </c>
      <c r="J143" s="30">
        <f>SUM(G143:I143)</f>
        <v>417</v>
      </c>
      <c r="K143" s="31">
        <f>J143/3</f>
        <v>139</v>
      </c>
      <c r="L143" s="32"/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417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188">
        <v>0</v>
      </c>
    </row>
    <row r="144" spans="1:38" ht="14.1" customHeight="1" x14ac:dyDescent="0.25">
      <c r="A144" s="24">
        <f t="shared" si="4"/>
        <v>131</v>
      </c>
      <c r="B144" s="35" t="s">
        <v>175</v>
      </c>
      <c r="C144" s="36">
        <v>12</v>
      </c>
      <c r="D144" s="37" t="s">
        <v>48</v>
      </c>
      <c r="E144" s="28">
        <f>MAX(M144:O144)</f>
        <v>0</v>
      </c>
      <c r="F144" s="28" t="e">
        <f>VLOOKUP(E144,Tab!$U$2:$V$255,2,TRUE)</f>
        <v>#N/A</v>
      </c>
      <c r="G144" s="29">
        <f>LARGE(M144:AL144,1)</f>
        <v>414</v>
      </c>
      <c r="H144" s="29">
        <f>LARGE(M144:AL144,2)</f>
        <v>0</v>
      </c>
      <c r="I144" s="29">
        <f>LARGE(M144:AL144,3)</f>
        <v>0</v>
      </c>
      <c r="J144" s="30">
        <f>SUM(G144:I144)</f>
        <v>414</v>
      </c>
      <c r="K144" s="31">
        <f>J144/3</f>
        <v>138</v>
      </c>
      <c r="L144" s="32"/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414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0</v>
      </c>
      <c r="AG144" s="77">
        <v>0</v>
      </c>
      <c r="AH144" s="77">
        <v>0</v>
      </c>
      <c r="AI144" s="77">
        <v>0</v>
      </c>
      <c r="AJ144" s="77">
        <v>0</v>
      </c>
      <c r="AK144" s="77">
        <v>0</v>
      </c>
      <c r="AL144" s="188">
        <v>0</v>
      </c>
    </row>
    <row r="145" spans="1:38" ht="14.1" customHeight="1" x14ac:dyDescent="0.25">
      <c r="A145" s="24">
        <f t="shared" si="4"/>
        <v>132</v>
      </c>
      <c r="B145" s="42" t="s">
        <v>209</v>
      </c>
      <c r="C145" s="59">
        <v>13831</v>
      </c>
      <c r="D145" s="43" t="s">
        <v>53</v>
      </c>
      <c r="E145" s="28">
        <f>MAX(M145:O145)</f>
        <v>0</v>
      </c>
      <c r="F145" s="28" t="e">
        <f>VLOOKUP(E145,Tab!$U$2:$V$255,2,TRUE)</f>
        <v>#N/A</v>
      </c>
      <c r="G145" s="29">
        <f>LARGE(M145:AL145,1)</f>
        <v>413</v>
      </c>
      <c r="H145" s="29">
        <f>LARGE(M145:AL145,2)</f>
        <v>0</v>
      </c>
      <c r="I145" s="29">
        <f>LARGE(M145:AL145,3)</f>
        <v>0</v>
      </c>
      <c r="J145" s="30">
        <f>SUM(G145:I145)</f>
        <v>413</v>
      </c>
      <c r="K145" s="31">
        <f>J145/3</f>
        <v>137.66666666666666</v>
      </c>
      <c r="L145" s="32"/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413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188">
        <v>0</v>
      </c>
    </row>
    <row r="146" spans="1:38" ht="14.1" customHeight="1" x14ac:dyDescent="0.25">
      <c r="A146" s="24">
        <f t="shared" si="4"/>
        <v>133</v>
      </c>
      <c r="B146" s="134" t="s">
        <v>289</v>
      </c>
      <c r="C146" s="135">
        <v>9931</v>
      </c>
      <c r="D146" s="136" t="s">
        <v>84</v>
      </c>
      <c r="E146" s="28">
        <f>MAX(M146:O146)</f>
        <v>0</v>
      </c>
      <c r="F146" s="28" t="e">
        <f>VLOOKUP(E146,Tab!$U$2:$V$255,2,TRUE)</f>
        <v>#N/A</v>
      </c>
      <c r="G146" s="29">
        <f>LARGE(M146:AL146,1)</f>
        <v>409</v>
      </c>
      <c r="H146" s="29">
        <f>LARGE(M146:AL146,2)</f>
        <v>0</v>
      </c>
      <c r="I146" s="29">
        <f>LARGE(M146:AL146,3)</f>
        <v>0</v>
      </c>
      <c r="J146" s="30">
        <f>SUM(G146:I146)</f>
        <v>409</v>
      </c>
      <c r="K146" s="31">
        <f>J146/3</f>
        <v>136.33333333333334</v>
      </c>
      <c r="L146" s="32"/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409</v>
      </c>
      <c r="AC146" s="77">
        <v>0</v>
      </c>
      <c r="AD146" s="77">
        <v>0</v>
      </c>
      <c r="AE146" s="77">
        <v>0</v>
      </c>
      <c r="AF146" s="77">
        <v>0</v>
      </c>
      <c r="AG146" s="77">
        <v>0</v>
      </c>
      <c r="AH146" s="77">
        <v>0</v>
      </c>
      <c r="AI146" s="77">
        <v>0</v>
      </c>
      <c r="AJ146" s="77">
        <v>0</v>
      </c>
      <c r="AK146" s="77">
        <v>0</v>
      </c>
      <c r="AL146" s="188">
        <v>0</v>
      </c>
    </row>
    <row r="147" spans="1:38" ht="14.1" customHeight="1" x14ac:dyDescent="0.25">
      <c r="A147" s="24">
        <f t="shared" si="4"/>
        <v>134</v>
      </c>
      <c r="B147" s="35" t="s">
        <v>304</v>
      </c>
      <c r="C147" s="36">
        <v>13204</v>
      </c>
      <c r="D147" s="37" t="s">
        <v>42</v>
      </c>
      <c r="E147" s="28">
        <f>MAX(M147:O147)</f>
        <v>0</v>
      </c>
      <c r="F147" s="28" t="e">
        <f>VLOOKUP(E147,Tab!$U$2:$V$255,2,TRUE)</f>
        <v>#N/A</v>
      </c>
      <c r="G147" s="29">
        <f>LARGE(M147:AL147,1)</f>
        <v>407</v>
      </c>
      <c r="H147" s="29">
        <f>LARGE(M147:AL147,2)</f>
        <v>0</v>
      </c>
      <c r="I147" s="29">
        <f>LARGE(M147:AL147,3)</f>
        <v>0</v>
      </c>
      <c r="J147" s="30">
        <f>SUM(G147:I147)</f>
        <v>407</v>
      </c>
      <c r="K147" s="31">
        <f>J147/3</f>
        <v>135.66666666666666</v>
      </c>
      <c r="L147" s="32"/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407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0</v>
      </c>
      <c r="AJ147" s="77">
        <v>0</v>
      </c>
      <c r="AK147" s="77">
        <v>0</v>
      </c>
      <c r="AL147" s="188">
        <v>0</v>
      </c>
    </row>
    <row r="148" spans="1:38" ht="14.1" customHeight="1" x14ac:dyDescent="0.25">
      <c r="A148" s="24">
        <f t="shared" si="4"/>
        <v>135</v>
      </c>
      <c r="B148" s="35" t="s">
        <v>65</v>
      </c>
      <c r="C148" s="36">
        <v>13851</v>
      </c>
      <c r="D148" s="37" t="s">
        <v>64</v>
      </c>
      <c r="E148" s="28">
        <f>MAX(M148:O148)</f>
        <v>0</v>
      </c>
      <c r="F148" s="28" t="e">
        <f>VLOOKUP(E148,Tab!$U$2:$V$255,2,TRUE)</f>
        <v>#N/A</v>
      </c>
      <c r="G148" s="29">
        <f>LARGE(M148:AL148,1)</f>
        <v>406</v>
      </c>
      <c r="H148" s="29">
        <f>LARGE(M148:AL148,2)</f>
        <v>0</v>
      </c>
      <c r="I148" s="29">
        <f>LARGE(M148:AL148,3)</f>
        <v>0</v>
      </c>
      <c r="J148" s="30">
        <f>SUM(G148:I148)</f>
        <v>406</v>
      </c>
      <c r="K148" s="31">
        <f>J148/3</f>
        <v>135.33333333333334</v>
      </c>
      <c r="L148" s="32"/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406</v>
      </c>
      <c r="AB148" s="77">
        <v>0</v>
      </c>
      <c r="AC148" s="77">
        <v>0</v>
      </c>
      <c r="AD148" s="77">
        <v>0</v>
      </c>
      <c r="AE148" s="77">
        <v>0</v>
      </c>
      <c r="AF148" s="77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188">
        <v>0</v>
      </c>
    </row>
    <row r="149" spans="1:38" ht="14.1" customHeight="1" x14ac:dyDescent="0.25">
      <c r="A149" s="24">
        <f t="shared" si="4"/>
        <v>136</v>
      </c>
      <c r="B149" s="35" t="s">
        <v>274</v>
      </c>
      <c r="C149" s="36">
        <v>142</v>
      </c>
      <c r="D149" s="37" t="s">
        <v>48</v>
      </c>
      <c r="E149" s="28">
        <f>MAX(M149:O149)</f>
        <v>0</v>
      </c>
      <c r="F149" s="28" t="e">
        <f>VLOOKUP(E149,Tab!$U$2:$V$255,2,TRUE)</f>
        <v>#N/A</v>
      </c>
      <c r="G149" s="29">
        <f>LARGE(M149:AL149,1)</f>
        <v>398</v>
      </c>
      <c r="H149" s="29">
        <f>LARGE(M149:AL149,2)</f>
        <v>0</v>
      </c>
      <c r="I149" s="29">
        <f>LARGE(M149:AL149,3)</f>
        <v>0</v>
      </c>
      <c r="J149" s="30">
        <f>SUM(G149:I149)</f>
        <v>398</v>
      </c>
      <c r="K149" s="31">
        <f>J149/3</f>
        <v>132.66666666666666</v>
      </c>
      <c r="L149" s="32"/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398</v>
      </c>
      <c r="S149" s="77">
        <v>0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188">
        <v>0</v>
      </c>
    </row>
    <row r="150" spans="1:38" ht="14.1" customHeight="1" x14ac:dyDescent="0.25">
      <c r="A150" s="24">
        <f t="shared" si="4"/>
        <v>137</v>
      </c>
      <c r="B150" s="35" t="s">
        <v>545</v>
      </c>
      <c r="C150" s="36">
        <v>13038</v>
      </c>
      <c r="D150" s="37" t="s">
        <v>48</v>
      </c>
      <c r="E150" s="28">
        <f>MAX(M150:O150)</f>
        <v>0</v>
      </c>
      <c r="F150" s="28" t="e">
        <f>VLOOKUP(E150,Tab!$U$2:$V$255,2,TRUE)</f>
        <v>#N/A</v>
      </c>
      <c r="G150" s="29">
        <f>LARGE(M150:AL150,1)</f>
        <v>397</v>
      </c>
      <c r="H150" s="29">
        <f>LARGE(M150:AL150,2)</f>
        <v>0</v>
      </c>
      <c r="I150" s="29">
        <f>LARGE(M150:AL150,3)</f>
        <v>0</v>
      </c>
      <c r="J150" s="30">
        <f>SUM(G150:I150)</f>
        <v>397</v>
      </c>
      <c r="K150" s="31">
        <f>J150/3</f>
        <v>132.33333333333334</v>
      </c>
      <c r="L150" s="32"/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397</v>
      </c>
      <c r="AB150" s="77">
        <v>0</v>
      </c>
      <c r="AC150" s="77">
        <v>0</v>
      </c>
      <c r="AD150" s="77">
        <v>0</v>
      </c>
      <c r="AE150" s="77">
        <v>0</v>
      </c>
      <c r="AF150" s="77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188">
        <v>0</v>
      </c>
    </row>
    <row r="151" spans="1:38" ht="14.1" customHeight="1" x14ac:dyDescent="0.25">
      <c r="A151" s="24">
        <f t="shared" si="4"/>
        <v>138</v>
      </c>
      <c r="B151" s="35" t="s">
        <v>512</v>
      </c>
      <c r="C151" s="36">
        <v>4611</v>
      </c>
      <c r="D151" s="37" t="s">
        <v>48</v>
      </c>
      <c r="E151" s="28">
        <f>MAX(M151:O151)</f>
        <v>0</v>
      </c>
      <c r="F151" s="28" t="e">
        <f>VLOOKUP(E151,Tab!$U$2:$V$255,2,TRUE)</f>
        <v>#N/A</v>
      </c>
      <c r="G151" s="29">
        <f>LARGE(M151:AL151,1)</f>
        <v>388</v>
      </c>
      <c r="H151" s="29">
        <f>LARGE(M151:AL151,2)</f>
        <v>0</v>
      </c>
      <c r="I151" s="29">
        <f>LARGE(M151:AL151,3)</f>
        <v>0</v>
      </c>
      <c r="J151" s="30">
        <f>SUM(G151:I151)</f>
        <v>388</v>
      </c>
      <c r="K151" s="31">
        <f>J151/3</f>
        <v>129.33333333333334</v>
      </c>
      <c r="L151" s="32"/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388</v>
      </c>
      <c r="AH151" s="77">
        <v>0</v>
      </c>
      <c r="AI151" s="77">
        <v>0</v>
      </c>
      <c r="AJ151" s="77">
        <v>0</v>
      </c>
      <c r="AK151" s="77">
        <v>0</v>
      </c>
      <c r="AL151" s="188">
        <v>0</v>
      </c>
    </row>
    <row r="152" spans="1:38" ht="14.1" customHeight="1" x14ac:dyDescent="0.25">
      <c r="A152" s="24">
        <f t="shared" si="4"/>
        <v>139</v>
      </c>
      <c r="B152" s="35" t="s">
        <v>555</v>
      </c>
      <c r="C152" s="36">
        <v>13732</v>
      </c>
      <c r="D152" s="37" t="s">
        <v>165</v>
      </c>
      <c r="E152" s="28">
        <f>MAX(M152:O152)</f>
        <v>0</v>
      </c>
      <c r="F152" s="28" t="e">
        <f>VLOOKUP(E152,Tab!$U$2:$V$255,2,TRUE)</f>
        <v>#N/A</v>
      </c>
      <c r="G152" s="29">
        <f>LARGE(M152:AL152,1)</f>
        <v>376</v>
      </c>
      <c r="H152" s="29">
        <f>LARGE(M152:AL152,2)</f>
        <v>0</v>
      </c>
      <c r="I152" s="29">
        <f>LARGE(M152:AL152,3)</f>
        <v>0</v>
      </c>
      <c r="J152" s="30">
        <f>SUM(G152:I152)</f>
        <v>376</v>
      </c>
      <c r="K152" s="31">
        <f>J152/3</f>
        <v>125.33333333333333</v>
      </c>
      <c r="L152" s="32"/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7">
        <v>0</v>
      </c>
      <c r="S152" s="77">
        <v>0</v>
      </c>
      <c r="T152" s="77">
        <v>0</v>
      </c>
      <c r="U152" s="77">
        <v>376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188">
        <v>0</v>
      </c>
    </row>
    <row r="153" spans="1:38" ht="14.1" customHeight="1" x14ac:dyDescent="0.25">
      <c r="A153" s="24">
        <f t="shared" si="4"/>
        <v>140</v>
      </c>
      <c r="B153" s="35" t="s">
        <v>537</v>
      </c>
      <c r="C153" s="36">
        <v>14723</v>
      </c>
      <c r="D153" s="37" t="s">
        <v>165</v>
      </c>
      <c r="E153" s="28">
        <f>MAX(M153:O153)</f>
        <v>0</v>
      </c>
      <c r="F153" s="28" t="e">
        <f>VLOOKUP(E153,Tab!$U$2:$V$255,2,TRUE)</f>
        <v>#N/A</v>
      </c>
      <c r="G153" s="29">
        <f>LARGE(M153:AL153,1)</f>
        <v>376</v>
      </c>
      <c r="H153" s="29">
        <f>LARGE(M153:AL153,2)</f>
        <v>0</v>
      </c>
      <c r="I153" s="29">
        <f>LARGE(M153:AL153,3)</f>
        <v>0</v>
      </c>
      <c r="J153" s="30">
        <f>SUM(G153:I153)</f>
        <v>376</v>
      </c>
      <c r="K153" s="31">
        <f>J153/3</f>
        <v>125.33333333333333</v>
      </c>
      <c r="L153" s="32"/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376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188">
        <v>0</v>
      </c>
    </row>
    <row r="154" spans="1:38" ht="14.1" customHeight="1" x14ac:dyDescent="0.25">
      <c r="A154" s="24">
        <f t="shared" si="4"/>
        <v>141</v>
      </c>
      <c r="B154" s="42" t="s">
        <v>276</v>
      </c>
      <c r="C154" s="59">
        <v>4857</v>
      </c>
      <c r="D154" s="43" t="s">
        <v>87</v>
      </c>
      <c r="E154" s="28">
        <f>MAX(M154:O154)</f>
        <v>0</v>
      </c>
      <c r="F154" s="28" t="e">
        <f>VLOOKUP(E154,Tab!$U$2:$V$255,2,TRUE)</f>
        <v>#N/A</v>
      </c>
      <c r="G154" s="29">
        <f>LARGE(M154:AL154,1)</f>
        <v>370</v>
      </c>
      <c r="H154" s="29">
        <f>LARGE(M154:AL154,2)</f>
        <v>0</v>
      </c>
      <c r="I154" s="29">
        <f>LARGE(M154:AL154,3)</f>
        <v>0</v>
      </c>
      <c r="J154" s="30">
        <f>SUM(G154:I154)</f>
        <v>370</v>
      </c>
      <c r="K154" s="31">
        <f>J154/3</f>
        <v>123.33333333333333</v>
      </c>
      <c r="L154" s="32"/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370</v>
      </c>
      <c r="Z154" s="77">
        <v>0</v>
      </c>
      <c r="AA154" s="77">
        <v>0</v>
      </c>
      <c r="AB154" s="77">
        <v>0</v>
      </c>
      <c r="AC154" s="77">
        <v>0</v>
      </c>
      <c r="AD154" s="77">
        <v>0</v>
      </c>
      <c r="AE154" s="77">
        <v>0</v>
      </c>
      <c r="AF154" s="77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188">
        <v>0</v>
      </c>
    </row>
    <row r="155" spans="1:38" ht="14.1" customHeight="1" x14ac:dyDescent="0.25">
      <c r="A155" s="24">
        <f t="shared" si="4"/>
        <v>142</v>
      </c>
      <c r="B155" s="35" t="s">
        <v>160</v>
      </c>
      <c r="C155" s="36">
        <v>11922</v>
      </c>
      <c r="D155" s="37" t="s">
        <v>26</v>
      </c>
      <c r="E155" s="28">
        <f>MAX(M155:O155)</f>
        <v>0</v>
      </c>
      <c r="F155" s="28" t="e">
        <f>VLOOKUP(E155,Tab!$U$2:$V$255,2,TRUE)</f>
        <v>#N/A</v>
      </c>
      <c r="G155" s="29">
        <f>LARGE(M155:AL155,1)</f>
        <v>368</v>
      </c>
      <c r="H155" s="29">
        <f>LARGE(M155:AL155,2)</f>
        <v>0</v>
      </c>
      <c r="I155" s="29">
        <f>LARGE(M155:AL155,3)</f>
        <v>0</v>
      </c>
      <c r="J155" s="30">
        <f>SUM(G155:I155)</f>
        <v>368</v>
      </c>
      <c r="K155" s="31">
        <f>J155/3</f>
        <v>122.66666666666667</v>
      </c>
      <c r="L155" s="32"/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77">
        <v>0</v>
      </c>
      <c r="AF155" s="77">
        <v>0</v>
      </c>
      <c r="AG155" s="77">
        <v>0</v>
      </c>
      <c r="AH155" s="77">
        <v>368</v>
      </c>
      <c r="AI155" s="77">
        <v>0</v>
      </c>
      <c r="AJ155" s="77">
        <v>0</v>
      </c>
      <c r="AK155" s="77">
        <v>0</v>
      </c>
      <c r="AL155" s="188">
        <v>0</v>
      </c>
    </row>
    <row r="156" spans="1:38" ht="14.1" customHeight="1" x14ac:dyDescent="0.25">
      <c r="A156" s="24">
        <f t="shared" si="4"/>
        <v>143</v>
      </c>
      <c r="B156" s="42" t="s">
        <v>450</v>
      </c>
      <c r="C156" s="59">
        <v>7910</v>
      </c>
      <c r="D156" s="43" t="s">
        <v>64</v>
      </c>
      <c r="E156" s="28">
        <f>MAX(M156:O156)</f>
        <v>0</v>
      </c>
      <c r="F156" s="28" t="e">
        <f>VLOOKUP(E156,Tab!$U$2:$V$255,2,TRUE)</f>
        <v>#N/A</v>
      </c>
      <c r="G156" s="29">
        <f>LARGE(M156:AL156,1)</f>
        <v>363</v>
      </c>
      <c r="H156" s="29">
        <f>LARGE(M156:AL156,2)</f>
        <v>0</v>
      </c>
      <c r="I156" s="29">
        <f>LARGE(M156:AL156,3)</f>
        <v>0</v>
      </c>
      <c r="J156" s="30">
        <f>SUM(G156:I156)</f>
        <v>363</v>
      </c>
      <c r="K156" s="31">
        <f>J156/3</f>
        <v>121</v>
      </c>
      <c r="L156" s="32"/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363</v>
      </c>
      <c r="S156" s="7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188">
        <v>0</v>
      </c>
    </row>
    <row r="157" spans="1:38" ht="14.1" customHeight="1" x14ac:dyDescent="0.25">
      <c r="A157" s="24">
        <f t="shared" si="4"/>
        <v>144</v>
      </c>
      <c r="B157" s="35" t="s">
        <v>287</v>
      </c>
      <c r="C157" s="135">
        <v>13197</v>
      </c>
      <c r="D157" s="37" t="s">
        <v>375</v>
      </c>
      <c r="E157" s="28">
        <f>MAX(M157:O157)</f>
        <v>0</v>
      </c>
      <c r="F157" s="28" t="e">
        <f>VLOOKUP(E157,Tab!$U$2:$V$255,2,TRUE)</f>
        <v>#N/A</v>
      </c>
      <c r="G157" s="29">
        <f>LARGE(M157:AL157,1)</f>
        <v>360</v>
      </c>
      <c r="H157" s="29">
        <f>LARGE(M157:AL157,2)</f>
        <v>0</v>
      </c>
      <c r="I157" s="29">
        <f>LARGE(M157:AL157,3)</f>
        <v>0</v>
      </c>
      <c r="J157" s="30">
        <f>SUM(G157:I157)</f>
        <v>360</v>
      </c>
      <c r="K157" s="31">
        <f>J157/3</f>
        <v>120</v>
      </c>
      <c r="L157" s="32"/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360</v>
      </c>
      <c r="AH157" s="77">
        <v>0</v>
      </c>
      <c r="AI157" s="77">
        <v>0</v>
      </c>
      <c r="AJ157" s="77">
        <v>0</v>
      </c>
      <c r="AK157" s="77">
        <v>0</v>
      </c>
      <c r="AL157" s="188">
        <v>0</v>
      </c>
    </row>
    <row r="158" spans="1:38" ht="14.1" customHeight="1" x14ac:dyDescent="0.25">
      <c r="A158" s="24">
        <f t="shared" si="4"/>
        <v>145</v>
      </c>
      <c r="B158" s="35" t="s">
        <v>534</v>
      </c>
      <c r="C158" s="36">
        <v>5138</v>
      </c>
      <c r="D158" s="37" t="s">
        <v>153</v>
      </c>
      <c r="E158" s="28">
        <f>MAX(M158:O158)</f>
        <v>0</v>
      </c>
      <c r="F158" s="28" t="e">
        <f>VLOOKUP(E158,Tab!$U$2:$V$255,2,TRUE)</f>
        <v>#N/A</v>
      </c>
      <c r="G158" s="29">
        <f>LARGE(M158:AL158,1)</f>
        <v>353</v>
      </c>
      <c r="H158" s="29">
        <f>LARGE(M158:AL158,2)</f>
        <v>0</v>
      </c>
      <c r="I158" s="29">
        <f>LARGE(M158:AL158,3)</f>
        <v>0</v>
      </c>
      <c r="J158" s="30">
        <f>SUM(G158:I158)</f>
        <v>353</v>
      </c>
      <c r="K158" s="31">
        <f>J158/3</f>
        <v>117.66666666666667</v>
      </c>
      <c r="L158" s="32"/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77">
        <v>353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188">
        <v>0</v>
      </c>
    </row>
    <row r="159" spans="1:38" ht="14.1" customHeight="1" x14ac:dyDescent="0.25">
      <c r="A159" s="24">
        <f t="shared" si="4"/>
        <v>146</v>
      </c>
      <c r="B159" s="163" t="s">
        <v>528</v>
      </c>
      <c r="C159" s="163">
        <v>3941</v>
      </c>
      <c r="D159" s="166" t="s">
        <v>153</v>
      </c>
      <c r="E159" s="28">
        <f>MAX(M159:O159)</f>
        <v>0</v>
      </c>
      <c r="F159" s="28" t="e">
        <f>VLOOKUP(E159,Tab!$U$2:$V$255,2,TRUE)</f>
        <v>#N/A</v>
      </c>
      <c r="G159" s="29">
        <f>LARGE(M159:AL159,1)</f>
        <v>353</v>
      </c>
      <c r="H159" s="29">
        <f>LARGE(M159:AL159,2)</f>
        <v>0</v>
      </c>
      <c r="I159" s="29">
        <f>LARGE(M159:AL159,3)</f>
        <v>0</v>
      </c>
      <c r="J159" s="30">
        <f>SUM(G159:I159)</f>
        <v>353</v>
      </c>
      <c r="K159" s="31">
        <f>J159/3</f>
        <v>117.66666666666667</v>
      </c>
      <c r="L159" s="32"/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353</v>
      </c>
      <c r="AD159" s="77">
        <v>0</v>
      </c>
      <c r="AE159" s="77">
        <v>0</v>
      </c>
      <c r="AF159" s="77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188">
        <v>0</v>
      </c>
    </row>
    <row r="160" spans="1:38" ht="14.1" customHeight="1" x14ac:dyDescent="0.25">
      <c r="A160" s="24">
        <f t="shared" si="4"/>
        <v>147</v>
      </c>
      <c r="B160" s="35" t="s">
        <v>556</v>
      </c>
      <c r="C160" s="36">
        <v>12564</v>
      </c>
      <c r="D160" s="37" t="s">
        <v>84</v>
      </c>
      <c r="E160" s="28">
        <f>MAX(M160:O160)</f>
        <v>0</v>
      </c>
      <c r="F160" s="28" t="e">
        <f>VLOOKUP(E160,Tab!$U$2:$V$255,2,TRUE)</f>
        <v>#N/A</v>
      </c>
      <c r="G160" s="29">
        <f>LARGE(M160:AL160,1)</f>
        <v>348</v>
      </c>
      <c r="H160" s="29">
        <f>LARGE(M160:AL160,2)</f>
        <v>0</v>
      </c>
      <c r="I160" s="29">
        <f>LARGE(M160:AL160,3)</f>
        <v>0</v>
      </c>
      <c r="J160" s="30">
        <f>SUM(G160:I160)</f>
        <v>348</v>
      </c>
      <c r="K160" s="31">
        <f>J160/3</f>
        <v>116</v>
      </c>
      <c r="L160" s="32"/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348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77">
        <v>0</v>
      </c>
      <c r="AJ160" s="77">
        <v>0</v>
      </c>
      <c r="AK160" s="77">
        <v>0</v>
      </c>
      <c r="AL160" s="188">
        <v>0</v>
      </c>
    </row>
    <row r="161" spans="1:38" ht="14.1" customHeight="1" x14ac:dyDescent="0.25">
      <c r="A161" s="24">
        <f t="shared" si="4"/>
        <v>148</v>
      </c>
      <c r="B161" s="35" t="s">
        <v>424</v>
      </c>
      <c r="C161" s="36">
        <v>14653</v>
      </c>
      <c r="D161" s="37" t="s">
        <v>81</v>
      </c>
      <c r="E161" s="28">
        <f>MAX(M161:O161)</f>
        <v>0</v>
      </c>
      <c r="F161" s="28" t="e">
        <f>VLOOKUP(E161,Tab!$U$2:$V$255,2,TRUE)</f>
        <v>#N/A</v>
      </c>
      <c r="G161" s="29">
        <f>LARGE(M161:AL161,1)</f>
        <v>348</v>
      </c>
      <c r="H161" s="29">
        <f>LARGE(M161:AL161,2)</f>
        <v>0</v>
      </c>
      <c r="I161" s="29">
        <f>LARGE(M161:AL161,3)</f>
        <v>0</v>
      </c>
      <c r="J161" s="30">
        <f>SUM(G161:I161)</f>
        <v>348</v>
      </c>
      <c r="K161" s="31">
        <f>J161/3</f>
        <v>116</v>
      </c>
      <c r="L161" s="32"/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348</v>
      </c>
      <c r="AA161" s="77">
        <v>0</v>
      </c>
      <c r="AB161" s="77">
        <v>0</v>
      </c>
      <c r="AC161" s="77">
        <v>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188">
        <v>0</v>
      </c>
    </row>
    <row r="162" spans="1:38" ht="14.1" customHeight="1" x14ac:dyDescent="0.25">
      <c r="A162" s="24">
        <f t="shared" si="4"/>
        <v>149</v>
      </c>
      <c r="B162" s="35" t="s">
        <v>480</v>
      </c>
      <c r="C162" s="135">
        <v>14874</v>
      </c>
      <c r="D162" s="37" t="s">
        <v>575</v>
      </c>
      <c r="E162" s="28">
        <f>MAX(M162:O162)</f>
        <v>347</v>
      </c>
      <c r="F162" s="28" t="e">
        <f>VLOOKUP(E162,Tab!$U$2:$V$255,2,TRUE)</f>
        <v>#N/A</v>
      </c>
      <c r="G162" s="29">
        <f>LARGE(M162:AL162,1)</f>
        <v>347</v>
      </c>
      <c r="H162" s="29">
        <f>LARGE(M162:AL162,2)</f>
        <v>0</v>
      </c>
      <c r="I162" s="29">
        <f>LARGE(M162:AL162,3)</f>
        <v>0</v>
      </c>
      <c r="J162" s="30">
        <f>SUM(G162:I162)</f>
        <v>347</v>
      </c>
      <c r="K162" s="31">
        <f>J162/3</f>
        <v>115.66666666666667</v>
      </c>
      <c r="L162" s="32"/>
      <c r="M162" s="77">
        <v>347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7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188">
        <v>0</v>
      </c>
    </row>
    <row r="163" spans="1:38" ht="14.1" customHeight="1" x14ac:dyDescent="0.25">
      <c r="A163" s="24">
        <f t="shared" si="4"/>
        <v>150</v>
      </c>
      <c r="B163" s="35" t="s">
        <v>487</v>
      </c>
      <c r="C163" s="36">
        <v>2273</v>
      </c>
      <c r="D163" s="37" t="s">
        <v>50</v>
      </c>
      <c r="E163" s="28">
        <f>MAX(M163:O163)</f>
        <v>0</v>
      </c>
      <c r="F163" s="28" t="e">
        <f>VLOOKUP(E163,Tab!$U$2:$V$255,2,TRUE)</f>
        <v>#N/A</v>
      </c>
      <c r="G163" s="29">
        <f>LARGE(M163:AL163,1)</f>
        <v>346</v>
      </c>
      <c r="H163" s="29">
        <f>LARGE(M163:AL163,2)</f>
        <v>0</v>
      </c>
      <c r="I163" s="29">
        <f>LARGE(M163:AL163,3)</f>
        <v>0</v>
      </c>
      <c r="J163" s="30">
        <f>SUM(G163:I163)</f>
        <v>346</v>
      </c>
      <c r="K163" s="31">
        <f>J163/3</f>
        <v>115.33333333333333</v>
      </c>
      <c r="L163" s="32"/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346</v>
      </c>
      <c r="AL163" s="188">
        <v>0</v>
      </c>
    </row>
    <row r="164" spans="1:38" x14ac:dyDescent="0.25">
      <c r="A164" s="24">
        <f t="shared" si="4"/>
        <v>151</v>
      </c>
      <c r="B164" s="163" t="s">
        <v>525</v>
      </c>
      <c r="C164" s="163">
        <v>8336</v>
      </c>
      <c r="D164" s="166" t="s">
        <v>153</v>
      </c>
      <c r="E164" s="28">
        <f>MAX(M164:O164)</f>
        <v>0</v>
      </c>
      <c r="F164" s="28" t="e">
        <f>VLOOKUP(E164,Tab!$U$2:$V$255,2,TRUE)</f>
        <v>#N/A</v>
      </c>
      <c r="G164" s="29">
        <f>LARGE(M164:AL164,1)</f>
        <v>340</v>
      </c>
      <c r="H164" s="29">
        <f>LARGE(M164:AL164,2)</f>
        <v>0</v>
      </c>
      <c r="I164" s="29">
        <f>LARGE(M164:AL164,3)</f>
        <v>0</v>
      </c>
      <c r="J164" s="30">
        <f>SUM(G164:I164)</f>
        <v>340</v>
      </c>
      <c r="K164" s="31">
        <f>J164/3</f>
        <v>113.33333333333333</v>
      </c>
      <c r="L164" s="32"/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77">
        <v>0</v>
      </c>
      <c r="T164" s="77">
        <v>0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340</v>
      </c>
      <c r="AD164" s="77">
        <v>0</v>
      </c>
      <c r="AE164" s="77">
        <v>0</v>
      </c>
      <c r="AF164" s="77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188">
        <v>0</v>
      </c>
    </row>
    <row r="165" spans="1:38" x14ac:dyDescent="0.25">
      <c r="A165" s="24">
        <f t="shared" si="4"/>
        <v>152</v>
      </c>
      <c r="B165" s="35" t="s">
        <v>373</v>
      </c>
      <c r="C165" s="36">
        <v>12022</v>
      </c>
      <c r="D165" s="37" t="s">
        <v>84</v>
      </c>
      <c r="E165" s="28">
        <f>MAX(M165:O165)</f>
        <v>0</v>
      </c>
      <c r="F165" s="28" t="e">
        <f>VLOOKUP(E165,Tab!$U$2:$V$255,2,TRUE)</f>
        <v>#N/A</v>
      </c>
      <c r="G165" s="29">
        <f>LARGE(M165:AL165,1)</f>
        <v>329</v>
      </c>
      <c r="H165" s="29">
        <f>LARGE(M165:AL165,2)</f>
        <v>0</v>
      </c>
      <c r="I165" s="29">
        <f>LARGE(M165:AL165,3)</f>
        <v>0</v>
      </c>
      <c r="J165" s="30">
        <f>SUM(G165:I165)</f>
        <v>329</v>
      </c>
      <c r="K165" s="31">
        <f>J165/3</f>
        <v>109.66666666666667</v>
      </c>
      <c r="L165" s="32"/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329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188">
        <v>0</v>
      </c>
    </row>
    <row r="166" spans="1:38" x14ac:dyDescent="0.25">
      <c r="A166" s="24">
        <f t="shared" si="4"/>
        <v>153</v>
      </c>
      <c r="B166" s="35" t="s">
        <v>270</v>
      </c>
      <c r="C166" s="36">
        <v>14117</v>
      </c>
      <c r="D166" s="37" t="s">
        <v>37</v>
      </c>
      <c r="E166" s="28">
        <f>MAX(M166:O166)</f>
        <v>0</v>
      </c>
      <c r="F166" s="28" t="e">
        <f>VLOOKUP(E166,Tab!$U$2:$V$255,2,TRUE)</f>
        <v>#N/A</v>
      </c>
      <c r="G166" s="29">
        <f>LARGE(M166:AL166,1)</f>
        <v>325</v>
      </c>
      <c r="H166" s="29">
        <f>LARGE(M166:AL166,2)</f>
        <v>0</v>
      </c>
      <c r="I166" s="29">
        <f>LARGE(M166:AL166,3)</f>
        <v>0</v>
      </c>
      <c r="J166" s="30">
        <f>SUM(G166:I166)</f>
        <v>325</v>
      </c>
      <c r="K166" s="31">
        <f>J166/3</f>
        <v>108.33333333333333</v>
      </c>
      <c r="L166" s="32"/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325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188">
        <v>0</v>
      </c>
    </row>
    <row r="167" spans="1:38" x14ac:dyDescent="0.25">
      <c r="A167" s="24">
        <f t="shared" si="4"/>
        <v>154</v>
      </c>
      <c r="B167" s="42" t="s">
        <v>399</v>
      </c>
      <c r="C167" s="59">
        <v>9318</v>
      </c>
      <c r="D167" s="43" t="s">
        <v>153</v>
      </c>
      <c r="E167" s="28">
        <f>MAX(M167:O167)</f>
        <v>0</v>
      </c>
      <c r="F167" s="28" t="e">
        <f>VLOOKUP(E167,Tab!$U$2:$V$255,2,TRUE)</f>
        <v>#N/A</v>
      </c>
      <c r="G167" s="29">
        <f>LARGE(M167:AL167,1)</f>
        <v>323</v>
      </c>
      <c r="H167" s="29">
        <f>LARGE(M167:AL167,2)</f>
        <v>0</v>
      </c>
      <c r="I167" s="29">
        <f>LARGE(M167:AL167,3)</f>
        <v>0</v>
      </c>
      <c r="J167" s="30">
        <f>SUM(G167:I167)</f>
        <v>323</v>
      </c>
      <c r="K167" s="31">
        <f>J167/3</f>
        <v>107.66666666666667</v>
      </c>
      <c r="L167" s="32"/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  <c r="S167" s="77">
        <v>0</v>
      </c>
      <c r="T167" s="77">
        <v>323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77">
        <v>0</v>
      </c>
      <c r="AF167" s="77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188">
        <v>0</v>
      </c>
    </row>
    <row r="168" spans="1:38" x14ac:dyDescent="0.25">
      <c r="A168" s="24">
        <f t="shared" si="4"/>
        <v>155</v>
      </c>
      <c r="B168" s="35" t="s">
        <v>488</v>
      </c>
      <c r="C168" s="36">
        <v>4180</v>
      </c>
      <c r="D168" s="37" t="s">
        <v>44</v>
      </c>
      <c r="E168" s="28">
        <f>MAX(M168:O168)</f>
        <v>0</v>
      </c>
      <c r="F168" s="28" t="e">
        <f>VLOOKUP(E168,Tab!$U$2:$V$255,2,TRUE)</f>
        <v>#N/A</v>
      </c>
      <c r="G168" s="29">
        <f>LARGE(M168:AL168,1)</f>
        <v>307</v>
      </c>
      <c r="H168" s="29">
        <f>LARGE(M168:AL168,2)</f>
        <v>0</v>
      </c>
      <c r="I168" s="29">
        <f>LARGE(M168:AL168,3)</f>
        <v>0</v>
      </c>
      <c r="J168" s="30">
        <f>SUM(G168:I168)</f>
        <v>307</v>
      </c>
      <c r="K168" s="31">
        <f>J168/3</f>
        <v>102.33333333333333</v>
      </c>
      <c r="L168" s="32"/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307</v>
      </c>
      <c r="AL168" s="188">
        <v>0</v>
      </c>
    </row>
    <row r="169" spans="1:38" x14ac:dyDescent="0.25">
      <c r="A169" s="24">
        <f t="shared" si="4"/>
        <v>156</v>
      </c>
      <c r="B169" s="35" t="s">
        <v>376</v>
      </c>
      <c r="C169" s="36">
        <v>7152</v>
      </c>
      <c r="D169" s="37" t="s">
        <v>87</v>
      </c>
      <c r="E169" s="28">
        <f>MAX(M169:O169)</f>
        <v>0</v>
      </c>
      <c r="F169" s="28" t="e">
        <f>VLOOKUP(E169,Tab!$U$2:$V$255,2,TRUE)</f>
        <v>#N/A</v>
      </c>
      <c r="G169" s="29">
        <f>LARGE(M169:AL169,1)</f>
        <v>302</v>
      </c>
      <c r="H169" s="29">
        <f>LARGE(M169:AL169,2)</f>
        <v>0</v>
      </c>
      <c r="I169" s="29">
        <f>LARGE(M169:AL169,3)</f>
        <v>0</v>
      </c>
      <c r="J169" s="30">
        <f>SUM(G169:I169)</f>
        <v>302</v>
      </c>
      <c r="K169" s="31">
        <f>J169/3</f>
        <v>100.66666666666667</v>
      </c>
      <c r="L169" s="32"/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77">
        <v>0</v>
      </c>
      <c r="T169" s="77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302</v>
      </c>
      <c r="Z169" s="77">
        <v>0</v>
      </c>
      <c r="AA169" s="77">
        <v>0</v>
      </c>
      <c r="AB169" s="77">
        <v>0</v>
      </c>
      <c r="AC169" s="77">
        <v>0</v>
      </c>
      <c r="AD169" s="77">
        <v>0</v>
      </c>
      <c r="AE169" s="77">
        <v>0</v>
      </c>
      <c r="AF169" s="77">
        <v>0</v>
      </c>
      <c r="AG169" s="77">
        <v>0</v>
      </c>
      <c r="AH169" s="77">
        <v>0</v>
      </c>
      <c r="AI169" s="77">
        <v>0</v>
      </c>
      <c r="AJ169" s="77">
        <v>0</v>
      </c>
      <c r="AK169" s="77">
        <v>0</v>
      </c>
      <c r="AL169" s="188">
        <v>0</v>
      </c>
    </row>
    <row r="170" spans="1:38" x14ac:dyDescent="0.25">
      <c r="A170" s="24">
        <f t="shared" si="4"/>
        <v>157</v>
      </c>
      <c r="B170" s="35" t="s">
        <v>557</v>
      </c>
      <c r="C170" s="36">
        <v>13264</v>
      </c>
      <c r="D170" s="37" t="s">
        <v>84</v>
      </c>
      <c r="E170" s="28">
        <f>MAX(M170:O170)</f>
        <v>0</v>
      </c>
      <c r="F170" s="28" t="e">
        <f>VLOOKUP(E170,Tab!$U$2:$V$255,2,TRUE)</f>
        <v>#N/A</v>
      </c>
      <c r="G170" s="29">
        <f>LARGE(M170:AL170,1)</f>
        <v>284</v>
      </c>
      <c r="H170" s="29">
        <f>LARGE(M170:AL170,2)</f>
        <v>0</v>
      </c>
      <c r="I170" s="29">
        <f>LARGE(M170:AL170,3)</f>
        <v>0</v>
      </c>
      <c r="J170" s="30">
        <f>SUM(G170:I170)</f>
        <v>284</v>
      </c>
      <c r="K170" s="31">
        <f>J170/3</f>
        <v>94.666666666666671</v>
      </c>
      <c r="L170" s="32"/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77">
        <v>0</v>
      </c>
      <c r="T170" s="77">
        <v>0</v>
      </c>
      <c r="U170" s="77">
        <v>284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  <c r="AE170" s="77">
        <v>0</v>
      </c>
      <c r="AF170" s="77">
        <v>0</v>
      </c>
      <c r="AG170" s="77">
        <v>0</v>
      </c>
      <c r="AH170" s="77">
        <v>0</v>
      </c>
      <c r="AI170" s="77">
        <v>0</v>
      </c>
      <c r="AJ170" s="77">
        <v>0</v>
      </c>
      <c r="AK170" s="77">
        <v>0</v>
      </c>
      <c r="AL170" s="188">
        <v>0</v>
      </c>
    </row>
    <row r="171" spans="1:38" x14ac:dyDescent="0.25">
      <c r="A171" s="24">
        <f t="shared" si="4"/>
        <v>158</v>
      </c>
      <c r="B171" s="35" t="s">
        <v>444</v>
      </c>
      <c r="C171" s="36">
        <v>13726</v>
      </c>
      <c r="D171" s="37" t="s">
        <v>44</v>
      </c>
      <c r="E171" s="28">
        <f>MAX(M171:O171)</f>
        <v>0</v>
      </c>
      <c r="F171" s="28" t="e">
        <f>VLOOKUP(E171,Tab!$U$2:$V$255,2,TRUE)</f>
        <v>#N/A</v>
      </c>
      <c r="G171" s="29">
        <f>LARGE(M171:AL171,1)</f>
        <v>268</v>
      </c>
      <c r="H171" s="29">
        <f>LARGE(M171:AL171,2)</f>
        <v>0</v>
      </c>
      <c r="I171" s="29">
        <f>LARGE(M171:AL171,3)</f>
        <v>0</v>
      </c>
      <c r="J171" s="30">
        <f>SUM(G171:I171)</f>
        <v>268</v>
      </c>
      <c r="K171" s="31">
        <f>J171/3</f>
        <v>89.333333333333329</v>
      </c>
      <c r="L171" s="32"/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268</v>
      </c>
      <c r="AL171" s="188">
        <v>0</v>
      </c>
    </row>
    <row r="172" spans="1:38" x14ac:dyDescent="0.25">
      <c r="A172" s="24">
        <f t="shared" si="4"/>
        <v>159</v>
      </c>
      <c r="B172" s="35" t="s">
        <v>177</v>
      </c>
      <c r="C172" s="36">
        <v>13020</v>
      </c>
      <c r="D172" s="37" t="s">
        <v>48</v>
      </c>
      <c r="E172" s="28">
        <f>MAX(M172:O172)</f>
        <v>0</v>
      </c>
      <c r="F172" s="28" t="e">
        <f>VLOOKUP(E172,Tab!$U$2:$V$255,2,TRUE)</f>
        <v>#N/A</v>
      </c>
      <c r="G172" s="29">
        <f>LARGE(M172:AL172,1)</f>
        <v>267</v>
      </c>
      <c r="H172" s="29">
        <f>LARGE(M172:AL172,2)</f>
        <v>0</v>
      </c>
      <c r="I172" s="29">
        <f>LARGE(M172:AL172,3)</f>
        <v>0</v>
      </c>
      <c r="J172" s="30">
        <f>SUM(G172:I172)</f>
        <v>267</v>
      </c>
      <c r="K172" s="31">
        <f>J172/3</f>
        <v>89</v>
      </c>
      <c r="L172" s="32"/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267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188">
        <v>0</v>
      </c>
    </row>
    <row r="173" spans="1:38" x14ac:dyDescent="0.25">
      <c r="A173" s="24">
        <f t="shared" si="4"/>
        <v>160</v>
      </c>
      <c r="B173" s="163" t="s">
        <v>275</v>
      </c>
      <c r="C173" s="163">
        <v>1808</v>
      </c>
      <c r="D173" s="166" t="s">
        <v>153</v>
      </c>
      <c r="E173" s="28">
        <f>MAX(M173:O173)</f>
        <v>0</v>
      </c>
      <c r="F173" s="28" t="e">
        <f>VLOOKUP(E173,Tab!$U$2:$V$255,2,TRUE)</f>
        <v>#N/A</v>
      </c>
      <c r="G173" s="29">
        <f>LARGE(M173:AL173,1)</f>
        <v>260</v>
      </c>
      <c r="H173" s="29">
        <f>LARGE(M173:AL173,2)</f>
        <v>0</v>
      </c>
      <c r="I173" s="29">
        <f>LARGE(M173:AL173,3)</f>
        <v>0</v>
      </c>
      <c r="J173" s="30">
        <f>SUM(G173:I173)</f>
        <v>260</v>
      </c>
      <c r="K173" s="31">
        <f>J173/3</f>
        <v>86.666666666666671</v>
      </c>
      <c r="L173" s="32"/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260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188">
        <v>0</v>
      </c>
    </row>
    <row r="174" spans="1:38" x14ac:dyDescent="0.25">
      <c r="A174" s="24">
        <f t="shared" si="4"/>
        <v>161</v>
      </c>
      <c r="B174" s="35" t="s">
        <v>504</v>
      </c>
      <c r="C174" s="36">
        <v>14004</v>
      </c>
      <c r="D174" s="37" t="s">
        <v>44</v>
      </c>
      <c r="E174" s="28">
        <f>MAX(M174:O174)</f>
        <v>0</v>
      </c>
      <c r="F174" s="28" t="e">
        <f>VLOOKUP(E174,Tab!$U$2:$V$255,2,TRUE)</f>
        <v>#N/A</v>
      </c>
      <c r="G174" s="29">
        <f>LARGE(M174:AL174,1)</f>
        <v>152</v>
      </c>
      <c r="H174" s="29">
        <f>LARGE(M174:AL174,2)</f>
        <v>0</v>
      </c>
      <c r="I174" s="29">
        <f>LARGE(M174:AL174,3)</f>
        <v>0</v>
      </c>
      <c r="J174" s="30">
        <f>SUM(G174:I174)</f>
        <v>152</v>
      </c>
      <c r="K174" s="31">
        <f>J174/3</f>
        <v>50.666666666666664</v>
      </c>
      <c r="L174" s="32"/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0</v>
      </c>
      <c r="AI174" s="77">
        <v>152</v>
      </c>
      <c r="AJ174" s="77">
        <v>0</v>
      </c>
      <c r="AK174" s="77">
        <v>0</v>
      </c>
      <c r="AL174" s="188">
        <v>0</v>
      </c>
    </row>
    <row r="175" spans="1:38" x14ac:dyDescent="0.25">
      <c r="A175" s="24">
        <f t="shared" si="4"/>
        <v>162</v>
      </c>
      <c r="B175" s="35" t="s">
        <v>411</v>
      </c>
      <c r="C175" s="36">
        <v>14216</v>
      </c>
      <c r="D175" s="37" t="s">
        <v>186</v>
      </c>
      <c r="E175" s="28">
        <f>MAX(M175:O175)</f>
        <v>0</v>
      </c>
      <c r="F175" s="28" t="e">
        <f>VLOOKUP(E175,Tab!$U$2:$V$255,2,TRUE)</f>
        <v>#N/A</v>
      </c>
      <c r="G175" s="29">
        <f>LARGE(M175:AL175,1)</f>
        <v>0</v>
      </c>
      <c r="H175" s="29">
        <f>LARGE(M175:AL175,2)</f>
        <v>0</v>
      </c>
      <c r="I175" s="29">
        <f>LARGE(M175:AL175,3)</f>
        <v>0</v>
      </c>
      <c r="J175" s="30">
        <f>SUM(G175:I175)</f>
        <v>0</v>
      </c>
      <c r="K175" s="31">
        <f>J175/3</f>
        <v>0</v>
      </c>
      <c r="L175" s="32"/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77">
        <v>0</v>
      </c>
      <c r="T175" s="77">
        <v>0</v>
      </c>
      <c r="U175" s="77">
        <v>0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77">
        <v>0</v>
      </c>
      <c r="AF175" s="77">
        <v>0</v>
      </c>
      <c r="AG175" s="77">
        <v>0</v>
      </c>
      <c r="AH175" s="77">
        <v>0</v>
      </c>
      <c r="AI175" s="77">
        <v>0</v>
      </c>
      <c r="AJ175" s="77">
        <v>0</v>
      </c>
      <c r="AK175" s="77">
        <v>0</v>
      </c>
      <c r="AL175" s="188">
        <v>0</v>
      </c>
    </row>
    <row r="176" spans="1:38" x14ac:dyDescent="0.25">
      <c r="A176" s="24">
        <f t="shared" si="4"/>
        <v>163</v>
      </c>
      <c r="B176" s="35" t="s">
        <v>462</v>
      </c>
      <c r="C176" s="36">
        <v>6427</v>
      </c>
      <c r="D176" s="37" t="s">
        <v>165</v>
      </c>
      <c r="E176" s="28">
        <f>MAX(M176:O176)</f>
        <v>0</v>
      </c>
      <c r="F176" s="28" t="e">
        <f>VLOOKUP(E176,Tab!$U$2:$V$255,2,TRUE)</f>
        <v>#N/A</v>
      </c>
      <c r="G176" s="29">
        <f>LARGE(M176:AL176,1)</f>
        <v>0</v>
      </c>
      <c r="H176" s="29">
        <f>LARGE(M176:AL176,2)</f>
        <v>0</v>
      </c>
      <c r="I176" s="29">
        <f>LARGE(M176:AL176,3)</f>
        <v>0</v>
      </c>
      <c r="J176" s="30">
        <f>SUM(G176:I176)</f>
        <v>0</v>
      </c>
      <c r="K176" s="31">
        <f>J176/3</f>
        <v>0</v>
      </c>
      <c r="L176" s="32"/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7">
        <v>0</v>
      </c>
      <c r="S176" s="77">
        <v>0</v>
      </c>
      <c r="T176" s="77">
        <v>0</v>
      </c>
      <c r="U176" s="77">
        <v>0</v>
      </c>
      <c r="V176" s="77">
        <v>0</v>
      </c>
      <c r="W176" s="77"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0</v>
      </c>
      <c r="AC176" s="77">
        <v>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  <c r="AL176" s="188">
        <v>0</v>
      </c>
    </row>
    <row r="177" spans="1:38" x14ac:dyDescent="0.25">
      <c r="A177" s="24">
        <f t="shared" si="4"/>
        <v>164</v>
      </c>
      <c r="B177" s="35" t="s">
        <v>463</v>
      </c>
      <c r="C177" s="36">
        <v>13249</v>
      </c>
      <c r="D177" s="37" t="s">
        <v>81</v>
      </c>
      <c r="E177" s="28">
        <f>MAX(M177:O177)</f>
        <v>0</v>
      </c>
      <c r="F177" s="28" t="e">
        <f>VLOOKUP(E177,Tab!$U$2:$V$255,2,TRUE)</f>
        <v>#N/A</v>
      </c>
      <c r="G177" s="29">
        <f>LARGE(M177:AL177,1)</f>
        <v>0</v>
      </c>
      <c r="H177" s="29">
        <f>LARGE(M177:AL177,2)</f>
        <v>0</v>
      </c>
      <c r="I177" s="29">
        <f>LARGE(M177:AL177,3)</f>
        <v>0</v>
      </c>
      <c r="J177" s="30">
        <f>SUM(G177:I177)</f>
        <v>0</v>
      </c>
      <c r="K177" s="31">
        <f>J177/3</f>
        <v>0</v>
      </c>
      <c r="L177" s="32"/>
      <c r="M177" s="77">
        <v>0</v>
      </c>
      <c r="N177" s="77">
        <v>0</v>
      </c>
      <c r="O177" s="77">
        <v>0</v>
      </c>
      <c r="P177" s="77">
        <v>0</v>
      </c>
      <c r="Q177" s="77">
        <v>0</v>
      </c>
      <c r="R177" s="77">
        <v>0</v>
      </c>
      <c r="S177" s="77">
        <v>0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0</v>
      </c>
      <c r="AC177" s="77">
        <v>0</v>
      </c>
      <c r="AD177" s="77">
        <v>0</v>
      </c>
      <c r="AE177" s="77">
        <v>0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188">
        <v>0</v>
      </c>
    </row>
    <row r="178" spans="1:38" x14ac:dyDescent="0.25">
      <c r="A178" s="24">
        <f t="shared" si="4"/>
        <v>165</v>
      </c>
      <c r="B178" s="35" t="s">
        <v>191</v>
      </c>
      <c r="C178" s="36">
        <v>737</v>
      </c>
      <c r="D178" s="37" t="s">
        <v>44</v>
      </c>
      <c r="E178" s="28">
        <f>MAX(M178:O178)</f>
        <v>0</v>
      </c>
      <c r="F178" s="28" t="e">
        <f>VLOOKUP(E178,Tab!$U$2:$V$255,2,TRUE)</f>
        <v>#N/A</v>
      </c>
      <c r="G178" s="29">
        <f>LARGE(M178:AL178,1)</f>
        <v>0</v>
      </c>
      <c r="H178" s="29">
        <f>LARGE(M178:AL178,2)</f>
        <v>0</v>
      </c>
      <c r="I178" s="29">
        <f>LARGE(M178:AL178,3)</f>
        <v>0</v>
      </c>
      <c r="J178" s="30">
        <f>SUM(G178:I178)</f>
        <v>0</v>
      </c>
      <c r="K178" s="31">
        <f>J178/3</f>
        <v>0</v>
      </c>
      <c r="L178" s="32"/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0</v>
      </c>
      <c r="S178" s="77">
        <v>0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188">
        <v>0</v>
      </c>
    </row>
    <row r="179" spans="1:38" x14ac:dyDescent="0.25">
      <c r="A179" s="24">
        <f t="shared" si="4"/>
        <v>166</v>
      </c>
      <c r="B179" s="35" t="s">
        <v>111</v>
      </c>
      <c r="C179" s="36">
        <v>11931</v>
      </c>
      <c r="D179" s="37" t="s">
        <v>81</v>
      </c>
      <c r="E179" s="28">
        <f>MAX(M179:O179)</f>
        <v>0</v>
      </c>
      <c r="F179" s="28" t="e">
        <f>VLOOKUP(E179,Tab!$U$2:$V$255,2,TRUE)</f>
        <v>#N/A</v>
      </c>
      <c r="G179" s="29">
        <f>LARGE(M179:AL179,1)</f>
        <v>0</v>
      </c>
      <c r="H179" s="29">
        <f>LARGE(M179:AL179,2)</f>
        <v>0</v>
      </c>
      <c r="I179" s="29">
        <f>LARGE(M179:AL179,3)</f>
        <v>0</v>
      </c>
      <c r="J179" s="30">
        <f>SUM(G179:I179)</f>
        <v>0</v>
      </c>
      <c r="K179" s="31">
        <f>J179/3</f>
        <v>0</v>
      </c>
      <c r="L179" s="32"/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77">
        <v>0</v>
      </c>
      <c r="T179" s="77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0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188">
        <v>0</v>
      </c>
    </row>
    <row r="180" spans="1:38" x14ac:dyDescent="0.25">
      <c r="A180" s="24">
        <f t="shared" si="4"/>
        <v>167</v>
      </c>
      <c r="B180" s="35" t="s">
        <v>136</v>
      </c>
      <c r="C180" s="36">
        <v>13742</v>
      </c>
      <c r="D180" s="37" t="s">
        <v>81</v>
      </c>
      <c r="E180" s="28">
        <f>MAX(M180:O180)</f>
        <v>0</v>
      </c>
      <c r="F180" s="28" t="e">
        <f>VLOOKUP(E180,Tab!$U$2:$V$255,2,TRUE)</f>
        <v>#N/A</v>
      </c>
      <c r="G180" s="29">
        <f>LARGE(M180:AL180,1)</f>
        <v>0</v>
      </c>
      <c r="H180" s="29">
        <f>LARGE(M180:AL180,2)</f>
        <v>0</v>
      </c>
      <c r="I180" s="29">
        <f>LARGE(M180:AL180,3)</f>
        <v>0</v>
      </c>
      <c r="J180" s="30">
        <f>SUM(G180:I180)</f>
        <v>0</v>
      </c>
      <c r="K180" s="31">
        <f>J180/3</f>
        <v>0</v>
      </c>
      <c r="L180" s="32"/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77">
        <v>0</v>
      </c>
      <c r="T180" s="77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188">
        <v>0</v>
      </c>
    </row>
    <row r="181" spans="1:38" x14ac:dyDescent="0.25">
      <c r="A181" s="24">
        <f t="shared" si="4"/>
        <v>168</v>
      </c>
      <c r="B181" s="35" t="s">
        <v>445</v>
      </c>
      <c r="C181" s="36">
        <v>13883</v>
      </c>
      <c r="D181" s="37" t="s">
        <v>81</v>
      </c>
      <c r="E181" s="28">
        <f>MAX(M181:O181)</f>
        <v>0</v>
      </c>
      <c r="F181" s="28" t="e">
        <f>VLOOKUP(E181,Tab!$U$2:$V$255,2,TRUE)</f>
        <v>#N/A</v>
      </c>
      <c r="G181" s="29">
        <f>LARGE(M181:AL181,1)</f>
        <v>0</v>
      </c>
      <c r="H181" s="29">
        <f>LARGE(M181:AL181,2)</f>
        <v>0</v>
      </c>
      <c r="I181" s="29">
        <f>LARGE(M181:AL181,3)</f>
        <v>0</v>
      </c>
      <c r="J181" s="30">
        <f>SUM(G181:I181)</f>
        <v>0</v>
      </c>
      <c r="K181" s="31">
        <f>J181/3</f>
        <v>0</v>
      </c>
      <c r="L181" s="32"/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0</v>
      </c>
      <c r="AD181" s="77">
        <v>0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188">
        <v>0</v>
      </c>
    </row>
    <row r="182" spans="1:38" x14ac:dyDescent="0.25">
      <c r="A182" s="24">
        <f t="shared" si="4"/>
        <v>169</v>
      </c>
      <c r="B182" s="35" t="s">
        <v>362</v>
      </c>
      <c r="C182" s="36">
        <v>10834</v>
      </c>
      <c r="D182" s="37" t="s">
        <v>44</v>
      </c>
      <c r="E182" s="28">
        <f>MAX(M182:O182)</f>
        <v>0</v>
      </c>
      <c r="F182" s="28" t="e">
        <f>VLOOKUP(E182,Tab!$U$2:$V$255,2,TRUE)</f>
        <v>#N/A</v>
      </c>
      <c r="G182" s="29">
        <f>LARGE(M182:AL182,1)</f>
        <v>0</v>
      </c>
      <c r="H182" s="29">
        <f>LARGE(M182:AL182,2)</f>
        <v>0</v>
      </c>
      <c r="I182" s="29">
        <f>LARGE(M182:AL182,3)</f>
        <v>0</v>
      </c>
      <c r="J182" s="30">
        <f>SUM(G182:I182)</f>
        <v>0</v>
      </c>
      <c r="K182" s="31">
        <f>J182/3</f>
        <v>0</v>
      </c>
      <c r="L182" s="32"/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7">
        <v>0</v>
      </c>
      <c r="S182" s="77">
        <v>0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188">
        <v>0</v>
      </c>
    </row>
    <row r="183" spans="1:38" x14ac:dyDescent="0.25">
      <c r="A183" s="24">
        <f t="shared" si="4"/>
        <v>170</v>
      </c>
      <c r="B183" s="35" t="s">
        <v>360</v>
      </c>
      <c r="C183" s="36">
        <v>13743</v>
      </c>
      <c r="D183" s="37" t="s">
        <v>195</v>
      </c>
      <c r="E183" s="28">
        <f>MAX(M183:O183)</f>
        <v>0</v>
      </c>
      <c r="F183" s="28" t="e">
        <f>VLOOKUP(E183,Tab!$U$2:$V$255,2,TRUE)</f>
        <v>#N/A</v>
      </c>
      <c r="G183" s="29">
        <f>LARGE(M183:AL183,1)</f>
        <v>0</v>
      </c>
      <c r="H183" s="29">
        <f>LARGE(M183:AL183,2)</f>
        <v>0</v>
      </c>
      <c r="I183" s="29">
        <f>LARGE(M183:AL183,3)</f>
        <v>0</v>
      </c>
      <c r="J183" s="30">
        <f>SUM(G183:I183)</f>
        <v>0</v>
      </c>
      <c r="K183" s="31">
        <f>J183/3</f>
        <v>0</v>
      </c>
      <c r="L183" s="32"/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188">
        <v>0</v>
      </c>
    </row>
    <row r="184" spans="1:38" x14ac:dyDescent="0.25">
      <c r="A184" s="24">
        <f t="shared" si="4"/>
        <v>171</v>
      </c>
      <c r="B184" s="35" t="s">
        <v>408</v>
      </c>
      <c r="C184" s="36">
        <v>14437</v>
      </c>
      <c r="D184" s="37" t="s">
        <v>195</v>
      </c>
      <c r="E184" s="28">
        <f>MAX(M184:O184)</f>
        <v>0</v>
      </c>
      <c r="F184" s="28" t="e">
        <f>VLOOKUP(E184,Tab!$U$2:$V$255,2,TRUE)</f>
        <v>#N/A</v>
      </c>
      <c r="G184" s="29">
        <f>LARGE(M184:AL184,1)</f>
        <v>0</v>
      </c>
      <c r="H184" s="29">
        <f>LARGE(M184:AL184,2)</f>
        <v>0</v>
      </c>
      <c r="I184" s="29">
        <f>LARGE(M184:AL184,3)</f>
        <v>0</v>
      </c>
      <c r="J184" s="30">
        <f>SUM(G184:I184)</f>
        <v>0</v>
      </c>
      <c r="K184" s="31">
        <f>J184/3</f>
        <v>0</v>
      </c>
      <c r="L184" s="32"/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77">
        <v>0</v>
      </c>
      <c r="T184" s="77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77">
        <v>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188">
        <v>0</v>
      </c>
    </row>
    <row r="185" spans="1:38" x14ac:dyDescent="0.25">
      <c r="A185" s="24">
        <f t="shared" si="4"/>
        <v>172</v>
      </c>
      <c r="B185" s="35" t="s">
        <v>60</v>
      </c>
      <c r="C185" s="36">
        <v>13351</v>
      </c>
      <c r="D185" s="37" t="s">
        <v>61</v>
      </c>
      <c r="E185" s="28">
        <f>MAX(M185:O185)</f>
        <v>0</v>
      </c>
      <c r="F185" s="28" t="e">
        <f>VLOOKUP(E185,Tab!$U$2:$V$255,2,TRUE)</f>
        <v>#N/A</v>
      </c>
      <c r="G185" s="29">
        <f>LARGE(M185:AL185,1)</f>
        <v>0</v>
      </c>
      <c r="H185" s="29">
        <f>LARGE(M185:AL185,2)</f>
        <v>0</v>
      </c>
      <c r="I185" s="29">
        <f>LARGE(M185:AL185,3)</f>
        <v>0</v>
      </c>
      <c r="J185" s="30">
        <f>SUM(G185:I185)</f>
        <v>0</v>
      </c>
      <c r="K185" s="31">
        <f>J185/3</f>
        <v>0</v>
      </c>
      <c r="L185" s="32"/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7">
        <v>0</v>
      </c>
      <c r="S185" s="77">
        <v>0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77">
        <v>0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188">
        <v>0</v>
      </c>
    </row>
    <row r="186" spans="1:38" x14ac:dyDescent="0.25">
      <c r="A186" s="24">
        <f t="shared" si="4"/>
        <v>173</v>
      </c>
      <c r="B186" s="35" t="s">
        <v>409</v>
      </c>
      <c r="C186" s="36">
        <v>13392</v>
      </c>
      <c r="D186" s="37" t="s">
        <v>44</v>
      </c>
      <c r="E186" s="28">
        <f>MAX(M186:O186)</f>
        <v>0</v>
      </c>
      <c r="F186" s="28" t="e">
        <f>VLOOKUP(E186,Tab!$U$2:$V$255,2,TRUE)</f>
        <v>#N/A</v>
      </c>
      <c r="G186" s="29">
        <f>LARGE(M186:AL186,1)</f>
        <v>0</v>
      </c>
      <c r="H186" s="29">
        <f>LARGE(M186:AL186,2)</f>
        <v>0</v>
      </c>
      <c r="I186" s="29">
        <f>LARGE(M186:AL186,3)</f>
        <v>0</v>
      </c>
      <c r="J186" s="30">
        <f>SUM(G186:I186)</f>
        <v>0</v>
      </c>
      <c r="K186" s="31">
        <f>J186/3</f>
        <v>0</v>
      </c>
      <c r="L186" s="32"/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7">
        <v>0</v>
      </c>
      <c r="S186" s="77">
        <v>0</v>
      </c>
      <c r="T186" s="77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188">
        <v>0</v>
      </c>
    </row>
    <row r="187" spans="1:38" x14ac:dyDescent="0.25">
      <c r="A187" s="24">
        <f t="shared" si="4"/>
        <v>174</v>
      </c>
      <c r="B187" s="168" t="s">
        <v>294</v>
      </c>
      <c r="C187" s="169">
        <v>5370</v>
      </c>
      <c r="D187" s="170" t="s">
        <v>44</v>
      </c>
      <c r="E187" s="28">
        <f>MAX(M187:O187)</f>
        <v>0</v>
      </c>
      <c r="F187" s="28" t="e">
        <f>VLOOKUP(E187,Tab!$U$2:$V$255,2,TRUE)</f>
        <v>#N/A</v>
      </c>
      <c r="G187" s="29">
        <f>LARGE(M187:AL187,1)</f>
        <v>0</v>
      </c>
      <c r="H187" s="29">
        <f>LARGE(M187:AL187,2)</f>
        <v>0</v>
      </c>
      <c r="I187" s="29">
        <f>LARGE(M187:AL187,3)</f>
        <v>0</v>
      </c>
      <c r="J187" s="30">
        <f>SUM(G187:I187)</f>
        <v>0</v>
      </c>
      <c r="K187" s="31">
        <f>J187/3</f>
        <v>0</v>
      </c>
      <c r="L187" s="32"/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188">
        <v>0</v>
      </c>
    </row>
    <row r="188" spans="1:38" x14ac:dyDescent="0.25">
      <c r="A188" s="92">
        <f t="shared" si="4"/>
        <v>175</v>
      </c>
      <c r="B188" s="164" t="s">
        <v>410</v>
      </c>
      <c r="C188" s="165">
        <v>426</v>
      </c>
      <c r="D188" s="167" t="s">
        <v>195</v>
      </c>
      <c r="E188" s="28">
        <f>MAX(M188:O188)</f>
        <v>0</v>
      </c>
      <c r="F188" s="28" t="e">
        <f>VLOOKUP(E188,Tab!$U$2:$V$255,2,TRUE)</f>
        <v>#N/A</v>
      </c>
      <c r="G188" s="29">
        <f>LARGE(M188:AL188,1)</f>
        <v>0</v>
      </c>
      <c r="H188" s="29">
        <f>LARGE(M188:AL188,2)</f>
        <v>0</v>
      </c>
      <c r="I188" s="29">
        <f>LARGE(M188:AL188,3)</f>
        <v>0</v>
      </c>
      <c r="J188" s="30">
        <f>SUM(G188:I188)</f>
        <v>0</v>
      </c>
      <c r="K188" s="31">
        <f>J188/3</f>
        <v>0</v>
      </c>
      <c r="L188" s="32"/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  <c r="S188" s="77">
        <v>0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188">
        <v>0</v>
      </c>
    </row>
    <row r="189" spans="1:38" x14ac:dyDescent="0.25">
      <c r="A189" s="92">
        <f t="shared" si="4"/>
        <v>176</v>
      </c>
      <c r="B189" s="164"/>
      <c r="C189" s="165"/>
      <c r="D189" s="167"/>
      <c r="E189" s="28">
        <f>MAX(M189:O189)</f>
        <v>0</v>
      </c>
      <c r="F189" s="28" t="e">
        <f>VLOOKUP(E189,Tab!$U$2:$V$255,2,TRUE)</f>
        <v>#N/A</v>
      </c>
      <c r="G189" s="29">
        <f>LARGE(M189:AL189,1)</f>
        <v>0</v>
      </c>
      <c r="H189" s="29">
        <f>LARGE(M189:AL189,2)</f>
        <v>0</v>
      </c>
      <c r="I189" s="29">
        <f>LARGE(M189:AL189,3)</f>
        <v>0</v>
      </c>
      <c r="J189" s="30">
        <f>SUM(G189:I189)</f>
        <v>0</v>
      </c>
      <c r="K189" s="31">
        <f>J189/3</f>
        <v>0</v>
      </c>
      <c r="L189" s="32"/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188">
        <v>0</v>
      </c>
    </row>
    <row r="190" spans="1:38" x14ac:dyDescent="0.25">
      <c r="A190" s="92">
        <f t="shared" si="4"/>
        <v>177</v>
      </c>
      <c r="B190" s="174"/>
      <c r="C190" s="175"/>
      <c r="D190" s="161"/>
      <c r="E190" s="28">
        <f>MAX(M190:O190)</f>
        <v>0</v>
      </c>
      <c r="F190" s="28" t="e">
        <f>VLOOKUP(E190,Tab!$U$2:$V$255,2,TRUE)</f>
        <v>#N/A</v>
      </c>
      <c r="G190" s="29">
        <f>LARGE(M190:AL190,1)</f>
        <v>0</v>
      </c>
      <c r="H190" s="29">
        <f>LARGE(M190:AL190,2)</f>
        <v>0</v>
      </c>
      <c r="I190" s="29">
        <f>LARGE(M190:AL190,3)</f>
        <v>0</v>
      </c>
      <c r="J190" s="30">
        <f>SUM(G190:I190)</f>
        <v>0</v>
      </c>
      <c r="K190" s="31">
        <f>J190/3</f>
        <v>0</v>
      </c>
      <c r="L190" s="32"/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77">
        <v>0</v>
      </c>
      <c r="T190" s="77">
        <v>0</v>
      </c>
      <c r="U190" s="77">
        <v>0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77">
        <v>0</v>
      </c>
      <c r="AD190" s="77">
        <v>0</v>
      </c>
      <c r="AE190" s="77">
        <v>0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188">
        <v>0</v>
      </c>
    </row>
    <row r="191" spans="1:38" x14ac:dyDescent="0.25">
      <c r="A191" s="92">
        <f t="shared" si="4"/>
        <v>178</v>
      </c>
      <c r="B191" s="164"/>
      <c r="C191" s="165"/>
      <c r="D191" s="167"/>
      <c r="E191" s="28">
        <f>MAX(M191:O191)</f>
        <v>0</v>
      </c>
      <c r="F191" s="28" t="e">
        <f>VLOOKUP(E191,Tab!$U$2:$V$255,2,TRUE)</f>
        <v>#N/A</v>
      </c>
      <c r="G191" s="29">
        <f>LARGE(M191:AL191,1)</f>
        <v>0</v>
      </c>
      <c r="H191" s="29">
        <f>LARGE(M191:AL191,2)</f>
        <v>0</v>
      </c>
      <c r="I191" s="29">
        <f>LARGE(M191:AL191,3)</f>
        <v>0</v>
      </c>
      <c r="J191" s="30">
        <f>SUM(G191:I191)</f>
        <v>0</v>
      </c>
      <c r="K191" s="31">
        <f>J191/3</f>
        <v>0</v>
      </c>
      <c r="L191" s="32"/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7">
        <v>0</v>
      </c>
      <c r="S191" s="77">
        <v>0</v>
      </c>
      <c r="T191" s="77">
        <v>0</v>
      </c>
      <c r="U191" s="77">
        <v>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77">
        <v>0</v>
      </c>
      <c r="AD191" s="77">
        <v>0</v>
      </c>
      <c r="AE191" s="77">
        <v>0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188">
        <v>0</v>
      </c>
    </row>
    <row r="192" spans="1:38" x14ac:dyDescent="0.25">
      <c r="A192" s="92">
        <f t="shared" si="4"/>
        <v>179</v>
      </c>
      <c r="B192" s="164"/>
      <c r="C192" s="165"/>
      <c r="D192" s="167"/>
      <c r="E192" s="28">
        <f>MAX(M192:O192)</f>
        <v>0</v>
      </c>
      <c r="F192" s="28" t="e">
        <f>VLOOKUP(E192,Tab!$U$2:$V$255,2,TRUE)</f>
        <v>#N/A</v>
      </c>
      <c r="G192" s="29">
        <f>LARGE(M192:AL192,1)</f>
        <v>0</v>
      </c>
      <c r="H192" s="29">
        <f>LARGE(M192:AL192,2)</f>
        <v>0</v>
      </c>
      <c r="I192" s="29">
        <f>LARGE(M192:AL192,3)</f>
        <v>0</v>
      </c>
      <c r="J192" s="30">
        <f>SUM(G192:I192)</f>
        <v>0</v>
      </c>
      <c r="K192" s="31">
        <f>J192/3</f>
        <v>0</v>
      </c>
      <c r="L192" s="32"/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77">
        <v>0</v>
      </c>
      <c r="T192" s="77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188">
        <v>0</v>
      </c>
    </row>
    <row r="193" spans="1:38" x14ac:dyDescent="0.25">
      <c r="A193" s="24">
        <f t="shared" si="4"/>
        <v>180</v>
      </c>
      <c r="B193" s="171"/>
      <c r="C193" s="172"/>
      <c r="D193" s="159"/>
      <c r="E193" s="28">
        <f>MAX(M193:O193)</f>
        <v>0</v>
      </c>
      <c r="F193" s="28" t="e">
        <f>VLOOKUP(E193,Tab!$U$2:$V$255,2,TRUE)</f>
        <v>#N/A</v>
      </c>
      <c r="G193" s="29">
        <f>LARGE(M193:AL193,1)</f>
        <v>0</v>
      </c>
      <c r="H193" s="29">
        <f>LARGE(M193:AL193,2)</f>
        <v>0</v>
      </c>
      <c r="I193" s="29">
        <f>LARGE(M193:AL193,3)</f>
        <v>0</v>
      </c>
      <c r="J193" s="30">
        <f>SUM(G193:I193)</f>
        <v>0</v>
      </c>
      <c r="K193" s="31">
        <f>J193/3</f>
        <v>0</v>
      </c>
      <c r="L193" s="32"/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188">
        <v>0</v>
      </c>
    </row>
  </sheetData>
  <sortState ref="B14:AL193">
    <sortCondition descending="1" ref="J14:J193"/>
    <sortCondition descending="1" ref="E14:E193"/>
  </sortState>
  <mergeCells count="12">
    <mergeCell ref="M9:AL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74" priority="1" stopIfTrue="1" operator="between">
      <formula>563</formula>
      <formula>569</formula>
    </cfRule>
    <cfRule type="cellIs" dxfId="73" priority="2" stopIfTrue="1" operator="between">
      <formula>570</formula>
      <formula>571</formula>
    </cfRule>
    <cfRule type="cellIs" dxfId="72" priority="3" stopIfTrue="1" operator="between">
      <formula>572</formula>
      <formula>600</formula>
    </cfRule>
  </conditionalFormatting>
  <conditionalFormatting sqref="E14:E193">
    <cfRule type="cellIs" dxfId="71" priority="4" stopIfTrue="1" operator="between">
      <formula>563</formula>
      <formula>600</formula>
    </cfRule>
  </conditionalFormatting>
  <conditionalFormatting sqref="F14:F193">
    <cfRule type="cellIs" dxfId="70" priority="5" stopIfTrue="1" operator="equal">
      <formula>"A"</formula>
    </cfRule>
    <cfRule type="cellIs" dxfId="69" priority="6" stopIfTrue="1" operator="equal">
      <formula>"B"</formula>
    </cfRule>
    <cfRule type="cellIs" dxfId="6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81"/>
    </row>
    <row r="9" spans="1:22" s="10" customFormat="1" ht="24.75" customHeight="1" x14ac:dyDescent="0.25">
      <c r="A9" s="192" t="s">
        <v>435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203"/>
    </row>
    <row r="10" spans="1:22" s="10" customFormat="1" x14ac:dyDescent="0.25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63" t="s">
        <v>7</v>
      </c>
      <c r="K10" s="82" t="s">
        <v>8</v>
      </c>
      <c r="L10" s="13"/>
      <c r="M10" s="131">
        <v>43624</v>
      </c>
      <c r="N10" s="126">
        <v>43568</v>
      </c>
      <c r="O10" s="14">
        <v>43533</v>
      </c>
      <c r="P10" s="83"/>
      <c r="Q10" s="83"/>
      <c r="R10" s="83"/>
      <c r="S10" s="83"/>
      <c r="T10" s="83"/>
      <c r="U10" s="83"/>
      <c r="V10" s="83"/>
    </row>
    <row r="11" spans="1:22" s="10" customFormat="1" x14ac:dyDescent="0.2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4">
        <v>3</v>
      </c>
      <c r="J11" s="64" t="s">
        <v>9</v>
      </c>
      <c r="K11" s="84" t="s">
        <v>10</v>
      </c>
      <c r="L11" s="13"/>
      <c r="M11" s="16" t="s">
        <v>14</v>
      </c>
      <c r="N11" s="16" t="s">
        <v>16</v>
      </c>
      <c r="O11" s="16" t="s">
        <v>303</v>
      </c>
      <c r="P11" s="85"/>
      <c r="Q11" s="85"/>
      <c r="R11" s="85"/>
      <c r="S11" s="85"/>
      <c r="T11" s="85"/>
      <c r="U11" s="85"/>
      <c r="V11" s="86"/>
    </row>
    <row r="12" spans="1:22" s="10" customFormat="1" x14ac:dyDescent="0.2">
      <c r="A12" s="193"/>
      <c r="B12" s="193"/>
      <c r="C12" s="193"/>
      <c r="D12" s="193"/>
      <c r="E12" s="198"/>
      <c r="F12" s="199"/>
      <c r="G12" s="201"/>
      <c r="H12" s="201"/>
      <c r="I12" s="204"/>
      <c r="J12" s="65" t="s">
        <v>10</v>
      </c>
      <c r="K12" s="87" t="s">
        <v>17</v>
      </c>
      <c r="L12" s="20"/>
      <c r="M12" s="22" t="s">
        <v>28</v>
      </c>
      <c r="N12" s="22" t="s">
        <v>30</v>
      </c>
      <c r="O12" s="22" t="s">
        <v>377</v>
      </c>
      <c r="P12" s="85"/>
      <c r="Q12" s="88"/>
      <c r="R12" s="88"/>
      <c r="S12" s="88"/>
      <c r="T12" s="88"/>
      <c r="U12" s="88"/>
      <c r="V12" s="86"/>
    </row>
    <row r="13" spans="1:22" x14ac:dyDescent="0.2">
      <c r="M13" s="89"/>
      <c r="N13" s="89"/>
      <c r="O13" s="89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4">
        <f t="shared" ref="A14:A23" si="0">A13+1</f>
        <v>1</v>
      </c>
      <c r="B14" s="177" t="s">
        <v>65</v>
      </c>
      <c r="C14" s="178">
        <v>13851</v>
      </c>
      <c r="D14" s="179" t="s">
        <v>64</v>
      </c>
      <c r="E14" s="28">
        <f>MAX(L14)</f>
        <v>0</v>
      </c>
      <c r="F14" s="28" t="e">
        <f>VLOOKUP(E14,Tab!$W$2:$X$255,2,TRUE)</f>
        <v>#N/A</v>
      </c>
      <c r="G14" s="29">
        <f t="shared" ref="G14:G23" si="1">LARGE(M14:O14,1)</f>
        <v>464</v>
      </c>
      <c r="H14" s="29">
        <f t="shared" ref="H14:H23" si="2">LARGE(M14:O14,2)</f>
        <v>446</v>
      </c>
      <c r="I14" s="29">
        <f t="shared" ref="I14:I23" si="3">LARGE(M14:O14,3)</f>
        <v>442</v>
      </c>
      <c r="J14" s="30">
        <f t="shared" ref="J14:J19" si="4">SUM(G14:I14)</f>
        <v>1352</v>
      </c>
      <c r="K14" s="31">
        <f t="shared" ref="K14:K19" si="5">J14/3</f>
        <v>450.66666666666669</v>
      </c>
      <c r="L14" s="32"/>
      <c r="M14" s="90">
        <v>442</v>
      </c>
      <c r="N14" s="90">
        <v>464</v>
      </c>
      <c r="O14" s="90">
        <v>446</v>
      </c>
      <c r="P14" s="91"/>
      <c r="Q14" s="91"/>
      <c r="R14" s="91"/>
      <c r="S14" s="91"/>
      <c r="T14" s="91"/>
      <c r="U14" s="91"/>
      <c r="V14" s="91"/>
    </row>
    <row r="15" spans="1:22" ht="14.1" customHeight="1" x14ac:dyDescent="0.25">
      <c r="A15" s="92">
        <f t="shared" si="0"/>
        <v>2</v>
      </c>
      <c r="B15" s="80"/>
      <c r="C15" s="79"/>
      <c r="D15" s="78"/>
      <c r="E15" s="28">
        <f t="shared" ref="E15:E23" si="6">MAX(L15)</f>
        <v>0</v>
      </c>
      <c r="F15" s="28" t="e">
        <f>VLOOKUP(E15,Tab!$W$2:$X$255,2,TRUE)</f>
        <v>#N/A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30">
        <f t="shared" si="4"/>
        <v>0</v>
      </c>
      <c r="K15" s="31">
        <f t="shared" si="5"/>
        <v>0</v>
      </c>
      <c r="L15" s="32"/>
      <c r="M15" s="90">
        <v>0</v>
      </c>
      <c r="N15" s="90">
        <v>0</v>
      </c>
      <c r="O15" s="90">
        <v>0</v>
      </c>
      <c r="P15" s="91"/>
      <c r="Q15" s="91"/>
      <c r="R15" s="91"/>
      <c r="S15" s="91"/>
      <c r="T15" s="91"/>
      <c r="U15" s="91"/>
      <c r="V15" s="91"/>
    </row>
    <row r="16" spans="1:22" ht="14.1" customHeight="1" x14ac:dyDescent="0.25">
      <c r="A16" s="92">
        <f t="shared" si="0"/>
        <v>3</v>
      </c>
      <c r="B16" s="42"/>
      <c r="C16" s="59"/>
      <c r="D16" s="43"/>
      <c r="E16" s="28">
        <f t="shared" si="6"/>
        <v>0</v>
      </c>
      <c r="F16" s="28" t="e">
        <f>VLOOKUP(E16,Tab!$W$2:$X$255,2,TRUE)</f>
        <v>#N/A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30">
        <f t="shared" si="4"/>
        <v>0</v>
      </c>
      <c r="K16" s="31">
        <f t="shared" si="5"/>
        <v>0</v>
      </c>
      <c r="L16" s="32"/>
      <c r="M16" s="90">
        <v>0</v>
      </c>
      <c r="N16" s="90">
        <v>0</v>
      </c>
      <c r="O16" s="90">
        <v>0</v>
      </c>
      <c r="P16" s="91"/>
      <c r="Q16" s="91"/>
      <c r="R16" s="91"/>
      <c r="S16" s="91"/>
      <c r="T16" s="91"/>
      <c r="U16" s="91"/>
      <c r="V16" s="91"/>
    </row>
    <row r="17" spans="1:22" ht="14.1" customHeight="1" x14ac:dyDescent="0.25">
      <c r="A17" s="92">
        <f t="shared" si="0"/>
        <v>4</v>
      </c>
      <c r="B17" s="38"/>
      <c r="C17" s="59"/>
      <c r="D17" s="27"/>
      <c r="E17" s="28">
        <f t="shared" si="6"/>
        <v>0</v>
      </c>
      <c r="F17" s="28" t="e">
        <f>VLOOKUP(E17,Tab!$W$2:$X$255,2,TRUE)</f>
        <v>#N/A</v>
      </c>
      <c r="G17" s="29">
        <f t="shared" si="1"/>
        <v>0</v>
      </c>
      <c r="H17" s="29">
        <f t="shared" si="2"/>
        <v>0</v>
      </c>
      <c r="I17" s="29">
        <f t="shared" si="3"/>
        <v>0</v>
      </c>
      <c r="J17" s="30">
        <f t="shared" si="4"/>
        <v>0</v>
      </c>
      <c r="K17" s="31">
        <f t="shared" si="5"/>
        <v>0</v>
      </c>
      <c r="L17" s="32"/>
      <c r="M17" s="90">
        <v>0</v>
      </c>
      <c r="N17" s="90">
        <v>0</v>
      </c>
      <c r="O17" s="90">
        <v>0</v>
      </c>
      <c r="P17" s="91"/>
      <c r="Q17" s="91"/>
      <c r="R17" s="91"/>
      <c r="S17" s="91"/>
      <c r="T17" s="91"/>
      <c r="U17" s="91"/>
      <c r="V17" s="91"/>
    </row>
    <row r="18" spans="1:22" ht="14.1" customHeight="1" x14ac:dyDescent="0.25">
      <c r="A18" s="92">
        <f t="shared" si="0"/>
        <v>5</v>
      </c>
      <c r="B18" s="38"/>
      <c r="C18" s="26"/>
      <c r="D18" s="27"/>
      <c r="E18" s="28">
        <f t="shared" si="6"/>
        <v>0</v>
      </c>
      <c r="F18" s="28" t="e">
        <f>VLOOKUP(E18,Tab!$W$2:$X$255,2,TRUE)</f>
        <v>#N/A</v>
      </c>
      <c r="G18" s="29">
        <f t="shared" si="1"/>
        <v>0</v>
      </c>
      <c r="H18" s="29">
        <f t="shared" si="2"/>
        <v>0</v>
      </c>
      <c r="I18" s="29">
        <f t="shared" si="3"/>
        <v>0</v>
      </c>
      <c r="J18" s="30">
        <f t="shared" si="4"/>
        <v>0</v>
      </c>
      <c r="K18" s="31">
        <f t="shared" si="5"/>
        <v>0</v>
      </c>
      <c r="L18" s="32"/>
      <c r="M18" s="90">
        <v>0</v>
      </c>
      <c r="N18" s="90">
        <v>0</v>
      </c>
      <c r="O18" s="90">
        <v>0</v>
      </c>
      <c r="P18" s="91"/>
      <c r="Q18" s="91"/>
      <c r="R18" s="91"/>
      <c r="S18" s="91"/>
      <c r="T18" s="91"/>
      <c r="U18" s="91"/>
      <c r="V18" s="91"/>
    </row>
    <row r="19" spans="1:22" ht="14.1" customHeight="1" x14ac:dyDescent="0.25">
      <c r="A19" s="24">
        <f t="shared" si="0"/>
        <v>6</v>
      </c>
      <c r="B19" s="140"/>
      <c r="C19" s="141"/>
      <c r="D19" s="142"/>
      <c r="E19" s="28">
        <f t="shared" si="6"/>
        <v>0</v>
      </c>
      <c r="F19" s="28" t="e">
        <f>VLOOKUP(E19,Tab!$W$2:$X$255,2,TRUE)</f>
        <v>#N/A</v>
      </c>
      <c r="G19" s="29">
        <f t="shared" si="1"/>
        <v>0</v>
      </c>
      <c r="H19" s="29">
        <f t="shared" si="2"/>
        <v>0</v>
      </c>
      <c r="I19" s="29">
        <f t="shared" si="3"/>
        <v>0</v>
      </c>
      <c r="J19" s="30">
        <f t="shared" si="4"/>
        <v>0</v>
      </c>
      <c r="K19" s="31">
        <f t="shared" si="5"/>
        <v>0</v>
      </c>
      <c r="L19" s="32"/>
      <c r="M19" s="90">
        <v>0</v>
      </c>
      <c r="N19" s="90">
        <v>0</v>
      </c>
      <c r="O19" s="90">
        <v>0</v>
      </c>
      <c r="P19" s="91"/>
      <c r="Q19" s="91"/>
      <c r="R19" s="91"/>
      <c r="S19" s="91"/>
      <c r="T19" s="91"/>
      <c r="U19" s="91"/>
      <c r="V19" s="91"/>
    </row>
    <row r="20" spans="1:22" ht="14.1" customHeight="1" x14ac:dyDescent="0.25">
      <c r="A20" s="24">
        <f t="shared" si="0"/>
        <v>7</v>
      </c>
      <c r="B20" s="35"/>
      <c r="C20" s="36"/>
      <c r="D20" s="37"/>
      <c r="E20" s="28">
        <f t="shared" si="6"/>
        <v>0</v>
      </c>
      <c r="F20" s="28" t="e">
        <f>VLOOKUP(E20,Tab!$W$2:$X$255,2,TRUE)</f>
        <v>#N/A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ref="J20:J23" si="7">SUM(G20:I20)</f>
        <v>0</v>
      </c>
      <c r="K20" s="31">
        <f t="shared" ref="K20:K23" si="8">J20/3</f>
        <v>0</v>
      </c>
      <c r="L20" s="32"/>
      <c r="M20" s="90">
        <v>0</v>
      </c>
      <c r="N20" s="90">
        <v>0</v>
      </c>
      <c r="O20" s="90">
        <v>0</v>
      </c>
      <c r="P20" s="91"/>
      <c r="Q20" s="91"/>
      <c r="R20" s="91"/>
      <c r="S20" s="91"/>
      <c r="T20" s="91"/>
      <c r="U20" s="91"/>
      <c r="V20" s="91"/>
    </row>
    <row r="21" spans="1:22" ht="14.1" customHeight="1" x14ac:dyDescent="0.25">
      <c r="A21" s="24">
        <f t="shared" si="0"/>
        <v>8</v>
      </c>
      <c r="B21" s="35"/>
      <c r="C21" s="36"/>
      <c r="D21" s="37"/>
      <c r="E21" s="28">
        <f t="shared" si="6"/>
        <v>0</v>
      </c>
      <c r="F21" s="28" t="e">
        <f>VLOOKUP(E21,Tab!$W$2:$X$255,2,TRUE)</f>
        <v>#N/A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7"/>
        <v>0</v>
      </c>
      <c r="K21" s="31">
        <f t="shared" si="8"/>
        <v>0</v>
      </c>
      <c r="L21" s="32"/>
      <c r="M21" s="90">
        <v>0</v>
      </c>
      <c r="N21" s="90">
        <v>0</v>
      </c>
      <c r="O21" s="90">
        <v>0</v>
      </c>
      <c r="P21" s="91"/>
      <c r="Q21" s="91"/>
      <c r="R21" s="91"/>
      <c r="S21" s="91"/>
      <c r="T21" s="91"/>
      <c r="U21" s="91"/>
      <c r="V21" s="91"/>
    </row>
    <row r="22" spans="1:22" ht="14.1" customHeight="1" x14ac:dyDescent="0.25">
      <c r="A22" s="24">
        <f t="shared" si="0"/>
        <v>9</v>
      </c>
      <c r="B22" s="38"/>
      <c r="C22" s="26"/>
      <c r="D22" s="27"/>
      <c r="E22" s="28">
        <f t="shared" si="6"/>
        <v>0</v>
      </c>
      <c r="F22" s="28" t="e">
        <f>VLOOKUP(E22,Tab!$W$2:$X$255,2,TRUE)</f>
        <v>#N/A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7"/>
        <v>0</v>
      </c>
      <c r="K22" s="31">
        <f t="shared" si="8"/>
        <v>0</v>
      </c>
      <c r="L22" s="32"/>
      <c r="M22" s="90">
        <v>0</v>
      </c>
      <c r="N22" s="90">
        <v>0</v>
      </c>
      <c r="O22" s="90">
        <v>0</v>
      </c>
      <c r="P22" s="91"/>
      <c r="Q22" s="91"/>
      <c r="R22" s="91"/>
      <c r="S22" s="91"/>
      <c r="T22" s="91"/>
      <c r="U22" s="91"/>
      <c r="V22" s="91"/>
    </row>
    <row r="23" spans="1:22" ht="14.1" customHeight="1" x14ac:dyDescent="0.25">
      <c r="A23" s="24">
        <f t="shared" si="0"/>
        <v>10</v>
      </c>
      <c r="B23" s="38"/>
      <c r="C23" s="26"/>
      <c r="D23" s="27"/>
      <c r="E23" s="28">
        <f t="shared" si="6"/>
        <v>0</v>
      </c>
      <c r="F23" s="28" t="e">
        <f>VLOOKUP(E23,Tab!$W$2:$X$255,2,TRUE)</f>
        <v>#N/A</v>
      </c>
      <c r="G23" s="29">
        <f t="shared" si="1"/>
        <v>0</v>
      </c>
      <c r="H23" s="29">
        <f t="shared" si="2"/>
        <v>0</v>
      </c>
      <c r="I23" s="29">
        <f t="shared" si="3"/>
        <v>0</v>
      </c>
      <c r="J23" s="30">
        <f t="shared" si="7"/>
        <v>0</v>
      </c>
      <c r="K23" s="31">
        <f t="shared" si="8"/>
        <v>0</v>
      </c>
      <c r="L23" s="32"/>
      <c r="M23" s="90">
        <v>0</v>
      </c>
      <c r="N23" s="90">
        <v>0</v>
      </c>
      <c r="O23" s="90">
        <v>0</v>
      </c>
      <c r="P23" s="91"/>
      <c r="Q23" s="91"/>
      <c r="R23" s="91"/>
      <c r="S23" s="91"/>
      <c r="T23" s="91"/>
      <c r="U23" s="91"/>
      <c r="V23" s="91"/>
    </row>
  </sheetData>
  <sortState ref="B14:O19">
    <sortCondition descending="1" ref="J14:J19"/>
    <sortCondition descending="1" ref="E14:E19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7" priority="1" stopIfTrue="1" operator="between">
      <formula>563</formula>
      <formula>569</formula>
    </cfRule>
    <cfRule type="cellIs" dxfId="66" priority="2" stopIfTrue="1" operator="between">
      <formula>570</formula>
      <formula>571</formula>
    </cfRule>
    <cfRule type="cellIs" dxfId="65" priority="3" stopIfTrue="1" operator="between">
      <formula>572</formula>
      <formula>600</formula>
    </cfRule>
  </conditionalFormatting>
  <conditionalFormatting sqref="E14:E23">
    <cfRule type="cellIs" dxfId="64" priority="4" stopIfTrue="1" operator="between">
      <formula>563</formula>
      <formula>600</formula>
    </cfRule>
  </conditionalFormatting>
  <conditionalFormatting sqref="F14:F23">
    <cfRule type="cellIs" dxfId="63" priority="5" stopIfTrue="1" operator="equal">
      <formula>"A"</formula>
    </cfRule>
    <cfRule type="cellIs" dxfId="62" priority="6" stopIfTrue="1" operator="equal">
      <formula>"B"</formula>
    </cfRule>
    <cfRule type="cellIs" dxfId="6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98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32" width="16.85546875" style="5" customWidth="1"/>
    <col min="33" max="33" width="9.140625" style="4"/>
    <col min="34" max="38" width="9.140625" style="6"/>
    <col min="39" max="263" width="9.140625" style="4"/>
    <col min="264" max="264" width="4.42578125" style="4" customWidth="1"/>
    <col min="265" max="265" width="22.7109375" style="4" customWidth="1"/>
    <col min="266" max="266" width="7.28515625" style="4" customWidth="1"/>
    <col min="267" max="267" width="10" style="4" customWidth="1"/>
    <col min="268" max="269" width="9.28515625" style="4" customWidth="1"/>
    <col min="270" max="271" width="8.140625" style="4" customWidth="1"/>
    <col min="272" max="272" width="8.28515625" style="4" customWidth="1"/>
    <col min="273" max="273" width="10" style="4" customWidth="1"/>
    <col min="274" max="274" width="11" style="4" customWidth="1"/>
    <col min="275" max="275" width="1.85546875" style="4" customWidth="1"/>
    <col min="276" max="287" width="16.85546875" style="4" customWidth="1"/>
    <col min="288" max="288" width="16.28515625" style="4" customWidth="1"/>
    <col min="289" max="519" width="9.140625" style="4"/>
    <col min="520" max="520" width="4.42578125" style="4" customWidth="1"/>
    <col min="521" max="521" width="22.7109375" style="4" customWidth="1"/>
    <col min="522" max="522" width="7.28515625" style="4" customWidth="1"/>
    <col min="523" max="523" width="10" style="4" customWidth="1"/>
    <col min="524" max="525" width="9.28515625" style="4" customWidth="1"/>
    <col min="526" max="527" width="8.140625" style="4" customWidth="1"/>
    <col min="528" max="528" width="8.28515625" style="4" customWidth="1"/>
    <col min="529" max="529" width="10" style="4" customWidth="1"/>
    <col min="530" max="530" width="11" style="4" customWidth="1"/>
    <col min="531" max="531" width="1.85546875" style="4" customWidth="1"/>
    <col min="532" max="543" width="16.85546875" style="4" customWidth="1"/>
    <col min="544" max="544" width="16.28515625" style="4" customWidth="1"/>
    <col min="545" max="775" width="9.140625" style="4"/>
    <col min="776" max="776" width="4.42578125" style="4" customWidth="1"/>
    <col min="777" max="777" width="22.7109375" style="4" customWidth="1"/>
    <col min="778" max="778" width="7.28515625" style="4" customWidth="1"/>
    <col min="779" max="779" width="10" style="4" customWidth="1"/>
    <col min="780" max="781" width="9.28515625" style="4" customWidth="1"/>
    <col min="782" max="783" width="8.140625" style="4" customWidth="1"/>
    <col min="784" max="784" width="8.28515625" style="4" customWidth="1"/>
    <col min="785" max="785" width="10" style="4" customWidth="1"/>
    <col min="786" max="786" width="11" style="4" customWidth="1"/>
    <col min="787" max="787" width="1.85546875" style="4" customWidth="1"/>
    <col min="788" max="799" width="16.85546875" style="4" customWidth="1"/>
    <col min="800" max="800" width="16.28515625" style="4" customWidth="1"/>
    <col min="801" max="1031" width="9.140625" style="4"/>
    <col min="1032" max="1032" width="4.42578125" style="4" customWidth="1"/>
    <col min="1033" max="1033" width="22.7109375" style="4" customWidth="1"/>
    <col min="1034" max="1034" width="7.28515625" style="4" customWidth="1"/>
    <col min="1035" max="1035" width="10" style="4" customWidth="1"/>
    <col min="1036" max="1037" width="9.28515625" style="4" customWidth="1"/>
    <col min="1038" max="1039" width="8.140625" style="4" customWidth="1"/>
    <col min="1040" max="1040" width="8.28515625" style="4" customWidth="1"/>
    <col min="1041" max="1041" width="10" style="4" customWidth="1"/>
    <col min="1042" max="1042" width="11" style="4" customWidth="1"/>
    <col min="1043" max="1043" width="1.85546875" style="4" customWidth="1"/>
    <col min="1044" max="1055" width="16.85546875" style="4" customWidth="1"/>
    <col min="1056" max="1056" width="16.28515625" style="4" customWidth="1"/>
    <col min="1057" max="1287" width="9.140625" style="4"/>
    <col min="1288" max="1288" width="4.42578125" style="4" customWidth="1"/>
    <col min="1289" max="1289" width="22.7109375" style="4" customWidth="1"/>
    <col min="1290" max="1290" width="7.28515625" style="4" customWidth="1"/>
    <col min="1291" max="1291" width="10" style="4" customWidth="1"/>
    <col min="1292" max="1293" width="9.28515625" style="4" customWidth="1"/>
    <col min="1294" max="1295" width="8.140625" style="4" customWidth="1"/>
    <col min="1296" max="1296" width="8.28515625" style="4" customWidth="1"/>
    <col min="1297" max="1297" width="10" style="4" customWidth="1"/>
    <col min="1298" max="1298" width="11" style="4" customWidth="1"/>
    <col min="1299" max="1299" width="1.85546875" style="4" customWidth="1"/>
    <col min="1300" max="1311" width="16.85546875" style="4" customWidth="1"/>
    <col min="1312" max="1312" width="16.28515625" style="4" customWidth="1"/>
    <col min="1313" max="1543" width="9.140625" style="4"/>
    <col min="1544" max="1544" width="4.42578125" style="4" customWidth="1"/>
    <col min="1545" max="1545" width="22.7109375" style="4" customWidth="1"/>
    <col min="1546" max="1546" width="7.28515625" style="4" customWidth="1"/>
    <col min="1547" max="1547" width="10" style="4" customWidth="1"/>
    <col min="1548" max="1549" width="9.28515625" style="4" customWidth="1"/>
    <col min="1550" max="1551" width="8.140625" style="4" customWidth="1"/>
    <col min="1552" max="1552" width="8.28515625" style="4" customWidth="1"/>
    <col min="1553" max="1553" width="10" style="4" customWidth="1"/>
    <col min="1554" max="1554" width="11" style="4" customWidth="1"/>
    <col min="1555" max="1555" width="1.85546875" style="4" customWidth="1"/>
    <col min="1556" max="1567" width="16.85546875" style="4" customWidth="1"/>
    <col min="1568" max="1568" width="16.28515625" style="4" customWidth="1"/>
    <col min="1569" max="1799" width="9.140625" style="4"/>
    <col min="1800" max="1800" width="4.42578125" style="4" customWidth="1"/>
    <col min="1801" max="1801" width="22.7109375" style="4" customWidth="1"/>
    <col min="1802" max="1802" width="7.28515625" style="4" customWidth="1"/>
    <col min="1803" max="1803" width="10" style="4" customWidth="1"/>
    <col min="1804" max="1805" width="9.28515625" style="4" customWidth="1"/>
    <col min="1806" max="1807" width="8.140625" style="4" customWidth="1"/>
    <col min="1808" max="1808" width="8.28515625" style="4" customWidth="1"/>
    <col min="1809" max="1809" width="10" style="4" customWidth="1"/>
    <col min="1810" max="1810" width="11" style="4" customWidth="1"/>
    <col min="1811" max="1811" width="1.85546875" style="4" customWidth="1"/>
    <col min="1812" max="1823" width="16.85546875" style="4" customWidth="1"/>
    <col min="1824" max="1824" width="16.28515625" style="4" customWidth="1"/>
    <col min="1825" max="2055" width="9.140625" style="4"/>
    <col min="2056" max="2056" width="4.42578125" style="4" customWidth="1"/>
    <col min="2057" max="2057" width="22.7109375" style="4" customWidth="1"/>
    <col min="2058" max="2058" width="7.28515625" style="4" customWidth="1"/>
    <col min="2059" max="2059" width="10" style="4" customWidth="1"/>
    <col min="2060" max="2061" width="9.28515625" style="4" customWidth="1"/>
    <col min="2062" max="2063" width="8.140625" style="4" customWidth="1"/>
    <col min="2064" max="2064" width="8.28515625" style="4" customWidth="1"/>
    <col min="2065" max="2065" width="10" style="4" customWidth="1"/>
    <col min="2066" max="2066" width="11" style="4" customWidth="1"/>
    <col min="2067" max="2067" width="1.85546875" style="4" customWidth="1"/>
    <col min="2068" max="2079" width="16.85546875" style="4" customWidth="1"/>
    <col min="2080" max="2080" width="16.28515625" style="4" customWidth="1"/>
    <col min="2081" max="2311" width="9.140625" style="4"/>
    <col min="2312" max="2312" width="4.42578125" style="4" customWidth="1"/>
    <col min="2313" max="2313" width="22.7109375" style="4" customWidth="1"/>
    <col min="2314" max="2314" width="7.28515625" style="4" customWidth="1"/>
    <col min="2315" max="2315" width="10" style="4" customWidth="1"/>
    <col min="2316" max="2317" width="9.28515625" style="4" customWidth="1"/>
    <col min="2318" max="2319" width="8.140625" style="4" customWidth="1"/>
    <col min="2320" max="2320" width="8.28515625" style="4" customWidth="1"/>
    <col min="2321" max="2321" width="10" style="4" customWidth="1"/>
    <col min="2322" max="2322" width="11" style="4" customWidth="1"/>
    <col min="2323" max="2323" width="1.85546875" style="4" customWidth="1"/>
    <col min="2324" max="2335" width="16.85546875" style="4" customWidth="1"/>
    <col min="2336" max="2336" width="16.28515625" style="4" customWidth="1"/>
    <col min="2337" max="2567" width="9.140625" style="4"/>
    <col min="2568" max="2568" width="4.42578125" style="4" customWidth="1"/>
    <col min="2569" max="2569" width="22.7109375" style="4" customWidth="1"/>
    <col min="2570" max="2570" width="7.28515625" style="4" customWidth="1"/>
    <col min="2571" max="2571" width="10" style="4" customWidth="1"/>
    <col min="2572" max="2573" width="9.28515625" style="4" customWidth="1"/>
    <col min="2574" max="2575" width="8.140625" style="4" customWidth="1"/>
    <col min="2576" max="2576" width="8.28515625" style="4" customWidth="1"/>
    <col min="2577" max="2577" width="10" style="4" customWidth="1"/>
    <col min="2578" max="2578" width="11" style="4" customWidth="1"/>
    <col min="2579" max="2579" width="1.85546875" style="4" customWidth="1"/>
    <col min="2580" max="2591" width="16.85546875" style="4" customWidth="1"/>
    <col min="2592" max="2592" width="16.28515625" style="4" customWidth="1"/>
    <col min="2593" max="2823" width="9.140625" style="4"/>
    <col min="2824" max="2824" width="4.42578125" style="4" customWidth="1"/>
    <col min="2825" max="2825" width="22.7109375" style="4" customWidth="1"/>
    <col min="2826" max="2826" width="7.28515625" style="4" customWidth="1"/>
    <col min="2827" max="2827" width="10" style="4" customWidth="1"/>
    <col min="2828" max="2829" width="9.28515625" style="4" customWidth="1"/>
    <col min="2830" max="2831" width="8.140625" style="4" customWidth="1"/>
    <col min="2832" max="2832" width="8.28515625" style="4" customWidth="1"/>
    <col min="2833" max="2833" width="10" style="4" customWidth="1"/>
    <col min="2834" max="2834" width="11" style="4" customWidth="1"/>
    <col min="2835" max="2835" width="1.85546875" style="4" customWidth="1"/>
    <col min="2836" max="2847" width="16.85546875" style="4" customWidth="1"/>
    <col min="2848" max="2848" width="16.28515625" style="4" customWidth="1"/>
    <col min="2849" max="3079" width="9.140625" style="4"/>
    <col min="3080" max="3080" width="4.42578125" style="4" customWidth="1"/>
    <col min="3081" max="3081" width="22.7109375" style="4" customWidth="1"/>
    <col min="3082" max="3082" width="7.28515625" style="4" customWidth="1"/>
    <col min="3083" max="3083" width="10" style="4" customWidth="1"/>
    <col min="3084" max="3085" width="9.28515625" style="4" customWidth="1"/>
    <col min="3086" max="3087" width="8.140625" style="4" customWidth="1"/>
    <col min="3088" max="3088" width="8.28515625" style="4" customWidth="1"/>
    <col min="3089" max="3089" width="10" style="4" customWidth="1"/>
    <col min="3090" max="3090" width="11" style="4" customWidth="1"/>
    <col min="3091" max="3091" width="1.85546875" style="4" customWidth="1"/>
    <col min="3092" max="3103" width="16.85546875" style="4" customWidth="1"/>
    <col min="3104" max="3104" width="16.28515625" style="4" customWidth="1"/>
    <col min="3105" max="3335" width="9.140625" style="4"/>
    <col min="3336" max="3336" width="4.42578125" style="4" customWidth="1"/>
    <col min="3337" max="3337" width="22.7109375" style="4" customWidth="1"/>
    <col min="3338" max="3338" width="7.28515625" style="4" customWidth="1"/>
    <col min="3339" max="3339" width="10" style="4" customWidth="1"/>
    <col min="3340" max="3341" width="9.28515625" style="4" customWidth="1"/>
    <col min="3342" max="3343" width="8.140625" style="4" customWidth="1"/>
    <col min="3344" max="3344" width="8.28515625" style="4" customWidth="1"/>
    <col min="3345" max="3345" width="10" style="4" customWidth="1"/>
    <col min="3346" max="3346" width="11" style="4" customWidth="1"/>
    <col min="3347" max="3347" width="1.85546875" style="4" customWidth="1"/>
    <col min="3348" max="3359" width="16.85546875" style="4" customWidth="1"/>
    <col min="3360" max="3360" width="16.28515625" style="4" customWidth="1"/>
    <col min="3361" max="3591" width="9.140625" style="4"/>
    <col min="3592" max="3592" width="4.42578125" style="4" customWidth="1"/>
    <col min="3593" max="3593" width="22.7109375" style="4" customWidth="1"/>
    <col min="3594" max="3594" width="7.28515625" style="4" customWidth="1"/>
    <col min="3595" max="3595" width="10" style="4" customWidth="1"/>
    <col min="3596" max="3597" width="9.28515625" style="4" customWidth="1"/>
    <col min="3598" max="3599" width="8.140625" style="4" customWidth="1"/>
    <col min="3600" max="3600" width="8.28515625" style="4" customWidth="1"/>
    <col min="3601" max="3601" width="10" style="4" customWidth="1"/>
    <col min="3602" max="3602" width="11" style="4" customWidth="1"/>
    <col min="3603" max="3603" width="1.85546875" style="4" customWidth="1"/>
    <col min="3604" max="3615" width="16.85546875" style="4" customWidth="1"/>
    <col min="3616" max="3616" width="16.28515625" style="4" customWidth="1"/>
    <col min="3617" max="3847" width="9.140625" style="4"/>
    <col min="3848" max="3848" width="4.42578125" style="4" customWidth="1"/>
    <col min="3849" max="3849" width="22.7109375" style="4" customWidth="1"/>
    <col min="3850" max="3850" width="7.28515625" style="4" customWidth="1"/>
    <col min="3851" max="3851" width="10" style="4" customWidth="1"/>
    <col min="3852" max="3853" width="9.28515625" style="4" customWidth="1"/>
    <col min="3854" max="3855" width="8.140625" style="4" customWidth="1"/>
    <col min="3856" max="3856" width="8.28515625" style="4" customWidth="1"/>
    <col min="3857" max="3857" width="10" style="4" customWidth="1"/>
    <col min="3858" max="3858" width="11" style="4" customWidth="1"/>
    <col min="3859" max="3859" width="1.85546875" style="4" customWidth="1"/>
    <col min="3860" max="3871" width="16.85546875" style="4" customWidth="1"/>
    <col min="3872" max="3872" width="16.28515625" style="4" customWidth="1"/>
    <col min="3873" max="4103" width="9.140625" style="4"/>
    <col min="4104" max="4104" width="4.42578125" style="4" customWidth="1"/>
    <col min="4105" max="4105" width="22.7109375" style="4" customWidth="1"/>
    <col min="4106" max="4106" width="7.28515625" style="4" customWidth="1"/>
    <col min="4107" max="4107" width="10" style="4" customWidth="1"/>
    <col min="4108" max="4109" width="9.28515625" style="4" customWidth="1"/>
    <col min="4110" max="4111" width="8.140625" style="4" customWidth="1"/>
    <col min="4112" max="4112" width="8.28515625" style="4" customWidth="1"/>
    <col min="4113" max="4113" width="10" style="4" customWidth="1"/>
    <col min="4114" max="4114" width="11" style="4" customWidth="1"/>
    <col min="4115" max="4115" width="1.85546875" style="4" customWidth="1"/>
    <col min="4116" max="4127" width="16.85546875" style="4" customWidth="1"/>
    <col min="4128" max="4128" width="16.28515625" style="4" customWidth="1"/>
    <col min="4129" max="4359" width="9.140625" style="4"/>
    <col min="4360" max="4360" width="4.42578125" style="4" customWidth="1"/>
    <col min="4361" max="4361" width="22.7109375" style="4" customWidth="1"/>
    <col min="4362" max="4362" width="7.28515625" style="4" customWidth="1"/>
    <col min="4363" max="4363" width="10" style="4" customWidth="1"/>
    <col min="4364" max="4365" width="9.28515625" style="4" customWidth="1"/>
    <col min="4366" max="4367" width="8.140625" style="4" customWidth="1"/>
    <col min="4368" max="4368" width="8.28515625" style="4" customWidth="1"/>
    <col min="4369" max="4369" width="10" style="4" customWidth="1"/>
    <col min="4370" max="4370" width="11" style="4" customWidth="1"/>
    <col min="4371" max="4371" width="1.85546875" style="4" customWidth="1"/>
    <col min="4372" max="4383" width="16.85546875" style="4" customWidth="1"/>
    <col min="4384" max="4384" width="16.28515625" style="4" customWidth="1"/>
    <col min="4385" max="4615" width="9.140625" style="4"/>
    <col min="4616" max="4616" width="4.42578125" style="4" customWidth="1"/>
    <col min="4617" max="4617" width="22.7109375" style="4" customWidth="1"/>
    <col min="4618" max="4618" width="7.28515625" style="4" customWidth="1"/>
    <col min="4619" max="4619" width="10" style="4" customWidth="1"/>
    <col min="4620" max="4621" width="9.28515625" style="4" customWidth="1"/>
    <col min="4622" max="4623" width="8.140625" style="4" customWidth="1"/>
    <col min="4624" max="4624" width="8.28515625" style="4" customWidth="1"/>
    <col min="4625" max="4625" width="10" style="4" customWidth="1"/>
    <col min="4626" max="4626" width="11" style="4" customWidth="1"/>
    <col min="4627" max="4627" width="1.85546875" style="4" customWidth="1"/>
    <col min="4628" max="4639" width="16.85546875" style="4" customWidth="1"/>
    <col min="4640" max="4640" width="16.28515625" style="4" customWidth="1"/>
    <col min="4641" max="4871" width="9.140625" style="4"/>
    <col min="4872" max="4872" width="4.42578125" style="4" customWidth="1"/>
    <col min="4873" max="4873" width="22.7109375" style="4" customWidth="1"/>
    <col min="4874" max="4874" width="7.28515625" style="4" customWidth="1"/>
    <col min="4875" max="4875" width="10" style="4" customWidth="1"/>
    <col min="4876" max="4877" width="9.28515625" style="4" customWidth="1"/>
    <col min="4878" max="4879" width="8.140625" style="4" customWidth="1"/>
    <col min="4880" max="4880" width="8.28515625" style="4" customWidth="1"/>
    <col min="4881" max="4881" width="10" style="4" customWidth="1"/>
    <col min="4882" max="4882" width="11" style="4" customWidth="1"/>
    <col min="4883" max="4883" width="1.85546875" style="4" customWidth="1"/>
    <col min="4884" max="4895" width="16.85546875" style="4" customWidth="1"/>
    <col min="4896" max="4896" width="16.28515625" style="4" customWidth="1"/>
    <col min="4897" max="5127" width="9.140625" style="4"/>
    <col min="5128" max="5128" width="4.42578125" style="4" customWidth="1"/>
    <col min="5129" max="5129" width="22.7109375" style="4" customWidth="1"/>
    <col min="5130" max="5130" width="7.28515625" style="4" customWidth="1"/>
    <col min="5131" max="5131" width="10" style="4" customWidth="1"/>
    <col min="5132" max="5133" width="9.28515625" style="4" customWidth="1"/>
    <col min="5134" max="5135" width="8.140625" style="4" customWidth="1"/>
    <col min="5136" max="5136" width="8.28515625" style="4" customWidth="1"/>
    <col min="5137" max="5137" width="10" style="4" customWidth="1"/>
    <col min="5138" max="5138" width="11" style="4" customWidth="1"/>
    <col min="5139" max="5139" width="1.85546875" style="4" customWidth="1"/>
    <col min="5140" max="5151" width="16.85546875" style="4" customWidth="1"/>
    <col min="5152" max="5152" width="16.28515625" style="4" customWidth="1"/>
    <col min="5153" max="5383" width="9.140625" style="4"/>
    <col min="5384" max="5384" width="4.42578125" style="4" customWidth="1"/>
    <col min="5385" max="5385" width="22.7109375" style="4" customWidth="1"/>
    <col min="5386" max="5386" width="7.28515625" style="4" customWidth="1"/>
    <col min="5387" max="5387" width="10" style="4" customWidth="1"/>
    <col min="5388" max="5389" width="9.28515625" style="4" customWidth="1"/>
    <col min="5390" max="5391" width="8.140625" style="4" customWidth="1"/>
    <col min="5392" max="5392" width="8.28515625" style="4" customWidth="1"/>
    <col min="5393" max="5393" width="10" style="4" customWidth="1"/>
    <col min="5394" max="5394" width="11" style="4" customWidth="1"/>
    <col min="5395" max="5395" width="1.85546875" style="4" customWidth="1"/>
    <col min="5396" max="5407" width="16.85546875" style="4" customWidth="1"/>
    <col min="5408" max="5408" width="16.28515625" style="4" customWidth="1"/>
    <col min="5409" max="5639" width="9.140625" style="4"/>
    <col min="5640" max="5640" width="4.42578125" style="4" customWidth="1"/>
    <col min="5641" max="5641" width="22.7109375" style="4" customWidth="1"/>
    <col min="5642" max="5642" width="7.28515625" style="4" customWidth="1"/>
    <col min="5643" max="5643" width="10" style="4" customWidth="1"/>
    <col min="5644" max="5645" width="9.28515625" style="4" customWidth="1"/>
    <col min="5646" max="5647" width="8.140625" style="4" customWidth="1"/>
    <col min="5648" max="5648" width="8.28515625" style="4" customWidth="1"/>
    <col min="5649" max="5649" width="10" style="4" customWidth="1"/>
    <col min="5650" max="5650" width="11" style="4" customWidth="1"/>
    <col min="5651" max="5651" width="1.85546875" style="4" customWidth="1"/>
    <col min="5652" max="5663" width="16.85546875" style="4" customWidth="1"/>
    <col min="5664" max="5664" width="16.28515625" style="4" customWidth="1"/>
    <col min="5665" max="5895" width="9.140625" style="4"/>
    <col min="5896" max="5896" width="4.42578125" style="4" customWidth="1"/>
    <col min="5897" max="5897" width="22.7109375" style="4" customWidth="1"/>
    <col min="5898" max="5898" width="7.28515625" style="4" customWidth="1"/>
    <col min="5899" max="5899" width="10" style="4" customWidth="1"/>
    <col min="5900" max="5901" width="9.28515625" style="4" customWidth="1"/>
    <col min="5902" max="5903" width="8.140625" style="4" customWidth="1"/>
    <col min="5904" max="5904" width="8.28515625" style="4" customWidth="1"/>
    <col min="5905" max="5905" width="10" style="4" customWidth="1"/>
    <col min="5906" max="5906" width="11" style="4" customWidth="1"/>
    <col min="5907" max="5907" width="1.85546875" style="4" customWidth="1"/>
    <col min="5908" max="5919" width="16.85546875" style="4" customWidth="1"/>
    <col min="5920" max="5920" width="16.28515625" style="4" customWidth="1"/>
    <col min="5921" max="6151" width="9.140625" style="4"/>
    <col min="6152" max="6152" width="4.42578125" style="4" customWidth="1"/>
    <col min="6153" max="6153" width="22.7109375" style="4" customWidth="1"/>
    <col min="6154" max="6154" width="7.28515625" style="4" customWidth="1"/>
    <col min="6155" max="6155" width="10" style="4" customWidth="1"/>
    <col min="6156" max="6157" width="9.28515625" style="4" customWidth="1"/>
    <col min="6158" max="6159" width="8.140625" style="4" customWidth="1"/>
    <col min="6160" max="6160" width="8.28515625" style="4" customWidth="1"/>
    <col min="6161" max="6161" width="10" style="4" customWidth="1"/>
    <col min="6162" max="6162" width="11" style="4" customWidth="1"/>
    <col min="6163" max="6163" width="1.85546875" style="4" customWidth="1"/>
    <col min="6164" max="6175" width="16.85546875" style="4" customWidth="1"/>
    <col min="6176" max="6176" width="16.28515625" style="4" customWidth="1"/>
    <col min="6177" max="6407" width="9.140625" style="4"/>
    <col min="6408" max="6408" width="4.42578125" style="4" customWidth="1"/>
    <col min="6409" max="6409" width="22.7109375" style="4" customWidth="1"/>
    <col min="6410" max="6410" width="7.28515625" style="4" customWidth="1"/>
    <col min="6411" max="6411" width="10" style="4" customWidth="1"/>
    <col min="6412" max="6413" width="9.28515625" style="4" customWidth="1"/>
    <col min="6414" max="6415" width="8.140625" style="4" customWidth="1"/>
    <col min="6416" max="6416" width="8.28515625" style="4" customWidth="1"/>
    <col min="6417" max="6417" width="10" style="4" customWidth="1"/>
    <col min="6418" max="6418" width="11" style="4" customWidth="1"/>
    <col min="6419" max="6419" width="1.85546875" style="4" customWidth="1"/>
    <col min="6420" max="6431" width="16.85546875" style="4" customWidth="1"/>
    <col min="6432" max="6432" width="16.28515625" style="4" customWidth="1"/>
    <col min="6433" max="6663" width="9.140625" style="4"/>
    <col min="6664" max="6664" width="4.42578125" style="4" customWidth="1"/>
    <col min="6665" max="6665" width="22.7109375" style="4" customWidth="1"/>
    <col min="6666" max="6666" width="7.28515625" style="4" customWidth="1"/>
    <col min="6667" max="6667" width="10" style="4" customWidth="1"/>
    <col min="6668" max="6669" width="9.28515625" style="4" customWidth="1"/>
    <col min="6670" max="6671" width="8.140625" style="4" customWidth="1"/>
    <col min="6672" max="6672" width="8.28515625" style="4" customWidth="1"/>
    <col min="6673" max="6673" width="10" style="4" customWidth="1"/>
    <col min="6674" max="6674" width="11" style="4" customWidth="1"/>
    <col min="6675" max="6675" width="1.85546875" style="4" customWidth="1"/>
    <col min="6676" max="6687" width="16.85546875" style="4" customWidth="1"/>
    <col min="6688" max="6688" width="16.28515625" style="4" customWidth="1"/>
    <col min="6689" max="6919" width="9.140625" style="4"/>
    <col min="6920" max="6920" width="4.42578125" style="4" customWidth="1"/>
    <col min="6921" max="6921" width="22.7109375" style="4" customWidth="1"/>
    <col min="6922" max="6922" width="7.28515625" style="4" customWidth="1"/>
    <col min="6923" max="6923" width="10" style="4" customWidth="1"/>
    <col min="6924" max="6925" width="9.28515625" style="4" customWidth="1"/>
    <col min="6926" max="6927" width="8.140625" style="4" customWidth="1"/>
    <col min="6928" max="6928" width="8.28515625" style="4" customWidth="1"/>
    <col min="6929" max="6929" width="10" style="4" customWidth="1"/>
    <col min="6930" max="6930" width="11" style="4" customWidth="1"/>
    <col min="6931" max="6931" width="1.85546875" style="4" customWidth="1"/>
    <col min="6932" max="6943" width="16.85546875" style="4" customWidth="1"/>
    <col min="6944" max="6944" width="16.28515625" style="4" customWidth="1"/>
    <col min="6945" max="7175" width="9.140625" style="4"/>
    <col min="7176" max="7176" width="4.42578125" style="4" customWidth="1"/>
    <col min="7177" max="7177" width="22.7109375" style="4" customWidth="1"/>
    <col min="7178" max="7178" width="7.28515625" style="4" customWidth="1"/>
    <col min="7179" max="7179" width="10" style="4" customWidth="1"/>
    <col min="7180" max="7181" width="9.28515625" style="4" customWidth="1"/>
    <col min="7182" max="7183" width="8.140625" style="4" customWidth="1"/>
    <col min="7184" max="7184" width="8.28515625" style="4" customWidth="1"/>
    <col min="7185" max="7185" width="10" style="4" customWidth="1"/>
    <col min="7186" max="7186" width="11" style="4" customWidth="1"/>
    <col min="7187" max="7187" width="1.85546875" style="4" customWidth="1"/>
    <col min="7188" max="7199" width="16.85546875" style="4" customWidth="1"/>
    <col min="7200" max="7200" width="16.28515625" style="4" customWidth="1"/>
    <col min="7201" max="7431" width="9.140625" style="4"/>
    <col min="7432" max="7432" width="4.42578125" style="4" customWidth="1"/>
    <col min="7433" max="7433" width="22.7109375" style="4" customWidth="1"/>
    <col min="7434" max="7434" width="7.28515625" style="4" customWidth="1"/>
    <col min="7435" max="7435" width="10" style="4" customWidth="1"/>
    <col min="7436" max="7437" width="9.28515625" style="4" customWidth="1"/>
    <col min="7438" max="7439" width="8.140625" style="4" customWidth="1"/>
    <col min="7440" max="7440" width="8.28515625" style="4" customWidth="1"/>
    <col min="7441" max="7441" width="10" style="4" customWidth="1"/>
    <col min="7442" max="7442" width="11" style="4" customWidth="1"/>
    <col min="7443" max="7443" width="1.85546875" style="4" customWidth="1"/>
    <col min="7444" max="7455" width="16.85546875" style="4" customWidth="1"/>
    <col min="7456" max="7456" width="16.28515625" style="4" customWidth="1"/>
    <col min="7457" max="7687" width="9.140625" style="4"/>
    <col min="7688" max="7688" width="4.42578125" style="4" customWidth="1"/>
    <col min="7689" max="7689" width="22.7109375" style="4" customWidth="1"/>
    <col min="7690" max="7690" width="7.28515625" style="4" customWidth="1"/>
    <col min="7691" max="7691" width="10" style="4" customWidth="1"/>
    <col min="7692" max="7693" width="9.28515625" style="4" customWidth="1"/>
    <col min="7694" max="7695" width="8.140625" style="4" customWidth="1"/>
    <col min="7696" max="7696" width="8.28515625" style="4" customWidth="1"/>
    <col min="7697" max="7697" width="10" style="4" customWidth="1"/>
    <col min="7698" max="7698" width="11" style="4" customWidth="1"/>
    <col min="7699" max="7699" width="1.85546875" style="4" customWidth="1"/>
    <col min="7700" max="7711" width="16.85546875" style="4" customWidth="1"/>
    <col min="7712" max="7712" width="16.28515625" style="4" customWidth="1"/>
    <col min="7713" max="7943" width="9.140625" style="4"/>
    <col min="7944" max="7944" width="4.42578125" style="4" customWidth="1"/>
    <col min="7945" max="7945" width="22.7109375" style="4" customWidth="1"/>
    <col min="7946" max="7946" width="7.28515625" style="4" customWidth="1"/>
    <col min="7947" max="7947" width="10" style="4" customWidth="1"/>
    <col min="7948" max="7949" width="9.28515625" style="4" customWidth="1"/>
    <col min="7950" max="7951" width="8.140625" style="4" customWidth="1"/>
    <col min="7952" max="7952" width="8.28515625" style="4" customWidth="1"/>
    <col min="7953" max="7953" width="10" style="4" customWidth="1"/>
    <col min="7954" max="7954" width="11" style="4" customWidth="1"/>
    <col min="7955" max="7955" width="1.85546875" style="4" customWidth="1"/>
    <col min="7956" max="7967" width="16.85546875" style="4" customWidth="1"/>
    <col min="7968" max="7968" width="16.28515625" style="4" customWidth="1"/>
    <col min="7969" max="8199" width="9.140625" style="4"/>
    <col min="8200" max="8200" width="4.42578125" style="4" customWidth="1"/>
    <col min="8201" max="8201" width="22.7109375" style="4" customWidth="1"/>
    <col min="8202" max="8202" width="7.28515625" style="4" customWidth="1"/>
    <col min="8203" max="8203" width="10" style="4" customWidth="1"/>
    <col min="8204" max="8205" width="9.28515625" style="4" customWidth="1"/>
    <col min="8206" max="8207" width="8.140625" style="4" customWidth="1"/>
    <col min="8208" max="8208" width="8.28515625" style="4" customWidth="1"/>
    <col min="8209" max="8209" width="10" style="4" customWidth="1"/>
    <col min="8210" max="8210" width="11" style="4" customWidth="1"/>
    <col min="8211" max="8211" width="1.85546875" style="4" customWidth="1"/>
    <col min="8212" max="8223" width="16.85546875" style="4" customWidth="1"/>
    <col min="8224" max="8224" width="16.28515625" style="4" customWidth="1"/>
    <col min="8225" max="8455" width="9.140625" style="4"/>
    <col min="8456" max="8456" width="4.42578125" style="4" customWidth="1"/>
    <col min="8457" max="8457" width="22.7109375" style="4" customWidth="1"/>
    <col min="8458" max="8458" width="7.28515625" style="4" customWidth="1"/>
    <col min="8459" max="8459" width="10" style="4" customWidth="1"/>
    <col min="8460" max="8461" width="9.28515625" style="4" customWidth="1"/>
    <col min="8462" max="8463" width="8.140625" style="4" customWidth="1"/>
    <col min="8464" max="8464" width="8.28515625" style="4" customWidth="1"/>
    <col min="8465" max="8465" width="10" style="4" customWidth="1"/>
    <col min="8466" max="8466" width="11" style="4" customWidth="1"/>
    <col min="8467" max="8467" width="1.85546875" style="4" customWidth="1"/>
    <col min="8468" max="8479" width="16.85546875" style="4" customWidth="1"/>
    <col min="8480" max="8480" width="16.28515625" style="4" customWidth="1"/>
    <col min="8481" max="8711" width="9.140625" style="4"/>
    <col min="8712" max="8712" width="4.42578125" style="4" customWidth="1"/>
    <col min="8713" max="8713" width="22.7109375" style="4" customWidth="1"/>
    <col min="8714" max="8714" width="7.28515625" style="4" customWidth="1"/>
    <col min="8715" max="8715" width="10" style="4" customWidth="1"/>
    <col min="8716" max="8717" width="9.28515625" style="4" customWidth="1"/>
    <col min="8718" max="8719" width="8.140625" style="4" customWidth="1"/>
    <col min="8720" max="8720" width="8.28515625" style="4" customWidth="1"/>
    <col min="8721" max="8721" width="10" style="4" customWidth="1"/>
    <col min="8722" max="8722" width="11" style="4" customWidth="1"/>
    <col min="8723" max="8723" width="1.85546875" style="4" customWidth="1"/>
    <col min="8724" max="8735" width="16.85546875" style="4" customWidth="1"/>
    <col min="8736" max="8736" width="16.28515625" style="4" customWidth="1"/>
    <col min="8737" max="8967" width="9.140625" style="4"/>
    <col min="8968" max="8968" width="4.42578125" style="4" customWidth="1"/>
    <col min="8969" max="8969" width="22.7109375" style="4" customWidth="1"/>
    <col min="8970" max="8970" width="7.28515625" style="4" customWidth="1"/>
    <col min="8971" max="8971" width="10" style="4" customWidth="1"/>
    <col min="8972" max="8973" width="9.28515625" style="4" customWidth="1"/>
    <col min="8974" max="8975" width="8.140625" style="4" customWidth="1"/>
    <col min="8976" max="8976" width="8.28515625" style="4" customWidth="1"/>
    <col min="8977" max="8977" width="10" style="4" customWidth="1"/>
    <col min="8978" max="8978" width="11" style="4" customWidth="1"/>
    <col min="8979" max="8979" width="1.85546875" style="4" customWidth="1"/>
    <col min="8980" max="8991" width="16.85546875" style="4" customWidth="1"/>
    <col min="8992" max="8992" width="16.28515625" style="4" customWidth="1"/>
    <col min="8993" max="9223" width="9.140625" style="4"/>
    <col min="9224" max="9224" width="4.42578125" style="4" customWidth="1"/>
    <col min="9225" max="9225" width="22.7109375" style="4" customWidth="1"/>
    <col min="9226" max="9226" width="7.28515625" style="4" customWidth="1"/>
    <col min="9227" max="9227" width="10" style="4" customWidth="1"/>
    <col min="9228" max="9229" width="9.28515625" style="4" customWidth="1"/>
    <col min="9230" max="9231" width="8.140625" style="4" customWidth="1"/>
    <col min="9232" max="9232" width="8.28515625" style="4" customWidth="1"/>
    <col min="9233" max="9233" width="10" style="4" customWidth="1"/>
    <col min="9234" max="9234" width="11" style="4" customWidth="1"/>
    <col min="9235" max="9235" width="1.85546875" style="4" customWidth="1"/>
    <col min="9236" max="9247" width="16.85546875" style="4" customWidth="1"/>
    <col min="9248" max="9248" width="16.28515625" style="4" customWidth="1"/>
    <col min="9249" max="9479" width="9.140625" style="4"/>
    <col min="9480" max="9480" width="4.42578125" style="4" customWidth="1"/>
    <col min="9481" max="9481" width="22.7109375" style="4" customWidth="1"/>
    <col min="9482" max="9482" width="7.28515625" style="4" customWidth="1"/>
    <col min="9483" max="9483" width="10" style="4" customWidth="1"/>
    <col min="9484" max="9485" width="9.28515625" style="4" customWidth="1"/>
    <col min="9486" max="9487" width="8.140625" style="4" customWidth="1"/>
    <col min="9488" max="9488" width="8.28515625" style="4" customWidth="1"/>
    <col min="9489" max="9489" width="10" style="4" customWidth="1"/>
    <col min="9490" max="9490" width="11" style="4" customWidth="1"/>
    <col min="9491" max="9491" width="1.85546875" style="4" customWidth="1"/>
    <col min="9492" max="9503" width="16.85546875" style="4" customWidth="1"/>
    <col min="9504" max="9504" width="16.28515625" style="4" customWidth="1"/>
    <col min="9505" max="9735" width="9.140625" style="4"/>
    <col min="9736" max="9736" width="4.42578125" style="4" customWidth="1"/>
    <col min="9737" max="9737" width="22.7109375" style="4" customWidth="1"/>
    <col min="9738" max="9738" width="7.28515625" style="4" customWidth="1"/>
    <col min="9739" max="9739" width="10" style="4" customWidth="1"/>
    <col min="9740" max="9741" width="9.28515625" style="4" customWidth="1"/>
    <col min="9742" max="9743" width="8.140625" style="4" customWidth="1"/>
    <col min="9744" max="9744" width="8.28515625" style="4" customWidth="1"/>
    <col min="9745" max="9745" width="10" style="4" customWidth="1"/>
    <col min="9746" max="9746" width="11" style="4" customWidth="1"/>
    <col min="9747" max="9747" width="1.85546875" style="4" customWidth="1"/>
    <col min="9748" max="9759" width="16.85546875" style="4" customWidth="1"/>
    <col min="9760" max="9760" width="16.28515625" style="4" customWidth="1"/>
    <col min="9761" max="9991" width="9.140625" style="4"/>
    <col min="9992" max="9992" width="4.42578125" style="4" customWidth="1"/>
    <col min="9993" max="9993" width="22.7109375" style="4" customWidth="1"/>
    <col min="9994" max="9994" width="7.28515625" style="4" customWidth="1"/>
    <col min="9995" max="9995" width="10" style="4" customWidth="1"/>
    <col min="9996" max="9997" width="9.28515625" style="4" customWidth="1"/>
    <col min="9998" max="9999" width="8.140625" style="4" customWidth="1"/>
    <col min="10000" max="10000" width="8.28515625" style="4" customWidth="1"/>
    <col min="10001" max="10001" width="10" style="4" customWidth="1"/>
    <col min="10002" max="10002" width="11" style="4" customWidth="1"/>
    <col min="10003" max="10003" width="1.85546875" style="4" customWidth="1"/>
    <col min="10004" max="10015" width="16.85546875" style="4" customWidth="1"/>
    <col min="10016" max="10016" width="16.28515625" style="4" customWidth="1"/>
    <col min="10017" max="10247" width="9.140625" style="4"/>
    <col min="10248" max="10248" width="4.42578125" style="4" customWidth="1"/>
    <col min="10249" max="10249" width="22.7109375" style="4" customWidth="1"/>
    <col min="10250" max="10250" width="7.28515625" style="4" customWidth="1"/>
    <col min="10251" max="10251" width="10" style="4" customWidth="1"/>
    <col min="10252" max="10253" width="9.28515625" style="4" customWidth="1"/>
    <col min="10254" max="10255" width="8.140625" style="4" customWidth="1"/>
    <col min="10256" max="10256" width="8.28515625" style="4" customWidth="1"/>
    <col min="10257" max="10257" width="10" style="4" customWidth="1"/>
    <col min="10258" max="10258" width="11" style="4" customWidth="1"/>
    <col min="10259" max="10259" width="1.85546875" style="4" customWidth="1"/>
    <col min="10260" max="10271" width="16.85546875" style="4" customWidth="1"/>
    <col min="10272" max="10272" width="16.28515625" style="4" customWidth="1"/>
    <col min="10273" max="10503" width="9.140625" style="4"/>
    <col min="10504" max="10504" width="4.42578125" style="4" customWidth="1"/>
    <col min="10505" max="10505" width="22.7109375" style="4" customWidth="1"/>
    <col min="10506" max="10506" width="7.28515625" style="4" customWidth="1"/>
    <col min="10507" max="10507" width="10" style="4" customWidth="1"/>
    <col min="10508" max="10509" width="9.28515625" style="4" customWidth="1"/>
    <col min="10510" max="10511" width="8.140625" style="4" customWidth="1"/>
    <col min="10512" max="10512" width="8.28515625" style="4" customWidth="1"/>
    <col min="10513" max="10513" width="10" style="4" customWidth="1"/>
    <col min="10514" max="10514" width="11" style="4" customWidth="1"/>
    <col min="10515" max="10515" width="1.85546875" style="4" customWidth="1"/>
    <col min="10516" max="10527" width="16.85546875" style="4" customWidth="1"/>
    <col min="10528" max="10528" width="16.28515625" style="4" customWidth="1"/>
    <col min="10529" max="10759" width="9.140625" style="4"/>
    <col min="10760" max="10760" width="4.42578125" style="4" customWidth="1"/>
    <col min="10761" max="10761" width="22.7109375" style="4" customWidth="1"/>
    <col min="10762" max="10762" width="7.28515625" style="4" customWidth="1"/>
    <col min="10763" max="10763" width="10" style="4" customWidth="1"/>
    <col min="10764" max="10765" width="9.28515625" style="4" customWidth="1"/>
    <col min="10766" max="10767" width="8.140625" style="4" customWidth="1"/>
    <col min="10768" max="10768" width="8.28515625" style="4" customWidth="1"/>
    <col min="10769" max="10769" width="10" style="4" customWidth="1"/>
    <col min="10770" max="10770" width="11" style="4" customWidth="1"/>
    <col min="10771" max="10771" width="1.85546875" style="4" customWidth="1"/>
    <col min="10772" max="10783" width="16.85546875" style="4" customWidth="1"/>
    <col min="10784" max="10784" width="16.28515625" style="4" customWidth="1"/>
    <col min="10785" max="11015" width="9.140625" style="4"/>
    <col min="11016" max="11016" width="4.42578125" style="4" customWidth="1"/>
    <col min="11017" max="11017" width="22.7109375" style="4" customWidth="1"/>
    <col min="11018" max="11018" width="7.28515625" style="4" customWidth="1"/>
    <col min="11019" max="11019" width="10" style="4" customWidth="1"/>
    <col min="11020" max="11021" width="9.28515625" style="4" customWidth="1"/>
    <col min="11022" max="11023" width="8.140625" style="4" customWidth="1"/>
    <col min="11024" max="11024" width="8.28515625" style="4" customWidth="1"/>
    <col min="11025" max="11025" width="10" style="4" customWidth="1"/>
    <col min="11026" max="11026" width="11" style="4" customWidth="1"/>
    <col min="11027" max="11027" width="1.85546875" style="4" customWidth="1"/>
    <col min="11028" max="11039" width="16.85546875" style="4" customWidth="1"/>
    <col min="11040" max="11040" width="16.28515625" style="4" customWidth="1"/>
    <col min="11041" max="11271" width="9.140625" style="4"/>
    <col min="11272" max="11272" width="4.42578125" style="4" customWidth="1"/>
    <col min="11273" max="11273" width="22.7109375" style="4" customWidth="1"/>
    <col min="11274" max="11274" width="7.28515625" style="4" customWidth="1"/>
    <col min="11275" max="11275" width="10" style="4" customWidth="1"/>
    <col min="11276" max="11277" width="9.28515625" style="4" customWidth="1"/>
    <col min="11278" max="11279" width="8.140625" style="4" customWidth="1"/>
    <col min="11280" max="11280" width="8.28515625" style="4" customWidth="1"/>
    <col min="11281" max="11281" width="10" style="4" customWidth="1"/>
    <col min="11282" max="11282" width="11" style="4" customWidth="1"/>
    <col min="11283" max="11283" width="1.85546875" style="4" customWidth="1"/>
    <col min="11284" max="11295" width="16.85546875" style="4" customWidth="1"/>
    <col min="11296" max="11296" width="16.28515625" style="4" customWidth="1"/>
    <col min="11297" max="11527" width="9.140625" style="4"/>
    <col min="11528" max="11528" width="4.42578125" style="4" customWidth="1"/>
    <col min="11529" max="11529" width="22.7109375" style="4" customWidth="1"/>
    <col min="11530" max="11530" width="7.28515625" style="4" customWidth="1"/>
    <col min="11531" max="11531" width="10" style="4" customWidth="1"/>
    <col min="11532" max="11533" width="9.28515625" style="4" customWidth="1"/>
    <col min="11534" max="11535" width="8.140625" style="4" customWidth="1"/>
    <col min="11536" max="11536" width="8.28515625" style="4" customWidth="1"/>
    <col min="11537" max="11537" width="10" style="4" customWidth="1"/>
    <col min="11538" max="11538" width="11" style="4" customWidth="1"/>
    <col min="11539" max="11539" width="1.85546875" style="4" customWidth="1"/>
    <col min="11540" max="11551" width="16.85546875" style="4" customWidth="1"/>
    <col min="11552" max="11552" width="16.28515625" style="4" customWidth="1"/>
    <col min="11553" max="11783" width="9.140625" style="4"/>
    <col min="11784" max="11784" width="4.42578125" style="4" customWidth="1"/>
    <col min="11785" max="11785" width="22.7109375" style="4" customWidth="1"/>
    <col min="11786" max="11786" width="7.28515625" style="4" customWidth="1"/>
    <col min="11787" max="11787" width="10" style="4" customWidth="1"/>
    <col min="11788" max="11789" width="9.28515625" style="4" customWidth="1"/>
    <col min="11790" max="11791" width="8.140625" style="4" customWidth="1"/>
    <col min="11792" max="11792" width="8.28515625" style="4" customWidth="1"/>
    <col min="11793" max="11793" width="10" style="4" customWidth="1"/>
    <col min="11794" max="11794" width="11" style="4" customWidth="1"/>
    <col min="11795" max="11795" width="1.85546875" style="4" customWidth="1"/>
    <col min="11796" max="11807" width="16.85546875" style="4" customWidth="1"/>
    <col min="11808" max="11808" width="16.28515625" style="4" customWidth="1"/>
    <col min="11809" max="12039" width="9.140625" style="4"/>
    <col min="12040" max="12040" width="4.42578125" style="4" customWidth="1"/>
    <col min="12041" max="12041" width="22.7109375" style="4" customWidth="1"/>
    <col min="12042" max="12042" width="7.28515625" style="4" customWidth="1"/>
    <col min="12043" max="12043" width="10" style="4" customWidth="1"/>
    <col min="12044" max="12045" width="9.28515625" style="4" customWidth="1"/>
    <col min="12046" max="12047" width="8.140625" style="4" customWidth="1"/>
    <col min="12048" max="12048" width="8.28515625" style="4" customWidth="1"/>
    <col min="12049" max="12049" width="10" style="4" customWidth="1"/>
    <col min="12050" max="12050" width="11" style="4" customWidth="1"/>
    <col min="12051" max="12051" width="1.85546875" style="4" customWidth="1"/>
    <col min="12052" max="12063" width="16.85546875" style="4" customWidth="1"/>
    <col min="12064" max="12064" width="16.28515625" style="4" customWidth="1"/>
    <col min="12065" max="12295" width="9.140625" style="4"/>
    <col min="12296" max="12296" width="4.42578125" style="4" customWidth="1"/>
    <col min="12297" max="12297" width="22.7109375" style="4" customWidth="1"/>
    <col min="12298" max="12298" width="7.28515625" style="4" customWidth="1"/>
    <col min="12299" max="12299" width="10" style="4" customWidth="1"/>
    <col min="12300" max="12301" width="9.28515625" style="4" customWidth="1"/>
    <col min="12302" max="12303" width="8.140625" style="4" customWidth="1"/>
    <col min="12304" max="12304" width="8.28515625" style="4" customWidth="1"/>
    <col min="12305" max="12305" width="10" style="4" customWidth="1"/>
    <col min="12306" max="12306" width="11" style="4" customWidth="1"/>
    <col min="12307" max="12307" width="1.85546875" style="4" customWidth="1"/>
    <col min="12308" max="12319" width="16.85546875" style="4" customWidth="1"/>
    <col min="12320" max="12320" width="16.28515625" style="4" customWidth="1"/>
    <col min="12321" max="12551" width="9.140625" style="4"/>
    <col min="12552" max="12552" width="4.42578125" style="4" customWidth="1"/>
    <col min="12553" max="12553" width="22.7109375" style="4" customWidth="1"/>
    <col min="12554" max="12554" width="7.28515625" style="4" customWidth="1"/>
    <col min="12555" max="12555" width="10" style="4" customWidth="1"/>
    <col min="12556" max="12557" width="9.28515625" style="4" customWidth="1"/>
    <col min="12558" max="12559" width="8.140625" style="4" customWidth="1"/>
    <col min="12560" max="12560" width="8.28515625" style="4" customWidth="1"/>
    <col min="12561" max="12561" width="10" style="4" customWidth="1"/>
    <col min="12562" max="12562" width="11" style="4" customWidth="1"/>
    <col min="12563" max="12563" width="1.85546875" style="4" customWidth="1"/>
    <col min="12564" max="12575" width="16.85546875" style="4" customWidth="1"/>
    <col min="12576" max="12576" width="16.28515625" style="4" customWidth="1"/>
    <col min="12577" max="12807" width="9.140625" style="4"/>
    <col min="12808" max="12808" width="4.42578125" style="4" customWidth="1"/>
    <col min="12809" max="12809" width="22.7109375" style="4" customWidth="1"/>
    <col min="12810" max="12810" width="7.28515625" style="4" customWidth="1"/>
    <col min="12811" max="12811" width="10" style="4" customWidth="1"/>
    <col min="12812" max="12813" width="9.28515625" style="4" customWidth="1"/>
    <col min="12814" max="12815" width="8.140625" style="4" customWidth="1"/>
    <col min="12816" max="12816" width="8.28515625" style="4" customWidth="1"/>
    <col min="12817" max="12817" width="10" style="4" customWidth="1"/>
    <col min="12818" max="12818" width="11" style="4" customWidth="1"/>
    <col min="12819" max="12819" width="1.85546875" style="4" customWidth="1"/>
    <col min="12820" max="12831" width="16.85546875" style="4" customWidth="1"/>
    <col min="12832" max="12832" width="16.28515625" style="4" customWidth="1"/>
    <col min="12833" max="13063" width="9.140625" style="4"/>
    <col min="13064" max="13064" width="4.42578125" style="4" customWidth="1"/>
    <col min="13065" max="13065" width="22.7109375" style="4" customWidth="1"/>
    <col min="13066" max="13066" width="7.28515625" style="4" customWidth="1"/>
    <col min="13067" max="13067" width="10" style="4" customWidth="1"/>
    <col min="13068" max="13069" width="9.28515625" style="4" customWidth="1"/>
    <col min="13070" max="13071" width="8.140625" style="4" customWidth="1"/>
    <col min="13072" max="13072" width="8.28515625" style="4" customWidth="1"/>
    <col min="13073" max="13073" width="10" style="4" customWidth="1"/>
    <col min="13074" max="13074" width="11" style="4" customWidth="1"/>
    <col min="13075" max="13075" width="1.85546875" style="4" customWidth="1"/>
    <col min="13076" max="13087" width="16.85546875" style="4" customWidth="1"/>
    <col min="13088" max="13088" width="16.28515625" style="4" customWidth="1"/>
    <col min="13089" max="13319" width="9.140625" style="4"/>
    <col min="13320" max="13320" width="4.42578125" style="4" customWidth="1"/>
    <col min="13321" max="13321" width="22.7109375" style="4" customWidth="1"/>
    <col min="13322" max="13322" width="7.28515625" style="4" customWidth="1"/>
    <col min="13323" max="13323" width="10" style="4" customWidth="1"/>
    <col min="13324" max="13325" width="9.28515625" style="4" customWidth="1"/>
    <col min="13326" max="13327" width="8.140625" style="4" customWidth="1"/>
    <col min="13328" max="13328" width="8.28515625" style="4" customWidth="1"/>
    <col min="13329" max="13329" width="10" style="4" customWidth="1"/>
    <col min="13330" max="13330" width="11" style="4" customWidth="1"/>
    <col min="13331" max="13331" width="1.85546875" style="4" customWidth="1"/>
    <col min="13332" max="13343" width="16.85546875" style="4" customWidth="1"/>
    <col min="13344" max="13344" width="16.28515625" style="4" customWidth="1"/>
    <col min="13345" max="13575" width="9.140625" style="4"/>
    <col min="13576" max="13576" width="4.42578125" style="4" customWidth="1"/>
    <col min="13577" max="13577" width="22.7109375" style="4" customWidth="1"/>
    <col min="13578" max="13578" width="7.28515625" style="4" customWidth="1"/>
    <col min="13579" max="13579" width="10" style="4" customWidth="1"/>
    <col min="13580" max="13581" width="9.28515625" style="4" customWidth="1"/>
    <col min="13582" max="13583" width="8.140625" style="4" customWidth="1"/>
    <col min="13584" max="13584" width="8.28515625" style="4" customWidth="1"/>
    <col min="13585" max="13585" width="10" style="4" customWidth="1"/>
    <col min="13586" max="13586" width="11" style="4" customWidth="1"/>
    <col min="13587" max="13587" width="1.85546875" style="4" customWidth="1"/>
    <col min="13588" max="13599" width="16.85546875" style="4" customWidth="1"/>
    <col min="13600" max="13600" width="16.28515625" style="4" customWidth="1"/>
    <col min="13601" max="13831" width="9.140625" style="4"/>
    <col min="13832" max="13832" width="4.42578125" style="4" customWidth="1"/>
    <col min="13833" max="13833" width="22.7109375" style="4" customWidth="1"/>
    <col min="13834" max="13834" width="7.28515625" style="4" customWidth="1"/>
    <col min="13835" max="13835" width="10" style="4" customWidth="1"/>
    <col min="13836" max="13837" width="9.28515625" style="4" customWidth="1"/>
    <col min="13838" max="13839" width="8.140625" style="4" customWidth="1"/>
    <col min="13840" max="13840" width="8.28515625" style="4" customWidth="1"/>
    <col min="13841" max="13841" width="10" style="4" customWidth="1"/>
    <col min="13842" max="13842" width="11" style="4" customWidth="1"/>
    <col min="13843" max="13843" width="1.85546875" style="4" customWidth="1"/>
    <col min="13844" max="13855" width="16.85546875" style="4" customWidth="1"/>
    <col min="13856" max="13856" width="16.28515625" style="4" customWidth="1"/>
    <col min="13857" max="14087" width="9.140625" style="4"/>
    <col min="14088" max="14088" width="4.42578125" style="4" customWidth="1"/>
    <col min="14089" max="14089" width="22.7109375" style="4" customWidth="1"/>
    <col min="14090" max="14090" width="7.28515625" style="4" customWidth="1"/>
    <col min="14091" max="14091" width="10" style="4" customWidth="1"/>
    <col min="14092" max="14093" width="9.28515625" style="4" customWidth="1"/>
    <col min="14094" max="14095" width="8.140625" style="4" customWidth="1"/>
    <col min="14096" max="14096" width="8.28515625" style="4" customWidth="1"/>
    <col min="14097" max="14097" width="10" style="4" customWidth="1"/>
    <col min="14098" max="14098" width="11" style="4" customWidth="1"/>
    <col min="14099" max="14099" width="1.85546875" style="4" customWidth="1"/>
    <col min="14100" max="14111" width="16.85546875" style="4" customWidth="1"/>
    <col min="14112" max="14112" width="16.28515625" style="4" customWidth="1"/>
    <col min="14113" max="14343" width="9.140625" style="4"/>
    <col min="14344" max="14344" width="4.42578125" style="4" customWidth="1"/>
    <col min="14345" max="14345" width="22.7109375" style="4" customWidth="1"/>
    <col min="14346" max="14346" width="7.28515625" style="4" customWidth="1"/>
    <col min="14347" max="14347" width="10" style="4" customWidth="1"/>
    <col min="14348" max="14349" width="9.28515625" style="4" customWidth="1"/>
    <col min="14350" max="14351" width="8.140625" style="4" customWidth="1"/>
    <col min="14352" max="14352" width="8.28515625" style="4" customWidth="1"/>
    <col min="14353" max="14353" width="10" style="4" customWidth="1"/>
    <col min="14354" max="14354" width="11" style="4" customWidth="1"/>
    <col min="14355" max="14355" width="1.85546875" style="4" customWidth="1"/>
    <col min="14356" max="14367" width="16.85546875" style="4" customWidth="1"/>
    <col min="14368" max="14368" width="16.28515625" style="4" customWidth="1"/>
    <col min="14369" max="14599" width="9.140625" style="4"/>
    <col min="14600" max="14600" width="4.42578125" style="4" customWidth="1"/>
    <col min="14601" max="14601" width="22.7109375" style="4" customWidth="1"/>
    <col min="14602" max="14602" width="7.28515625" style="4" customWidth="1"/>
    <col min="14603" max="14603" width="10" style="4" customWidth="1"/>
    <col min="14604" max="14605" width="9.28515625" style="4" customWidth="1"/>
    <col min="14606" max="14607" width="8.140625" style="4" customWidth="1"/>
    <col min="14608" max="14608" width="8.28515625" style="4" customWidth="1"/>
    <col min="14609" max="14609" width="10" style="4" customWidth="1"/>
    <col min="14610" max="14610" width="11" style="4" customWidth="1"/>
    <col min="14611" max="14611" width="1.85546875" style="4" customWidth="1"/>
    <col min="14612" max="14623" width="16.85546875" style="4" customWidth="1"/>
    <col min="14624" max="14624" width="16.28515625" style="4" customWidth="1"/>
    <col min="14625" max="14855" width="9.140625" style="4"/>
    <col min="14856" max="14856" width="4.42578125" style="4" customWidth="1"/>
    <col min="14857" max="14857" width="22.7109375" style="4" customWidth="1"/>
    <col min="14858" max="14858" width="7.28515625" style="4" customWidth="1"/>
    <col min="14859" max="14859" width="10" style="4" customWidth="1"/>
    <col min="14860" max="14861" width="9.28515625" style="4" customWidth="1"/>
    <col min="14862" max="14863" width="8.140625" style="4" customWidth="1"/>
    <col min="14864" max="14864" width="8.28515625" style="4" customWidth="1"/>
    <col min="14865" max="14865" width="10" style="4" customWidth="1"/>
    <col min="14866" max="14866" width="11" style="4" customWidth="1"/>
    <col min="14867" max="14867" width="1.85546875" style="4" customWidth="1"/>
    <col min="14868" max="14879" width="16.85546875" style="4" customWidth="1"/>
    <col min="14880" max="14880" width="16.28515625" style="4" customWidth="1"/>
    <col min="14881" max="15111" width="9.140625" style="4"/>
    <col min="15112" max="15112" width="4.42578125" style="4" customWidth="1"/>
    <col min="15113" max="15113" width="22.7109375" style="4" customWidth="1"/>
    <col min="15114" max="15114" width="7.28515625" style="4" customWidth="1"/>
    <col min="15115" max="15115" width="10" style="4" customWidth="1"/>
    <col min="15116" max="15117" width="9.28515625" style="4" customWidth="1"/>
    <col min="15118" max="15119" width="8.140625" style="4" customWidth="1"/>
    <col min="15120" max="15120" width="8.28515625" style="4" customWidth="1"/>
    <col min="15121" max="15121" width="10" style="4" customWidth="1"/>
    <col min="15122" max="15122" width="11" style="4" customWidth="1"/>
    <col min="15123" max="15123" width="1.85546875" style="4" customWidth="1"/>
    <col min="15124" max="15135" width="16.85546875" style="4" customWidth="1"/>
    <col min="15136" max="15136" width="16.28515625" style="4" customWidth="1"/>
    <col min="15137" max="15367" width="9.140625" style="4"/>
    <col min="15368" max="15368" width="4.42578125" style="4" customWidth="1"/>
    <col min="15369" max="15369" width="22.7109375" style="4" customWidth="1"/>
    <col min="15370" max="15370" width="7.28515625" style="4" customWidth="1"/>
    <col min="15371" max="15371" width="10" style="4" customWidth="1"/>
    <col min="15372" max="15373" width="9.28515625" style="4" customWidth="1"/>
    <col min="15374" max="15375" width="8.140625" style="4" customWidth="1"/>
    <col min="15376" max="15376" width="8.28515625" style="4" customWidth="1"/>
    <col min="15377" max="15377" width="10" style="4" customWidth="1"/>
    <col min="15378" max="15378" width="11" style="4" customWidth="1"/>
    <col min="15379" max="15379" width="1.85546875" style="4" customWidth="1"/>
    <col min="15380" max="15391" width="16.85546875" style="4" customWidth="1"/>
    <col min="15392" max="15392" width="16.28515625" style="4" customWidth="1"/>
    <col min="15393" max="15623" width="9.140625" style="4"/>
    <col min="15624" max="15624" width="4.42578125" style="4" customWidth="1"/>
    <col min="15625" max="15625" width="22.7109375" style="4" customWidth="1"/>
    <col min="15626" max="15626" width="7.28515625" style="4" customWidth="1"/>
    <col min="15627" max="15627" width="10" style="4" customWidth="1"/>
    <col min="15628" max="15629" width="9.28515625" style="4" customWidth="1"/>
    <col min="15630" max="15631" width="8.140625" style="4" customWidth="1"/>
    <col min="15632" max="15632" width="8.28515625" style="4" customWidth="1"/>
    <col min="15633" max="15633" width="10" style="4" customWidth="1"/>
    <col min="15634" max="15634" width="11" style="4" customWidth="1"/>
    <col min="15635" max="15635" width="1.85546875" style="4" customWidth="1"/>
    <col min="15636" max="15647" width="16.85546875" style="4" customWidth="1"/>
    <col min="15648" max="15648" width="16.28515625" style="4" customWidth="1"/>
    <col min="15649" max="15879" width="9.140625" style="4"/>
    <col min="15880" max="15880" width="4.42578125" style="4" customWidth="1"/>
    <col min="15881" max="15881" width="22.7109375" style="4" customWidth="1"/>
    <col min="15882" max="15882" width="7.28515625" style="4" customWidth="1"/>
    <col min="15883" max="15883" width="10" style="4" customWidth="1"/>
    <col min="15884" max="15885" width="9.28515625" style="4" customWidth="1"/>
    <col min="15886" max="15887" width="8.140625" style="4" customWidth="1"/>
    <col min="15888" max="15888" width="8.28515625" style="4" customWidth="1"/>
    <col min="15889" max="15889" width="10" style="4" customWidth="1"/>
    <col min="15890" max="15890" width="11" style="4" customWidth="1"/>
    <col min="15891" max="15891" width="1.85546875" style="4" customWidth="1"/>
    <col min="15892" max="15903" width="16.85546875" style="4" customWidth="1"/>
    <col min="15904" max="15904" width="16.28515625" style="4" customWidth="1"/>
    <col min="15905" max="16135" width="9.140625" style="4"/>
    <col min="16136" max="16136" width="4.42578125" style="4" customWidth="1"/>
    <col min="16137" max="16137" width="22.7109375" style="4" customWidth="1"/>
    <col min="16138" max="16138" width="7.28515625" style="4" customWidth="1"/>
    <col min="16139" max="16139" width="10" style="4" customWidth="1"/>
    <col min="16140" max="16141" width="9.28515625" style="4" customWidth="1"/>
    <col min="16142" max="16143" width="8.140625" style="4" customWidth="1"/>
    <col min="16144" max="16144" width="8.28515625" style="4" customWidth="1"/>
    <col min="16145" max="16145" width="10" style="4" customWidth="1"/>
    <col min="16146" max="16146" width="11" style="4" customWidth="1"/>
    <col min="16147" max="16147" width="1.85546875" style="4" customWidth="1"/>
    <col min="16148" max="16159" width="16.85546875" style="4" customWidth="1"/>
    <col min="16160" max="16160" width="16.28515625" style="4" customWidth="1"/>
    <col min="16161" max="16384" width="9.140625" style="4"/>
  </cols>
  <sheetData>
    <row r="2" spans="1:33" x14ac:dyDescent="0.2">
      <c r="A2" s="4"/>
      <c r="B2" s="4"/>
      <c r="C2" s="4"/>
      <c r="D2" s="4"/>
    </row>
    <row r="5" spans="1:33" x14ac:dyDescent="0.2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9" spans="1:33" s="10" customFormat="1" ht="24.75" customHeight="1" x14ac:dyDescent="0.25">
      <c r="A9" s="192" t="s">
        <v>436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9"/>
      <c r="M9" s="189">
        <v>2019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203"/>
    </row>
    <row r="10" spans="1:33" s="10" customFormat="1" x14ac:dyDescent="0.25">
      <c r="A10" s="193" t="s">
        <v>1</v>
      </c>
      <c r="B10" s="193" t="s">
        <v>2</v>
      </c>
      <c r="C10" s="193" t="s">
        <v>3</v>
      </c>
      <c r="D10" s="193" t="s">
        <v>4</v>
      </c>
      <c r="E10" s="194" t="s">
        <v>5</v>
      </c>
      <c r="F10" s="195"/>
      <c r="G10" s="200" t="s">
        <v>6</v>
      </c>
      <c r="H10" s="200"/>
      <c r="I10" s="200"/>
      <c r="J10" s="63" t="s">
        <v>7</v>
      </c>
      <c r="K10" s="82" t="s">
        <v>8</v>
      </c>
      <c r="L10" s="13"/>
      <c r="M10" s="131">
        <v>43806</v>
      </c>
      <c r="N10" s="131">
        <v>43743</v>
      </c>
      <c r="O10" s="131">
        <v>43731</v>
      </c>
      <c r="P10" s="131">
        <v>43666</v>
      </c>
      <c r="Q10" s="131">
        <v>43618</v>
      </c>
      <c r="R10" s="131">
        <v>43603</v>
      </c>
      <c r="S10" s="131">
        <v>43596</v>
      </c>
      <c r="T10" s="131">
        <v>43590</v>
      </c>
      <c r="U10" s="14">
        <v>43589</v>
      </c>
      <c r="V10" s="14">
        <v>43583</v>
      </c>
      <c r="W10" s="14">
        <v>43583</v>
      </c>
      <c r="X10" s="14">
        <v>43575</v>
      </c>
      <c r="Y10" s="14">
        <v>43569</v>
      </c>
      <c r="Z10" s="14">
        <v>43568</v>
      </c>
      <c r="AA10" s="14">
        <v>43555</v>
      </c>
      <c r="AB10" s="14">
        <v>43548</v>
      </c>
      <c r="AC10" s="126">
        <v>43548</v>
      </c>
      <c r="AD10" s="14">
        <v>43547</v>
      </c>
      <c r="AE10" s="14">
        <v>43540</v>
      </c>
      <c r="AF10" s="160">
        <v>43540</v>
      </c>
      <c r="AG10" s="83"/>
    </row>
    <row r="11" spans="1:33" s="10" customFormat="1" x14ac:dyDescent="0.25">
      <c r="A11" s="193"/>
      <c r="B11" s="193"/>
      <c r="C11" s="193"/>
      <c r="D11" s="193"/>
      <c r="E11" s="196"/>
      <c r="F11" s="197"/>
      <c r="G11" s="201">
        <v>1</v>
      </c>
      <c r="H11" s="201">
        <v>2</v>
      </c>
      <c r="I11" s="204">
        <v>3</v>
      </c>
      <c r="J11" s="64" t="s">
        <v>9</v>
      </c>
      <c r="K11" s="84" t="s">
        <v>10</v>
      </c>
      <c r="L11" s="13"/>
      <c r="M11" s="16" t="s">
        <v>414</v>
      </c>
      <c r="N11" s="16" t="s">
        <v>302</v>
      </c>
      <c r="O11" s="16" t="s">
        <v>620</v>
      </c>
      <c r="P11" s="16" t="s">
        <v>414</v>
      </c>
      <c r="Q11" s="16" t="s">
        <v>14</v>
      </c>
      <c r="R11" s="16" t="s">
        <v>414</v>
      </c>
      <c r="S11" s="132" t="s">
        <v>12</v>
      </c>
      <c r="T11" s="132" t="s">
        <v>389</v>
      </c>
      <c r="U11" s="16" t="s">
        <v>302</v>
      </c>
      <c r="V11" s="16" t="s">
        <v>16</v>
      </c>
      <c r="W11" s="16" t="s">
        <v>16</v>
      </c>
      <c r="X11" s="16" t="s">
        <v>414</v>
      </c>
      <c r="Y11" s="16" t="s">
        <v>16</v>
      </c>
      <c r="Z11" s="16" t="s">
        <v>549</v>
      </c>
      <c r="AA11" s="16" t="s">
        <v>364</v>
      </c>
      <c r="AB11" s="16" t="s">
        <v>522</v>
      </c>
      <c r="AC11" s="16" t="s">
        <v>11</v>
      </c>
      <c r="AD11" s="16" t="s">
        <v>11</v>
      </c>
      <c r="AE11" s="16" t="s">
        <v>16</v>
      </c>
      <c r="AF11" s="153" t="s">
        <v>388</v>
      </c>
      <c r="AG11" s="85"/>
    </row>
    <row r="12" spans="1:33" s="10" customFormat="1" x14ac:dyDescent="0.25">
      <c r="A12" s="193"/>
      <c r="B12" s="193"/>
      <c r="C12" s="193"/>
      <c r="D12" s="193"/>
      <c r="E12" s="198"/>
      <c r="F12" s="199"/>
      <c r="G12" s="201"/>
      <c r="H12" s="201"/>
      <c r="I12" s="204"/>
      <c r="J12" s="65" t="s">
        <v>10</v>
      </c>
      <c r="K12" s="87" t="s">
        <v>17</v>
      </c>
      <c r="L12" s="20"/>
      <c r="M12" s="22" t="s">
        <v>21</v>
      </c>
      <c r="N12" s="22" t="s">
        <v>23</v>
      </c>
      <c r="O12" s="22" t="s">
        <v>619</v>
      </c>
      <c r="P12" s="22" t="s">
        <v>20</v>
      </c>
      <c r="Q12" s="22" t="s">
        <v>28</v>
      </c>
      <c r="R12" s="22" t="s">
        <v>23</v>
      </c>
      <c r="S12" s="133" t="s">
        <v>386</v>
      </c>
      <c r="T12" s="133" t="s">
        <v>387</v>
      </c>
      <c r="U12" s="22" t="s">
        <v>19</v>
      </c>
      <c r="V12" s="22" t="s">
        <v>31</v>
      </c>
      <c r="W12" s="22" t="s">
        <v>33</v>
      </c>
      <c r="X12" s="22" t="s">
        <v>19</v>
      </c>
      <c r="Y12" s="22" t="s">
        <v>30</v>
      </c>
      <c r="Z12" s="22" t="s">
        <v>25</v>
      </c>
      <c r="AA12" s="22" t="s">
        <v>541</v>
      </c>
      <c r="AB12" s="22" t="s">
        <v>523</v>
      </c>
      <c r="AC12" s="22" t="s">
        <v>422</v>
      </c>
      <c r="AD12" s="22" t="s">
        <v>521</v>
      </c>
      <c r="AE12" s="22" t="s">
        <v>32</v>
      </c>
      <c r="AF12" s="154" t="s">
        <v>48</v>
      </c>
      <c r="AG12" s="88"/>
    </row>
    <row r="13" spans="1:33" x14ac:dyDescent="0.2"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97"/>
      <c r="AF13" s="123"/>
      <c r="AG13" s="3"/>
    </row>
    <row r="14" spans="1:33" ht="14.1" customHeight="1" x14ac:dyDescent="0.25">
      <c r="A14" s="24">
        <f t="shared" ref="A14:A77" si="0">A13+1</f>
        <v>1</v>
      </c>
      <c r="B14" s="35" t="s">
        <v>306</v>
      </c>
      <c r="C14" s="36">
        <v>10792</v>
      </c>
      <c r="D14" s="37" t="s">
        <v>29</v>
      </c>
      <c r="E14" s="28">
        <f>MAX(M14:P14)</f>
        <v>0</v>
      </c>
      <c r="F14" s="28" t="e">
        <f>VLOOKUP(E14,Tab!$Q$2:$R$255,2,TRUE)</f>
        <v>#N/A</v>
      </c>
      <c r="G14" s="29">
        <f>LARGE(M14:AF14,1)</f>
        <v>575</v>
      </c>
      <c r="H14" s="29">
        <f>LARGE(M14:AF14,2)</f>
        <v>574</v>
      </c>
      <c r="I14" s="29">
        <f>LARGE(M14:AF14,3)</f>
        <v>572</v>
      </c>
      <c r="J14" s="30">
        <f>SUM(G14:I14)</f>
        <v>1721</v>
      </c>
      <c r="K14" s="31">
        <f>J14/3</f>
        <v>573.66666666666663</v>
      </c>
      <c r="L14" s="32"/>
      <c r="M14" s="34">
        <v>0</v>
      </c>
      <c r="N14" s="34">
        <v>0</v>
      </c>
      <c r="O14" s="34">
        <v>0</v>
      </c>
      <c r="P14" s="34">
        <v>0</v>
      </c>
      <c r="Q14" s="34">
        <v>556</v>
      </c>
      <c r="R14" s="34">
        <v>0</v>
      </c>
      <c r="S14" s="34">
        <v>0</v>
      </c>
      <c r="T14" s="34">
        <v>574</v>
      </c>
      <c r="U14" s="34">
        <v>0</v>
      </c>
      <c r="V14" s="34">
        <v>0</v>
      </c>
      <c r="W14" s="34">
        <v>0</v>
      </c>
      <c r="X14" s="34">
        <v>569</v>
      </c>
      <c r="Y14" s="34">
        <v>566</v>
      </c>
      <c r="Z14" s="34">
        <v>0</v>
      </c>
      <c r="AA14" s="34">
        <v>572</v>
      </c>
      <c r="AB14" s="34">
        <v>575</v>
      </c>
      <c r="AC14" s="34">
        <v>0</v>
      </c>
      <c r="AD14" s="34">
        <v>0</v>
      </c>
      <c r="AE14" s="90">
        <v>0</v>
      </c>
      <c r="AF14" s="152">
        <v>572</v>
      </c>
      <c r="AG14" s="91"/>
    </row>
    <row r="15" spans="1:33" ht="14.1" customHeight="1" x14ac:dyDescent="0.25">
      <c r="A15" s="24">
        <f t="shared" si="0"/>
        <v>2</v>
      </c>
      <c r="B15" s="38" t="s">
        <v>305</v>
      </c>
      <c r="C15" s="26">
        <v>498</v>
      </c>
      <c r="D15" s="27" t="s">
        <v>29</v>
      </c>
      <c r="E15" s="28">
        <f>MAX(M15:P15)</f>
        <v>580</v>
      </c>
      <c r="F15" s="28" t="str">
        <f>VLOOKUP(E15,Tab!$Q$2:$R$255,2,TRUE)</f>
        <v>B</v>
      </c>
      <c r="G15" s="29">
        <f>LARGE(M15:AF15,1)</f>
        <v>582</v>
      </c>
      <c r="H15" s="29">
        <f>LARGE(M15:AF15,2)</f>
        <v>580</v>
      </c>
      <c r="I15" s="29">
        <f>LARGE(M15:AF15,3)</f>
        <v>549</v>
      </c>
      <c r="J15" s="30">
        <f>SUM(G15:I15)</f>
        <v>1711</v>
      </c>
      <c r="K15" s="31">
        <f>J15/3</f>
        <v>570.33333333333337</v>
      </c>
      <c r="L15" s="32"/>
      <c r="M15" s="34">
        <v>0</v>
      </c>
      <c r="N15" s="34">
        <v>0</v>
      </c>
      <c r="O15" s="34">
        <v>580</v>
      </c>
      <c r="P15" s="34">
        <v>0</v>
      </c>
      <c r="Q15" s="34">
        <v>549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582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90">
        <v>0</v>
      </c>
      <c r="AF15" s="152">
        <v>0</v>
      </c>
      <c r="AG15" s="91"/>
    </row>
    <row r="16" spans="1:33" ht="14.1" customHeight="1" x14ac:dyDescent="0.25">
      <c r="A16" s="24">
        <f t="shared" si="0"/>
        <v>3</v>
      </c>
      <c r="B16" s="35" t="s">
        <v>45</v>
      </c>
      <c r="C16" s="36">
        <v>9676</v>
      </c>
      <c r="D16" s="37" t="s">
        <v>39</v>
      </c>
      <c r="E16" s="28">
        <f>MAX(M16:P16)</f>
        <v>0</v>
      </c>
      <c r="F16" s="28" t="e">
        <f>VLOOKUP(E16,Tab!$Q$2:$R$255,2,TRUE)</f>
        <v>#N/A</v>
      </c>
      <c r="G16" s="29">
        <f>LARGE(M16:AF16,1)</f>
        <v>572</v>
      </c>
      <c r="H16" s="29">
        <f>LARGE(M16:AF16,2)</f>
        <v>571</v>
      </c>
      <c r="I16" s="29">
        <f>LARGE(M16:AF16,3)</f>
        <v>565</v>
      </c>
      <c r="J16" s="30">
        <f>SUM(G16:I16)</f>
        <v>1708</v>
      </c>
      <c r="K16" s="31">
        <f>J16/3</f>
        <v>569.33333333333337</v>
      </c>
      <c r="L16" s="32"/>
      <c r="M16" s="34">
        <v>0</v>
      </c>
      <c r="N16" s="34">
        <v>0</v>
      </c>
      <c r="O16" s="34">
        <v>0</v>
      </c>
      <c r="P16" s="34">
        <v>0</v>
      </c>
      <c r="Q16" s="34">
        <v>565</v>
      </c>
      <c r="R16" s="34">
        <v>0</v>
      </c>
      <c r="S16" s="34">
        <v>571</v>
      </c>
      <c r="T16" s="34">
        <v>572</v>
      </c>
      <c r="U16" s="34">
        <v>0</v>
      </c>
      <c r="V16" s="34">
        <v>555</v>
      </c>
      <c r="W16" s="34">
        <v>0</v>
      </c>
      <c r="X16" s="34">
        <v>564</v>
      </c>
      <c r="Y16" s="34">
        <v>560</v>
      </c>
      <c r="Z16" s="34">
        <v>0</v>
      </c>
      <c r="AA16" s="34">
        <v>558</v>
      </c>
      <c r="AB16" s="34">
        <v>560</v>
      </c>
      <c r="AC16" s="34">
        <v>0</v>
      </c>
      <c r="AD16" s="34">
        <v>0</v>
      </c>
      <c r="AE16" s="90">
        <v>0</v>
      </c>
      <c r="AF16" s="152">
        <v>565</v>
      </c>
      <c r="AG16" s="91"/>
    </row>
    <row r="17" spans="1:33" ht="14.1" customHeight="1" x14ac:dyDescent="0.25">
      <c r="A17" s="24">
        <f t="shared" si="0"/>
        <v>4</v>
      </c>
      <c r="B17" s="38" t="s">
        <v>122</v>
      </c>
      <c r="C17" s="26">
        <v>602</v>
      </c>
      <c r="D17" s="27" t="s">
        <v>69</v>
      </c>
      <c r="E17" s="28">
        <f>MAX(M17:P17)</f>
        <v>0</v>
      </c>
      <c r="F17" s="28" t="e">
        <f>VLOOKUP(E17,Tab!$Q$2:$R$255,2,TRUE)</f>
        <v>#N/A</v>
      </c>
      <c r="G17" s="29">
        <f>LARGE(M17:AF17,1)</f>
        <v>569</v>
      </c>
      <c r="H17" s="29">
        <f>LARGE(M17:AF17,2)</f>
        <v>567</v>
      </c>
      <c r="I17" s="29">
        <f>LARGE(M17:AF17,3)</f>
        <v>567</v>
      </c>
      <c r="J17" s="30">
        <f>SUM(G17:I17)</f>
        <v>1703</v>
      </c>
      <c r="K17" s="31">
        <f>J17/3</f>
        <v>567.66666666666663</v>
      </c>
      <c r="L17" s="32"/>
      <c r="M17" s="34">
        <v>0</v>
      </c>
      <c r="N17" s="34">
        <v>0</v>
      </c>
      <c r="O17" s="34">
        <v>0</v>
      </c>
      <c r="P17" s="34">
        <v>0</v>
      </c>
      <c r="Q17" s="34">
        <v>560</v>
      </c>
      <c r="R17" s="34">
        <v>0</v>
      </c>
      <c r="S17" s="34">
        <v>562</v>
      </c>
      <c r="T17" s="34">
        <v>551</v>
      </c>
      <c r="U17" s="34">
        <v>0</v>
      </c>
      <c r="V17" s="34">
        <v>569</v>
      </c>
      <c r="W17" s="34">
        <v>0</v>
      </c>
      <c r="X17" s="34">
        <v>567</v>
      </c>
      <c r="Y17" s="34">
        <v>567</v>
      </c>
      <c r="Z17" s="34">
        <v>0</v>
      </c>
      <c r="AA17" s="34">
        <v>566</v>
      </c>
      <c r="AB17" s="34">
        <v>567</v>
      </c>
      <c r="AC17" s="34">
        <v>0</v>
      </c>
      <c r="AD17" s="34">
        <v>0</v>
      </c>
      <c r="AE17" s="90">
        <v>0</v>
      </c>
      <c r="AF17" s="152">
        <v>563</v>
      </c>
      <c r="AG17" s="91"/>
    </row>
    <row r="18" spans="1:33" ht="14.1" customHeight="1" x14ac:dyDescent="0.25">
      <c r="A18" s="24">
        <f t="shared" si="0"/>
        <v>5</v>
      </c>
      <c r="B18" s="38" t="s">
        <v>291</v>
      </c>
      <c r="C18" s="26">
        <v>1873</v>
      </c>
      <c r="D18" s="27" t="s">
        <v>69</v>
      </c>
      <c r="E18" s="28">
        <f>MAX(M18:P18)</f>
        <v>0</v>
      </c>
      <c r="F18" s="28" t="e">
        <f>VLOOKUP(E18,Tab!$Q$2:$R$255,2,TRUE)</f>
        <v>#N/A</v>
      </c>
      <c r="G18" s="29">
        <f>LARGE(M18:AF18,1)</f>
        <v>570</v>
      </c>
      <c r="H18" s="29">
        <f>LARGE(M18:AF18,2)</f>
        <v>567</v>
      </c>
      <c r="I18" s="29">
        <f>LARGE(M18:AF18,3)</f>
        <v>558</v>
      </c>
      <c r="J18" s="30">
        <f>SUM(G18:I18)</f>
        <v>1695</v>
      </c>
      <c r="K18" s="31">
        <f>J18/3</f>
        <v>565</v>
      </c>
      <c r="L18" s="32"/>
      <c r="M18" s="34">
        <v>0</v>
      </c>
      <c r="N18" s="34">
        <v>0</v>
      </c>
      <c r="O18" s="34">
        <v>0</v>
      </c>
      <c r="P18" s="34">
        <v>0</v>
      </c>
      <c r="Q18" s="34">
        <v>543</v>
      </c>
      <c r="R18" s="34">
        <v>0</v>
      </c>
      <c r="S18" s="34">
        <v>570</v>
      </c>
      <c r="T18" s="34">
        <v>0</v>
      </c>
      <c r="U18" s="34">
        <v>0</v>
      </c>
      <c r="V18" s="34">
        <v>567</v>
      </c>
      <c r="W18" s="34">
        <v>0</v>
      </c>
      <c r="X18" s="34">
        <v>0</v>
      </c>
      <c r="Y18" s="34">
        <v>558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90">
        <v>0</v>
      </c>
      <c r="AF18" s="152">
        <v>0</v>
      </c>
      <c r="AG18" s="91"/>
    </row>
    <row r="19" spans="1:33" ht="14.1" customHeight="1" x14ac:dyDescent="0.25">
      <c r="A19" s="24">
        <f t="shared" si="0"/>
        <v>6</v>
      </c>
      <c r="B19" s="134" t="s">
        <v>55</v>
      </c>
      <c r="C19" s="135">
        <v>10772</v>
      </c>
      <c r="D19" s="136" t="s">
        <v>48</v>
      </c>
      <c r="E19" s="28">
        <f>MAX(M19:P19)</f>
        <v>0</v>
      </c>
      <c r="F19" s="28" t="e">
        <f>VLOOKUP(E19,Tab!$Q$2:$R$255,2,TRUE)</f>
        <v>#N/A</v>
      </c>
      <c r="G19" s="29">
        <f>LARGE(M19:AF19,1)</f>
        <v>572</v>
      </c>
      <c r="H19" s="29">
        <f>LARGE(M19:AF19,2)</f>
        <v>571</v>
      </c>
      <c r="I19" s="29">
        <f>LARGE(M19:AF19,3)</f>
        <v>551</v>
      </c>
      <c r="J19" s="30">
        <f>SUM(G19:I19)</f>
        <v>1694</v>
      </c>
      <c r="K19" s="31">
        <f>J19/3</f>
        <v>564.66666666666663</v>
      </c>
      <c r="L19" s="32"/>
      <c r="M19" s="34">
        <v>0</v>
      </c>
      <c r="N19" s="34">
        <v>0</v>
      </c>
      <c r="O19" s="34">
        <v>0</v>
      </c>
      <c r="P19" s="34">
        <v>0</v>
      </c>
      <c r="Q19" s="34">
        <v>551</v>
      </c>
      <c r="R19" s="34">
        <v>0</v>
      </c>
      <c r="S19" s="34">
        <v>571</v>
      </c>
      <c r="T19" s="34">
        <v>0</v>
      </c>
      <c r="U19" s="34">
        <v>0</v>
      </c>
      <c r="V19" s="34">
        <v>547</v>
      </c>
      <c r="W19" s="34">
        <v>0</v>
      </c>
      <c r="X19" s="34">
        <v>0</v>
      </c>
      <c r="Y19" s="34">
        <v>543</v>
      </c>
      <c r="Z19" s="34">
        <v>0</v>
      </c>
      <c r="AA19" s="34">
        <v>572</v>
      </c>
      <c r="AB19" s="34">
        <v>0</v>
      </c>
      <c r="AC19" s="34">
        <v>0</v>
      </c>
      <c r="AD19" s="34">
        <v>0</v>
      </c>
      <c r="AE19" s="90">
        <v>0</v>
      </c>
      <c r="AF19" s="152">
        <v>546</v>
      </c>
      <c r="AG19" s="91"/>
    </row>
    <row r="20" spans="1:33" ht="14.1" customHeight="1" x14ac:dyDescent="0.25">
      <c r="A20" s="24">
        <f t="shared" si="0"/>
        <v>7</v>
      </c>
      <c r="B20" s="35" t="s">
        <v>160</v>
      </c>
      <c r="C20" s="36">
        <v>963</v>
      </c>
      <c r="D20" s="37" t="s">
        <v>69</v>
      </c>
      <c r="E20" s="28">
        <f>MAX(M20:P20)</f>
        <v>0</v>
      </c>
      <c r="F20" s="28" t="e">
        <f>VLOOKUP(E20,Tab!$Q$2:$R$255,2,TRUE)</f>
        <v>#N/A</v>
      </c>
      <c r="G20" s="29">
        <f>LARGE(M20:AF20,1)</f>
        <v>567</v>
      </c>
      <c r="H20" s="29">
        <f>LARGE(M20:AF20,2)</f>
        <v>563</v>
      </c>
      <c r="I20" s="29">
        <f>LARGE(M20:AF20,3)</f>
        <v>560</v>
      </c>
      <c r="J20" s="30">
        <f>SUM(G20:I20)</f>
        <v>1690</v>
      </c>
      <c r="K20" s="31">
        <f>J20/3</f>
        <v>563.33333333333337</v>
      </c>
      <c r="L20" s="32"/>
      <c r="M20" s="34">
        <v>0</v>
      </c>
      <c r="N20" s="34">
        <v>0</v>
      </c>
      <c r="O20" s="34">
        <v>0</v>
      </c>
      <c r="P20" s="34">
        <v>0</v>
      </c>
      <c r="Q20" s="34">
        <v>542</v>
      </c>
      <c r="R20" s="34">
        <v>0</v>
      </c>
      <c r="S20" s="34">
        <v>0</v>
      </c>
      <c r="T20" s="34">
        <v>555</v>
      </c>
      <c r="U20" s="34">
        <v>0</v>
      </c>
      <c r="V20" s="34">
        <v>563</v>
      </c>
      <c r="W20" s="34">
        <v>0</v>
      </c>
      <c r="X20" s="34">
        <v>567</v>
      </c>
      <c r="Y20" s="34">
        <v>560</v>
      </c>
      <c r="Z20" s="34">
        <v>0</v>
      </c>
      <c r="AA20" s="34">
        <v>541</v>
      </c>
      <c r="AB20" s="34">
        <v>0</v>
      </c>
      <c r="AC20" s="34">
        <v>0</v>
      </c>
      <c r="AD20" s="34">
        <v>0</v>
      </c>
      <c r="AE20" s="90">
        <v>0</v>
      </c>
      <c r="AF20" s="152">
        <v>0</v>
      </c>
      <c r="AG20" s="91"/>
    </row>
    <row r="21" spans="1:33" ht="14.1" customHeight="1" x14ac:dyDescent="0.25">
      <c r="A21" s="24">
        <f t="shared" si="0"/>
        <v>8</v>
      </c>
      <c r="B21" s="38" t="s">
        <v>146</v>
      </c>
      <c r="C21" s="26">
        <v>787</v>
      </c>
      <c r="D21" s="27" t="s">
        <v>69</v>
      </c>
      <c r="E21" s="28">
        <f>MAX(M21:P21)</f>
        <v>0</v>
      </c>
      <c r="F21" s="28" t="e">
        <f>VLOOKUP(E21,Tab!$Q$2:$R$255,2,TRUE)</f>
        <v>#N/A</v>
      </c>
      <c r="G21" s="29">
        <f>LARGE(M21:AF21,1)</f>
        <v>573</v>
      </c>
      <c r="H21" s="29">
        <f>LARGE(M21:AF21,2)</f>
        <v>560</v>
      </c>
      <c r="I21" s="29">
        <f>LARGE(M21:AF21,3)</f>
        <v>556</v>
      </c>
      <c r="J21" s="30">
        <f>SUM(G21:I21)</f>
        <v>1689</v>
      </c>
      <c r="K21" s="31">
        <f>J21/3</f>
        <v>563</v>
      </c>
      <c r="L21" s="32"/>
      <c r="M21" s="34">
        <v>0</v>
      </c>
      <c r="N21" s="34">
        <v>0</v>
      </c>
      <c r="O21" s="34">
        <v>0</v>
      </c>
      <c r="P21" s="34">
        <v>0</v>
      </c>
      <c r="Q21" s="34">
        <v>560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573</v>
      </c>
      <c r="Z21" s="34">
        <v>0</v>
      </c>
      <c r="AA21" s="34">
        <v>556</v>
      </c>
      <c r="AB21" s="34">
        <v>0</v>
      </c>
      <c r="AC21" s="34">
        <v>0</v>
      </c>
      <c r="AD21" s="34">
        <v>0</v>
      </c>
      <c r="AE21" s="90">
        <v>0</v>
      </c>
      <c r="AF21" s="152">
        <v>0</v>
      </c>
      <c r="AG21" s="91"/>
    </row>
    <row r="22" spans="1:33" ht="14.1" customHeight="1" x14ac:dyDescent="0.25">
      <c r="A22" s="24">
        <f t="shared" si="0"/>
        <v>9</v>
      </c>
      <c r="B22" s="38" t="s">
        <v>46</v>
      </c>
      <c r="C22" s="26">
        <v>633</v>
      </c>
      <c r="D22" s="27" t="s">
        <v>29</v>
      </c>
      <c r="E22" s="28">
        <f>MAX(M22:P22)</f>
        <v>0</v>
      </c>
      <c r="F22" s="28" t="e">
        <f>VLOOKUP(E22,Tab!$Q$2:$R$255,2,TRUE)</f>
        <v>#N/A</v>
      </c>
      <c r="G22" s="29">
        <f>LARGE(M22:AF22,1)</f>
        <v>564</v>
      </c>
      <c r="H22" s="29">
        <f>LARGE(M22:AF22,2)</f>
        <v>562</v>
      </c>
      <c r="I22" s="29">
        <f>LARGE(M22:AF22,3)</f>
        <v>562</v>
      </c>
      <c r="J22" s="30">
        <f>SUM(G22:I22)</f>
        <v>1688</v>
      </c>
      <c r="K22" s="31">
        <f>J22/3</f>
        <v>562.66666666666663</v>
      </c>
      <c r="L22" s="32"/>
      <c r="M22" s="34">
        <v>0</v>
      </c>
      <c r="N22" s="34">
        <v>0</v>
      </c>
      <c r="O22" s="34">
        <v>0</v>
      </c>
      <c r="P22" s="34">
        <v>0</v>
      </c>
      <c r="Q22" s="34">
        <v>549</v>
      </c>
      <c r="R22" s="34">
        <v>0</v>
      </c>
      <c r="S22" s="34">
        <v>0</v>
      </c>
      <c r="T22" s="34">
        <v>562</v>
      </c>
      <c r="U22" s="34">
        <v>0</v>
      </c>
      <c r="V22" s="34">
        <v>0</v>
      </c>
      <c r="W22" s="34">
        <v>0</v>
      </c>
      <c r="X22" s="34">
        <v>0</v>
      </c>
      <c r="Y22" s="34">
        <v>562</v>
      </c>
      <c r="Z22" s="34">
        <v>0</v>
      </c>
      <c r="AA22" s="34">
        <v>564</v>
      </c>
      <c r="AB22" s="34">
        <v>0</v>
      </c>
      <c r="AC22" s="34">
        <v>0</v>
      </c>
      <c r="AD22" s="34">
        <v>0</v>
      </c>
      <c r="AE22" s="90">
        <v>0</v>
      </c>
      <c r="AF22" s="152">
        <v>0</v>
      </c>
      <c r="AG22" s="91"/>
    </row>
    <row r="23" spans="1:33" ht="14.1" customHeight="1" x14ac:dyDescent="0.25">
      <c r="A23" s="24">
        <f t="shared" si="0"/>
        <v>10</v>
      </c>
      <c r="B23" s="38" t="s">
        <v>38</v>
      </c>
      <c r="C23" s="26">
        <v>1671</v>
      </c>
      <c r="D23" s="27" t="s">
        <v>39</v>
      </c>
      <c r="E23" s="28">
        <f>MAX(M23:P23)</f>
        <v>0</v>
      </c>
      <c r="F23" s="28" t="e">
        <f>VLOOKUP(E23,Tab!$Q$2:$R$255,2,TRUE)</f>
        <v>#N/A</v>
      </c>
      <c r="G23" s="29">
        <f>LARGE(M23:AF23,1)</f>
        <v>563</v>
      </c>
      <c r="H23" s="29">
        <f>LARGE(M23:AF23,2)</f>
        <v>560</v>
      </c>
      <c r="I23" s="29">
        <f>LARGE(M23:AF23,3)</f>
        <v>560</v>
      </c>
      <c r="J23" s="30">
        <f>SUM(G23:I23)</f>
        <v>1683</v>
      </c>
      <c r="K23" s="31">
        <f>J23/3</f>
        <v>561</v>
      </c>
      <c r="L23" s="32"/>
      <c r="M23" s="34">
        <v>0</v>
      </c>
      <c r="N23" s="34">
        <v>0</v>
      </c>
      <c r="O23" s="34">
        <v>0</v>
      </c>
      <c r="P23" s="34">
        <v>0</v>
      </c>
      <c r="Q23" s="34">
        <v>563</v>
      </c>
      <c r="R23" s="34">
        <v>0</v>
      </c>
      <c r="S23" s="34">
        <v>0</v>
      </c>
      <c r="T23" s="34">
        <v>560</v>
      </c>
      <c r="U23" s="34">
        <v>0</v>
      </c>
      <c r="V23" s="34">
        <v>0</v>
      </c>
      <c r="W23" s="34">
        <v>0</v>
      </c>
      <c r="X23" s="34">
        <v>0</v>
      </c>
      <c r="Y23" s="34">
        <v>560</v>
      </c>
      <c r="Z23" s="34">
        <v>0</v>
      </c>
      <c r="AA23" s="34">
        <v>544</v>
      </c>
      <c r="AB23" s="34">
        <v>0</v>
      </c>
      <c r="AC23" s="34">
        <v>0</v>
      </c>
      <c r="AD23" s="34">
        <v>0</v>
      </c>
      <c r="AE23" s="90">
        <v>0</v>
      </c>
      <c r="AF23" s="152">
        <v>560</v>
      </c>
      <c r="AG23" s="91"/>
    </row>
    <row r="24" spans="1:33" ht="14.1" customHeight="1" x14ac:dyDescent="0.25">
      <c r="A24" s="24">
        <f t="shared" si="0"/>
        <v>11</v>
      </c>
      <c r="B24" s="134" t="s">
        <v>180</v>
      </c>
      <c r="C24" s="135">
        <v>362</v>
      </c>
      <c r="D24" s="136" t="s">
        <v>71</v>
      </c>
      <c r="E24" s="28">
        <f>MAX(M24:P24)</f>
        <v>0</v>
      </c>
      <c r="F24" s="28" t="e">
        <f>VLOOKUP(E24,Tab!$Q$2:$R$255,2,TRUE)</f>
        <v>#N/A</v>
      </c>
      <c r="G24" s="29">
        <f>LARGE(M24:AF24,1)</f>
        <v>559</v>
      </c>
      <c r="H24" s="29">
        <f>LARGE(M24:AF24,2)</f>
        <v>557</v>
      </c>
      <c r="I24" s="29">
        <f>LARGE(M24:AF24,3)</f>
        <v>544</v>
      </c>
      <c r="J24" s="30">
        <f>SUM(G24:I24)</f>
        <v>1660</v>
      </c>
      <c r="K24" s="31">
        <f>J24/3</f>
        <v>553.33333333333337</v>
      </c>
      <c r="L24" s="32"/>
      <c r="M24" s="34">
        <v>0</v>
      </c>
      <c r="N24" s="34">
        <v>0</v>
      </c>
      <c r="O24" s="34">
        <v>0</v>
      </c>
      <c r="P24" s="34">
        <v>0</v>
      </c>
      <c r="Q24" s="34">
        <v>544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559</v>
      </c>
      <c r="Z24" s="34">
        <v>0</v>
      </c>
      <c r="AA24" s="34">
        <v>557</v>
      </c>
      <c r="AB24" s="34">
        <v>0</v>
      </c>
      <c r="AC24" s="34">
        <v>0</v>
      </c>
      <c r="AD24" s="34">
        <v>0</v>
      </c>
      <c r="AE24" s="90">
        <v>0</v>
      </c>
      <c r="AF24" s="152">
        <v>0</v>
      </c>
      <c r="AG24" s="91"/>
    </row>
    <row r="25" spans="1:33" ht="14.1" customHeight="1" x14ac:dyDescent="0.25">
      <c r="A25" s="24">
        <f t="shared" si="0"/>
        <v>12</v>
      </c>
      <c r="B25" s="35" t="s">
        <v>181</v>
      </c>
      <c r="C25" s="36">
        <v>634</v>
      </c>
      <c r="D25" s="37" t="s">
        <v>29</v>
      </c>
      <c r="E25" s="28">
        <f>MAX(M25:P25)</f>
        <v>0</v>
      </c>
      <c r="F25" s="28" t="e">
        <f>VLOOKUP(E25,Tab!$Q$2:$R$255,2,TRUE)</f>
        <v>#N/A</v>
      </c>
      <c r="G25" s="29">
        <f>LARGE(M25:AF25,1)</f>
        <v>554</v>
      </c>
      <c r="H25" s="29">
        <f>LARGE(M25:AF25,2)</f>
        <v>550</v>
      </c>
      <c r="I25" s="29">
        <f>LARGE(M25:AF25,3)</f>
        <v>546</v>
      </c>
      <c r="J25" s="30">
        <f>SUM(G25:I25)</f>
        <v>1650</v>
      </c>
      <c r="K25" s="31">
        <f>J25/3</f>
        <v>550</v>
      </c>
      <c r="L25" s="32"/>
      <c r="M25" s="34">
        <v>0</v>
      </c>
      <c r="N25" s="34">
        <v>0</v>
      </c>
      <c r="O25" s="34">
        <v>0</v>
      </c>
      <c r="P25" s="34">
        <v>0</v>
      </c>
      <c r="Q25" s="34">
        <v>554</v>
      </c>
      <c r="R25" s="34">
        <v>0</v>
      </c>
      <c r="S25" s="34">
        <v>0</v>
      </c>
      <c r="T25" s="34">
        <v>546</v>
      </c>
      <c r="U25" s="34">
        <v>0</v>
      </c>
      <c r="V25" s="34">
        <v>0</v>
      </c>
      <c r="W25" s="34">
        <v>0</v>
      </c>
      <c r="X25" s="34">
        <v>0</v>
      </c>
      <c r="Y25" s="34">
        <v>550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90">
        <v>0</v>
      </c>
      <c r="AF25" s="152">
        <v>0</v>
      </c>
      <c r="AG25" s="91"/>
    </row>
    <row r="26" spans="1:33" ht="14.1" customHeight="1" x14ac:dyDescent="0.25">
      <c r="A26" s="24">
        <f t="shared" si="0"/>
        <v>13</v>
      </c>
      <c r="B26" s="35" t="s">
        <v>73</v>
      </c>
      <c r="C26" s="36">
        <v>6350</v>
      </c>
      <c r="D26" s="37" t="s">
        <v>44</v>
      </c>
      <c r="E26" s="28">
        <f>MAX(M26:P26)</f>
        <v>0</v>
      </c>
      <c r="F26" s="28" t="e">
        <f>VLOOKUP(E26,Tab!$Q$2:$R$255,2,TRUE)</f>
        <v>#N/A</v>
      </c>
      <c r="G26" s="40">
        <f>LARGE(M26:AF26,1)</f>
        <v>556</v>
      </c>
      <c r="H26" s="40">
        <f>LARGE(M26:AF26,2)</f>
        <v>547</v>
      </c>
      <c r="I26" s="40">
        <f>LARGE(M26:AF26,3)</f>
        <v>547</v>
      </c>
      <c r="J26" s="30">
        <f>SUM(G26:I26)</f>
        <v>1650</v>
      </c>
      <c r="K26" s="31">
        <f>J26/3</f>
        <v>550</v>
      </c>
      <c r="L26" s="32"/>
      <c r="M26" s="34">
        <v>0</v>
      </c>
      <c r="N26" s="34">
        <v>0</v>
      </c>
      <c r="O26" s="34">
        <v>0</v>
      </c>
      <c r="P26" s="34">
        <v>0</v>
      </c>
      <c r="Q26" s="34">
        <v>546</v>
      </c>
      <c r="R26" s="34">
        <v>0</v>
      </c>
      <c r="S26" s="34">
        <v>0</v>
      </c>
      <c r="T26" s="34">
        <v>547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556</v>
      </c>
      <c r="AA26" s="34">
        <v>0</v>
      </c>
      <c r="AB26" s="34">
        <v>0</v>
      </c>
      <c r="AC26" s="34">
        <v>0</v>
      </c>
      <c r="AD26" s="34">
        <v>547</v>
      </c>
      <c r="AE26" s="90">
        <v>534</v>
      </c>
      <c r="AF26" s="152">
        <v>0</v>
      </c>
      <c r="AG26" s="91"/>
    </row>
    <row r="27" spans="1:33" ht="14.1" customHeight="1" x14ac:dyDescent="0.25">
      <c r="A27" s="24">
        <f t="shared" si="0"/>
        <v>14</v>
      </c>
      <c r="B27" s="35" t="s">
        <v>70</v>
      </c>
      <c r="C27" s="36">
        <v>2090</v>
      </c>
      <c r="D27" s="37" t="s">
        <v>71</v>
      </c>
      <c r="E27" s="28">
        <f>MAX(M27:P27)</f>
        <v>0</v>
      </c>
      <c r="F27" s="28" t="e">
        <f>VLOOKUP(E27,Tab!$Q$2:$R$255,2,TRUE)</f>
        <v>#N/A</v>
      </c>
      <c r="G27" s="29">
        <f>LARGE(M27:AF27,1)</f>
        <v>554</v>
      </c>
      <c r="H27" s="29">
        <f>LARGE(M27:AF27,2)</f>
        <v>552</v>
      </c>
      <c r="I27" s="29">
        <f>LARGE(M27:AF27,3)</f>
        <v>542</v>
      </c>
      <c r="J27" s="30">
        <f>SUM(G27:I27)</f>
        <v>1648</v>
      </c>
      <c r="K27" s="31">
        <f>J27/3</f>
        <v>549.33333333333337</v>
      </c>
      <c r="L27" s="32"/>
      <c r="M27" s="34">
        <v>0</v>
      </c>
      <c r="N27" s="34">
        <v>0</v>
      </c>
      <c r="O27" s="34">
        <v>0</v>
      </c>
      <c r="P27" s="34">
        <v>0</v>
      </c>
      <c r="Q27" s="34">
        <v>541</v>
      </c>
      <c r="R27" s="34">
        <v>0</v>
      </c>
      <c r="S27" s="34">
        <v>542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554</v>
      </c>
      <c r="Z27" s="34">
        <v>0</v>
      </c>
      <c r="AA27" s="34">
        <v>552</v>
      </c>
      <c r="AB27" s="34">
        <v>0</v>
      </c>
      <c r="AC27" s="34">
        <v>0</v>
      </c>
      <c r="AD27" s="34">
        <v>0</v>
      </c>
      <c r="AE27" s="90">
        <v>0</v>
      </c>
      <c r="AF27" s="152">
        <v>0</v>
      </c>
      <c r="AG27" s="91"/>
    </row>
    <row r="28" spans="1:33" ht="14.1" customHeight="1" x14ac:dyDescent="0.25">
      <c r="A28" s="24">
        <f t="shared" si="0"/>
        <v>15</v>
      </c>
      <c r="B28" s="42" t="s">
        <v>283</v>
      </c>
      <c r="C28" s="59">
        <v>13965</v>
      </c>
      <c r="D28" s="43" t="s">
        <v>44</v>
      </c>
      <c r="E28" s="28">
        <f>MAX(M28:P28)</f>
        <v>550</v>
      </c>
      <c r="F28" s="28" t="str">
        <f>VLOOKUP(E28,Tab!$Q$2:$R$255,2,TRUE)</f>
        <v>Não</v>
      </c>
      <c r="G28" s="29">
        <f>LARGE(M28:AF28,1)</f>
        <v>550</v>
      </c>
      <c r="H28" s="29">
        <f>LARGE(M28:AF28,2)</f>
        <v>549</v>
      </c>
      <c r="I28" s="29">
        <f>LARGE(M28:AF28,3)</f>
        <v>546</v>
      </c>
      <c r="J28" s="30">
        <f>SUM(G28:I28)</f>
        <v>1645</v>
      </c>
      <c r="K28" s="31">
        <f>J28/3</f>
        <v>548.33333333333337</v>
      </c>
      <c r="L28" s="32"/>
      <c r="M28" s="34">
        <v>0</v>
      </c>
      <c r="N28" s="34">
        <v>0</v>
      </c>
      <c r="O28" s="34">
        <v>0</v>
      </c>
      <c r="P28" s="34">
        <v>550</v>
      </c>
      <c r="Q28" s="34">
        <v>0</v>
      </c>
      <c r="R28" s="34">
        <v>549</v>
      </c>
      <c r="S28" s="34">
        <v>0</v>
      </c>
      <c r="T28" s="34">
        <v>0</v>
      </c>
      <c r="U28" s="34">
        <v>532</v>
      </c>
      <c r="V28" s="34">
        <v>0</v>
      </c>
      <c r="W28" s="34">
        <v>0</v>
      </c>
      <c r="X28" s="34">
        <v>0</v>
      </c>
      <c r="Y28" s="34">
        <v>0</v>
      </c>
      <c r="Z28" s="34">
        <v>546</v>
      </c>
      <c r="AA28" s="34">
        <v>0</v>
      </c>
      <c r="AB28" s="34">
        <v>0</v>
      </c>
      <c r="AC28" s="34">
        <v>0</v>
      </c>
      <c r="AD28" s="34">
        <v>0</v>
      </c>
      <c r="AE28" s="90">
        <v>0</v>
      </c>
      <c r="AF28" s="152">
        <v>0</v>
      </c>
      <c r="AG28" s="91"/>
    </row>
    <row r="29" spans="1:33" ht="14.1" customHeight="1" x14ac:dyDescent="0.25">
      <c r="A29" s="24">
        <f t="shared" si="0"/>
        <v>16</v>
      </c>
      <c r="B29" s="42" t="s">
        <v>131</v>
      </c>
      <c r="C29" s="59">
        <v>2483</v>
      </c>
      <c r="D29" s="43" t="s">
        <v>103</v>
      </c>
      <c r="E29" s="28">
        <f>MAX(M29:P29)</f>
        <v>0</v>
      </c>
      <c r="F29" s="28" t="e">
        <f>VLOOKUP(E29,Tab!$Q$2:$R$255,2,TRUE)</f>
        <v>#N/A</v>
      </c>
      <c r="G29" s="29">
        <f>LARGE(M29:AF29,1)</f>
        <v>573</v>
      </c>
      <c r="H29" s="29">
        <f>LARGE(M29:AF29,2)</f>
        <v>540</v>
      </c>
      <c r="I29" s="29">
        <f>LARGE(M29:AF29,3)</f>
        <v>528</v>
      </c>
      <c r="J29" s="30">
        <f>SUM(G29:I29)</f>
        <v>1641</v>
      </c>
      <c r="K29" s="31">
        <f>J29/3</f>
        <v>547</v>
      </c>
      <c r="L29" s="32"/>
      <c r="M29" s="34">
        <v>0</v>
      </c>
      <c r="N29" s="34">
        <v>0</v>
      </c>
      <c r="O29" s="34">
        <v>0</v>
      </c>
      <c r="P29" s="34">
        <v>0</v>
      </c>
      <c r="Q29" s="34">
        <v>528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573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540</v>
      </c>
      <c r="AD29" s="34">
        <v>0</v>
      </c>
      <c r="AE29" s="90">
        <v>0</v>
      </c>
      <c r="AF29" s="152">
        <v>0</v>
      </c>
      <c r="AG29" s="91"/>
    </row>
    <row r="30" spans="1:33" ht="14.1" customHeight="1" x14ac:dyDescent="0.25">
      <c r="A30" s="24">
        <f t="shared" si="0"/>
        <v>17</v>
      </c>
      <c r="B30" s="35" t="s">
        <v>86</v>
      </c>
      <c r="C30" s="36">
        <v>10</v>
      </c>
      <c r="D30" s="37" t="s">
        <v>48</v>
      </c>
      <c r="E30" s="28">
        <f>MAX(M30:P30)</f>
        <v>0</v>
      </c>
      <c r="F30" s="28" t="e">
        <f>VLOOKUP(E30,Tab!$Q$2:$R$255,2,TRUE)</f>
        <v>#N/A</v>
      </c>
      <c r="G30" s="29">
        <f>LARGE(M30:AF30,1)</f>
        <v>560</v>
      </c>
      <c r="H30" s="29">
        <f>LARGE(M30:AF30,2)</f>
        <v>548</v>
      </c>
      <c r="I30" s="29">
        <f>LARGE(M30:AF30,3)</f>
        <v>531</v>
      </c>
      <c r="J30" s="30">
        <f>SUM(G30:I30)</f>
        <v>1639</v>
      </c>
      <c r="K30" s="31">
        <f>J30/3</f>
        <v>546.33333333333337</v>
      </c>
      <c r="L30" s="32"/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548</v>
      </c>
      <c r="Z30" s="34">
        <v>0</v>
      </c>
      <c r="AA30" s="34">
        <v>560</v>
      </c>
      <c r="AB30" s="34">
        <v>0</v>
      </c>
      <c r="AC30" s="34">
        <v>0</v>
      </c>
      <c r="AD30" s="34">
        <v>0</v>
      </c>
      <c r="AE30" s="90">
        <v>0</v>
      </c>
      <c r="AF30" s="152">
        <v>531</v>
      </c>
      <c r="AG30" s="91"/>
    </row>
    <row r="31" spans="1:33" ht="14.1" customHeight="1" x14ac:dyDescent="0.25">
      <c r="A31" s="24">
        <f t="shared" si="0"/>
        <v>18</v>
      </c>
      <c r="B31" s="35" t="s">
        <v>187</v>
      </c>
      <c r="C31" s="36">
        <v>125</v>
      </c>
      <c r="D31" s="37" t="s">
        <v>48</v>
      </c>
      <c r="E31" s="28">
        <f>MAX(M31:P31)</f>
        <v>0</v>
      </c>
      <c r="F31" s="28" t="e">
        <f>VLOOKUP(E31,Tab!$Q$2:$R$255,2,TRUE)</f>
        <v>#N/A</v>
      </c>
      <c r="G31" s="29">
        <f>LARGE(M31:AF31,1)</f>
        <v>545</v>
      </c>
      <c r="H31" s="29">
        <f>LARGE(M31:AF31,2)</f>
        <v>534</v>
      </c>
      <c r="I31" s="29">
        <f>LARGE(M31:AF31,3)</f>
        <v>529</v>
      </c>
      <c r="J31" s="30">
        <f>SUM(G31:I31)</f>
        <v>1608</v>
      </c>
      <c r="K31" s="31">
        <f>J31/3</f>
        <v>536</v>
      </c>
      <c r="L31" s="32"/>
      <c r="M31" s="34">
        <v>0</v>
      </c>
      <c r="N31" s="34">
        <v>0</v>
      </c>
      <c r="O31" s="34">
        <v>0</v>
      </c>
      <c r="P31" s="34">
        <v>0</v>
      </c>
      <c r="Q31" s="34">
        <v>534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529</v>
      </c>
      <c r="Z31" s="34">
        <v>0</v>
      </c>
      <c r="AA31" s="34">
        <v>545</v>
      </c>
      <c r="AB31" s="34">
        <v>0</v>
      </c>
      <c r="AC31" s="34">
        <v>0</v>
      </c>
      <c r="AD31" s="34">
        <v>0</v>
      </c>
      <c r="AE31" s="90">
        <v>0</v>
      </c>
      <c r="AF31" s="152">
        <v>0</v>
      </c>
      <c r="AG31" s="91"/>
    </row>
    <row r="32" spans="1:33" ht="14.1" customHeight="1" x14ac:dyDescent="0.25">
      <c r="A32" s="24">
        <f t="shared" si="0"/>
        <v>19</v>
      </c>
      <c r="B32" s="42" t="s">
        <v>79</v>
      </c>
      <c r="C32" s="59">
        <v>10928</v>
      </c>
      <c r="D32" s="43" t="s">
        <v>71</v>
      </c>
      <c r="E32" s="28">
        <f>MAX(M32:P32)</f>
        <v>0</v>
      </c>
      <c r="F32" s="28" t="e">
        <f>VLOOKUP(E32,Tab!$Q$2:$R$255,2,TRUE)</f>
        <v>#N/A</v>
      </c>
      <c r="G32" s="29">
        <f>LARGE(M32:AF32,1)</f>
        <v>544</v>
      </c>
      <c r="H32" s="29">
        <f>LARGE(M32:AF32,2)</f>
        <v>533</v>
      </c>
      <c r="I32" s="29">
        <f>LARGE(M32:AF32,3)</f>
        <v>529</v>
      </c>
      <c r="J32" s="30">
        <f>SUM(G32:I32)</f>
        <v>1606</v>
      </c>
      <c r="K32" s="31">
        <f>J32/3</f>
        <v>535.33333333333337</v>
      </c>
      <c r="L32" s="32"/>
      <c r="M32" s="34">
        <v>0</v>
      </c>
      <c r="N32" s="34">
        <v>0</v>
      </c>
      <c r="O32" s="34">
        <v>0</v>
      </c>
      <c r="P32" s="34">
        <v>0</v>
      </c>
      <c r="Q32" s="34">
        <v>526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529</v>
      </c>
      <c r="Z32" s="34">
        <v>0</v>
      </c>
      <c r="AA32" s="34">
        <v>544</v>
      </c>
      <c r="AB32" s="34">
        <v>0</v>
      </c>
      <c r="AC32" s="34">
        <v>0</v>
      </c>
      <c r="AD32" s="34">
        <v>0</v>
      </c>
      <c r="AE32" s="90">
        <v>0</v>
      </c>
      <c r="AF32" s="152">
        <v>533</v>
      </c>
      <c r="AG32" s="91"/>
    </row>
    <row r="33" spans="1:33" ht="14.1" customHeight="1" x14ac:dyDescent="0.25">
      <c r="A33" s="24">
        <f t="shared" si="0"/>
        <v>20</v>
      </c>
      <c r="B33" s="35" t="s">
        <v>298</v>
      </c>
      <c r="C33" s="36">
        <v>599</v>
      </c>
      <c r="D33" s="37" t="s">
        <v>44</v>
      </c>
      <c r="E33" s="28">
        <f>MAX(M33:P33)</f>
        <v>538</v>
      </c>
      <c r="F33" s="28" t="str">
        <f>VLOOKUP(E33,Tab!$Q$2:$R$255,2,TRUE)</f>
        <v>Não</v>
      </c>
      <c r="G33" s="29">
        <f>LARGE(M33:AF33,1)</f>
        <v>538</v>
      </c>
      <c r="H33" s="29">
        <f>LARGE(M33:AF33,2)</f>
        <v>531</v>
      </c>
      <c r="I33" s="29">
        <f>LARGE(M33:AF33,3)</f>
        <v>529</v>
      </c>
      <c r="J33" s="30">
        <f>SUM(G33:I33)</f>
        <v>1598</v>
      </c>
      <c r="K33" s="31">
        <f>J33/3</f>
        <v>532.66666666666663</v>
      </c>
      <c r="L33" s="32"/>
      <c r="M33" s="34">
        <v>520</v>
      </c>
      <c r="N33" s="34">
        <v>529</v>
      </c>
      <c r="O33" s="34">
        <v>0</v>
      </c>
      <c r="P33" s="34">
        <v>538</v>
      </c>
      <c r="Q33" s="34">
        <v>477</v>
      </c>
      <c r="R33" s="34">
        <v>0</v>
      </c>
      <c r="S33" s="34">
        <v>0</v>
      </c>
      <c r="T33" s="34">
        <v>0</v>
      </c>
      <c r="U33" s="34">
        <v>522</v>
      </c>
      <c r="V33" s="34">
        <v>0</v>
      </c>
      <c r="W33" s="34">
        <v>0</v>
      </c>
      <c r="X33" s="34">
        <v>0</v>
      </c>
      <c r="Y33" s="34">
        <v>0</v>
      </c>
      <c r="Z33" s="34">
        <v>531</v>
      </c>
      <c r="AA33" s="34">
        <v>0</v>
      </c>
      <c r="AB33" s="34">
        <v>0</v>
      </c>
      <c r="AC33" s="34">
        <v>0</v>
      </c>
      <c r="AD33" s="34">
        <v>0</v>
      </c>
      <c r="AE33" s="90">
        <v>526</v>
      </c>
      <c r="AF33" s="152">
        <v>0</v>
      </c>
      <c r="AG33" s="91"/>
    </row>
    <row r="34" spans="1:33" ht="14.1" customHeight="1" x14ac:dyDescent="0.25">
      <c r="A34" s="24">
        <f t="shared" si="0"/>
        <v>21</v>
      </c>
      <c r="B34" s="35" t="s">
        <v>297</v>
      </c>
      <c r="C34" s="36">
        <v>49</v>
      </c>
      <c r="D34" s="37" t="s">
        <v>44</v>
      </c>
      <c r="E34" s="28">
        <f>MAX(M34:P34)</f>
        <v>535</v>
      </c>
      <c r="F34" s="28" t="str">
        <f>VLOOKUP(E34,Tab!$Q$2:$R$255,2,TRUE)</f>
        <v>Não</v>
      </c>
      <c r="G34" s="29">
        <f>LARGE(M34:AF34,1)</f>
        <v>535</v>
      </c>
      <c r="H34" s="29">
        <f>LARGE(M34:AF34,2)</f>
        <v>525</v>
      </c>
      <c r="I34" s="29">
        <f>LARGE(M34:AF34,3)</f>
        <v>524</v>
      </c>
      <c r="J34" s="30">
        <f>SUM(G34:I34)</f>
        <v>1584</v>
      </c>
      <c r="K34" s="31">
        <f>J34/3</f>
        <v>528</v>
      </c>
      <c r="L34" s="32"/>
      <c r="M34" s="34">
        <v>535</v>
      </c>
      <c r="N34" s="34">
        <v>524</v>
      </c>
      <c r="O34" s="34">
        <v>0</v>
      </c>
      <c r="P34" s="34">
        <v>525</v>
      </c>
      <c r="Q34" s="34">
        <v>494</v>
      </c>
      <c r="R34" s="34">
        <v>506</v>
      </c>
      <c r="S34" s="34">
        <v>0</v>
      </c>
      <c r="T34" s="34">
        <v>0</v>
      </c>
      <c r="U34" s="34">
        <v>511</v>
      </c>
      <c r="V34" s="34">
        <v>0</v>
      </c>
      <c r="W34" s="34">
        <v>0</v>
      </c>
      <c r="X34" s="34">
        <v>518</v>
      </c>
      <c r="Y34" s="34">
        <v>0</v>
      </c>
      <c r="Z34" s="34">
        <v>517</v>
      </c>
      <c r="AA34" s="34">
        <v>0</v>
      </c>
      <c r="AB34" s="34">
        <v>0</v>
      </c>
      <c r="AC34" s="34">
        <v>0</v>
      </c>
      <c r="AD34" s="34">
        <v>0</v>
      </c>
      <c r="AE34" s="90">
        <v>514</v>
      </c>
      <c r="AF34" s="152">
        <v>0</v>
      </c>
      <c r="AG34" s="91"/>
    </row>
    <row r="35" spans="1:33" ht="14.1" customHeight="1" x14ac:dyDescent="0.25">
      <c r="A35" s="24">
        <f t="shared" si="0"/>
        <v>22</v>
      </c>
      <c r="B35" s="38" t="s">
        <v>266</v>
      </c>
      <c r="C35" s="26">
        <v>560</v>
      </c>
      <c r="D35" s="27" t="s">
        <v>39</v>
      </c>
      <c r="E35" s="28">
        <f>MAX(M35:P35)</f>
        <v>0</v>
      </c>
      <c r="F35" s="28" t="e">
        <f>VLOOKUP(E35,Tab!$Q$2:$R$255,2,TRUE)</f>
        <v>#N/A</v>
      </c>
      <c r="G35" s="29">
        <f>LARGE(M35:AF35,1)</f>
        <v>526</v>
      </c>
      <c r="H35" s="29">
        <f>LARGE(M35:AF35,2)</f>
        <v>526</v>
      </c>
      <c r="I35" s="29">
        <f>LARGE(M35:AF35,3)</f>
        <v>525</v>
      </c>
      <c r="J35" s="30">
        <f>SUM(G35:I35)</f>
        <v>1577</v>
      </c>
      <c r="K35" s="31">
        <f>J35/3</f>
        <v>525.66666666666663</v>
      </c>
      <c r="L35" s="32"/>
      <c r="M35" s="34">
        <v>0</v>
      </c>
      <c r="N35" s="34">
        <v>0</v>
      </c>
      <c r="O35" s="34">
        <v>0</v>
      </c>
      <c r="P35" s="34">
        <v>0</v>
      </c>
      <c r="Q35" s="34">
        <v>526</v>
      </c>
      <c r="R35" s="34">
        <v>0</v>
      </c>
      <c r="S35" s="34">
        <v>0</v>
      </c>
      <c r="T35" s="34">
        <v>526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525</v>
      </c>
      <c r="AC35" s="34">
        <v>0</v>
      </c>
      <c r="AD35" s="34">
        <v>0</v>
      </c>
      <c r="AE35" s="90">
        <v>0</v>
      </c>
      <c r="AF35" s="152">
        <v>0</v>
      </c>
      <c r="AG35" s="91"/>
    </row>
    <row r="36" spans="1:33" ht="14.1" customHeight="1" x14ac:dyDescent="0.25">
      <c r="A36" s="24">
        <f t="shared" si="0"/>
        <v>23</v>
      </c>
      <c r="B36" s="42" t="s">
        <v>516</v>
      </c>
      <c r="C36" s="59">
        <v>954</v>
      </c>
      <c r="D36" s="43" t="s">
        <v>48</v>
      </c>
      <c r="E36" s="28">
        <f>MAX(M36:P36)</f>
        <v>0</v>
      </c>
      <c r="F36" s="28" t="e">
        <f>VLOOKUP(E36,Tab!$Q$2:$R$255,2,TRUE)</f>
        <v>#N/A</v>
      </c>
      <c r="G36" s="29">
        <f>LARGE(M36:AF36,1)</f>
        <v>540</v>
      </c>
      <c r="H36" s="29">
        <f>LARGE(M36:AF36,2)</f>
        <v>530</v>
      </c>
      <c r="I36" s="29">
        <f>LARGE(M36:AF36,3)</f>
        <v>504</v>
      </c>
      <c r="J36" s="30">
        <f>SUM(G36:I36)</f>
        <v>1574</v>
      </c>
      <c r="K36" s="31">
        <f>J36/3</f>
        <v>524.66666666666663</v>
      </c>
      <c r="L36" s="32"/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540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530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90">
        <v>0</v>
      </c>
      <c r="AF36" s="152">
        <v>504</v>
      </c>
      <c r="AG36" s="91"/>
    </row>
    <row r="37" spans="1:33" ht="14.1" customHeight="1" x14ac:dyDescent="0.25">
      <c r="A37" s="24">
        <f t="shared" si="0"/>
        <v>24</v>
      </c>
      <c r="B37" s="35" t="s">
        <v>160</v>
      </c>
      <c r="C37" s="36">
        <v>672</v>
      </c>
      <c r="D37" s="37" t="s">
        <v>39</v>
      </c>
      <c r="E37" s="28">
        <f>MAX(M37:P37)</f>
        <v>0</v>
      </c>
      <c r="F37" s="28" t="e">
        <f>VLOOKUP(E37,Tab!$Q$2:$R$255,2,TRUE)</f>
        <v>#N/A</v>
      </c>
      <c r="G37" s="29">
        <f>LARGE(M37:AF37,1)</f>
        <v>530</v>
      </c>
      <c r="H37" s="29">
        <f>LARGE(M37:AF37,2)</f>
        <v>526</v>
      </c>
      <c r="I37" s="29">
        <f>LARGE(M37:AF37,3)</f>
        <v>506</v>
      </c>
      <c r="J37" s="30">
        <f>SUM(G37:I37)</f>
        <v>1562</v>
      </c>
      <c r="K37" s="31">
        <f>J37/3</f>
        <v>520.66666666666663</v>
      </c>
      <c r="L37" s="32"/>
      <c r="M37" s="34">
        <v>0</v>
      </c>
      <c r="N37" s="34">
        <v>0</v>
      </c>
      <c r="O37" s="34">
        <v>0</v>
      </c>
      <c r="P37" s="34">
        <v>0</v>
      </c>
      <c r="Q37" s="34">
        <v>526</v>
      </c>
      <c r="R37" s="34">
        <v>0</v>
      </c>
      <c r="S37" s="34">
        <v>0</v>
      </c>
      <c r="T37" s="34">
        <v>506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530</v>
      </c>
      <c r="AC37" s="34">
        <v>0</v>
      </c>
      <c r="AD37" s="34">
        <v>0</v>
      </c>
      <c r="AE37" s="90">
        <v>0</v>
      </c>
      <c r="AF37" s="152">
        <v>0</v>
      </c>
      <c r="AG37" s="91"/>
    </row>
    <row r="38" spans="1:33" ht="14.1" customHeight="1" x14ac:dyDescent="0.25">
      <c r="A38" s="24">
        <f t="shared" si="0"/>
        <v>25</v>
      </c>
      <c r="B38" s="35" t="s">
        <v>76</v>
      </c>
      <c r="C38" s="36">
        <v>12263</v>
      </c>
      <c r="D38" s="37" t="s">
        <v>48</v>
      </c>
      <c r="E38" s="28">
        <f>MAX(M38:P38)</f>
        <v>0</v>
      </c>
      <c r="F38" s="28" t="e">
        <f>VLOOKUP(E38,Tab!$Q$2:$R$255,2,TRUE)</f>
        <v>#N/A</v>
      </c>
      <c r="G38" s="29">
        <f>LARGE(M38:AF38,1)</f>
        <v>525</v>
      </c>
      <c r="H38" s="29">
        <f>LARGE(M38:AF38,2)</f>
        <v>508</v>
      </c>
      <c r="I38" s="29">
        <f>LARGE(M38:AF38,3)</f>
        <v>503</v>
      </c>
      <c r="J38" s="30">
        <f>SUM(G38:I38)</f>
        <v>1536</v>
      </c>
      <c r="K38" s="31">
        <f>J38/3</f>
        <v>512</v>
      </c>
      <c r="L38" s="32"/>
      <c r="M38" s="34">
        <v>0</v>
      </c>
      <c r="N38" s="34">
        <v>0</v>
      </c>
      <c r="O38" s="34">
        <v>0</v>
      </c>
      <c r="P38" s="34">
        <v>0</v>
      </c>
      <c r="Q38" s="34">
        <v>525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508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90">
        <v>0</v>
      </c>
      <c r="AF38" s="152">
        <v>503</v>
      </c>
      <c r="AG38" s="91"/>
    </row>
    <row r="39" spans="1:33" ht="14.1" customHeight="1" x14ac:dyDescent="0.25">
      <c r="A39" s="24">
        <f t="shared" si="0"/>
        <v>26</v>
      </c>
      <c r="B39" s="35" t="s">
        <v>129</v>
      </c>
      <c r="C39" s="36">
        <v>320</v>
      </c>
      <c r="D39" s="37" t="s">
        <v>67</v>
      </c>
      <c r="E39" s="28">
        <f>MAX(M39:P39)</f>
        <v>0</v>
      </c>
      <c r="F39" s="28" t="e">
        <f>VLOOKUP(E39,Tab!$Q$2:$R$255,2,TRUE)</f>
        <v>#N/A</v>
      </c>
      <c r="G39" s="29">
        <f>LARGE(M39:AF39,1)</f>
        <v>512</v>
      </c>
      <c r="H39" s="29">
        <f>LARGE(M39:AF39,2)</f>
        <v>512</v>
      </c>
      <c r="I39" s="29">
        <f>LARGE(M39:AF39,3)</f>
        <v>506</v>
      </c>
      <c r="J39" s="30">
        <f>SUM(G39:I39)</f>
        <v>1530</v>
      </c>
      <c r="K39" s="31">
        <f>J39/3</f>
        <v>510</v>
      </c>
      <c r="L39" s="32"/>
      <c r="M39" s="34">
        <v>0</v>
      </c>
      <c r="N39" s="34">
        <v>0</v>
      </c>
      <c r="O39" s="34">
        <v>0</v>
      </c>
      <c r="P39" s="34">
        <v>0</v>
      </c>
      <c r="Q39" s="34">
        <v>88</v>
      </c>
      <c r="R39" s="34">
        <v>0</v>
      </c>
      <c r="S39" s="34">
        <v>0</v>
      </c>
      <c r="T39" s="34">
        <v>0</v>
      </c>
      <c r="U39" s="34">
        <v>0</v>
      </c>
      <c r="V39" s="34">
        <v>512</v>
      </c>
      <c r="W39" s="34">
        <v>0</v>
      </c>
      <c r="X39" s="34">
        <v>0</v>
      </c>
      <c r="Y39" s="34">
        <v>506</v>
      </c>
      <c r="Z39" s="34">
        <v>0</v>
      </c>
      <c r="AA39" s="34">
        <v>512</v>
      </c>
      <c r="AB39" s="34">
        <v>0</v>
      </c>
      <c r="AC39" s="34">
        <v>0</v>
      </c>
      <c r="AD39" s="34">
        <v>0</v>
      </c>
      <c r="AE39" s="90">
        <v>0</v>
      </c>
      <c r="AF39" s="152">
        <v>0</v>
      </c>
    </row>
    <row r="40" spans="1:33" ht="14.1" customHeight="1" x14ac:dyDescent="0.25">
      <c r="A40" s="24">
        <f t="shared" si="0"/>
        <v>27</v>
      </c>
      <c r="B40" s="42" t="s">
        <v>54</v>
      </c>
      <c r="C40" s="59">
        <v>11037</v>
      </c>
      <c r="D40" s="43" t="s">
        <v>42</v>
      </c>
      <c r="E40" s="28">
        <f>MAX(M40:P40)</f>
        <v>0</v>
      </c>
      <c r="F40" s="28" t="e">
        <f>VLOOKUP(E40,Tab!$Q$2:$R$255,2,TRUE)</f>
        <v>#N/A</v>
      </c>
      <c r="G40" s="29">
        <f>LARGE(M40:AF40,1)</f>
        <v>525</v>
      </c>
      <c r="H40" s="29">
        <f>LARGE(M40:AF40,2)</f>
        <v>522</v>
      </c>
      <c r="I40" s="29">
        <f>LARGE(M40:AF40,3)</f>
        <v>437</v>
      </c>
      <c r="J40" s="30">
        <f>SUM(G40:I40)</f>
        <v>1484</v>
      </c>
      <c r="K40" s="31">
        <f>J40/3</f>
        <v>494.66666666666669</v>
      </c>
      <c r="L40" s="32"/>
      <c r="M40" s="34">
        <v>0</v>
      </c>
      <c r="N40" s="34">
        <v>0</v>
      </c>
      <c r="O40" s="34">
        <v>0</v>
      </c>
      <c r="P40" s="34">
        <v>0</v>
      </c>
      <c r="Q40" s="34">
        <v>522</v>
      </c>
      <c r="R40" s="34">
        <v>0</v>
      </c>
      <c r="S40" s="34">
        <v>525</v>
      </c>
      <c r="T40" s="34">
        <v>0</v>
      </c>
      <c r="U40" s="34">
        <v>0</v>
      </c>
      <c r="V40" s="34">
        <v>437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90">
        <v>0</v>
      </c>
      <c r="AF40" s="152">
        <v>0</v>
      </c>
    </row>
    <row r="41" spans="1:33" ht="14.1" customHeight="1" x14ac:dyDescent="0.25">
      <c r="A41" s="24">
        <f t="shared" si="0"/>
        <v>28</v>
      </c>
      <c r="B41" s="35" t="s">
        <v>307</v>
      </c>
      <c r="C41" s="36">
        <v>640</v>
      </c>
      <c r="D41" s="37" t="s">
        <v>39</v>
      </c>
      <c r="E41" s="28">
        <f>MAX(M41:P41)</f>
        <v>0</v>
      </c>
      <c r="F41" s="28" t="e">
        <f>VLOOKUP(E41,Tab!$Q$2:$R$255,2,TRUE)</f>
        <v>#N/A</v>
      </c>
      <c r="G41" s="29">
        <f>LARGE(M41:AF41,1)</f>
        <v>503</v>
      </c>
      <c r="H41" s="29">
        <f>LARGE(M41:AF41,2)</f>
        <v>501</v>
      </c>
      <c r="I41" s="29">
        <f>LARGE(M41:AF41,3)</f>
        <v>479</v>
      </c>
      <c r="J41" s="30">
        <f>SUM(G41:I41)</f>
        <v>1483</v>
      </c>
      <c r="K41" s="31">
        <f>J41/3</f>
        <v>494.33333333333331</v>
      </c>
      <c r="L41" s="32"/>
      <c r="M41" s="34">
        <v>0</v>
      </c>
      <c r="N41" s="34">
        <v>0</v>
      </c>
      <c r="O41" s="34">
        <v>0</v>
      </c>
      <c r="P41" s="34">
        <v>0</v>
      </c>
      <c r="Q41" s="34">
        <v>503</v>
      </c>
      <c r="R41" s="34">
        <v>0</v>
      </c>
      <c r="S41" s="34">
        <v>0</v>
      </c>
      <c r="T41" s="34">
        <v>479</v>
      </c>
      <c r="U41" s="34">
        <v>0</v>
      </c>
      <c r="V41" s="34">
        <v>501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90">
        <v>0</v>
      </c>
      <c r="AF41" s="152">
        <v>0</v>
      </c>
    </row>
    <row r="42" spans="1:33" ht="14.1" customHeight="1" x14ac:dyDescent="0.25">
      <c r="A42" s="24">
        <f t="shared" si="0"/>
        <v>29</v>
      </c>
      <c r="B42" s="35" t="s">
        <v>284</v>
      </c>
      <c r="C42" s="36">
        <v>6351</v>
      </c>
      <c r="D42" s="37" t="s">
        <v>44</v>
      </c>
      <c r="E42" s="28">
        <f>MAX(M42:P42)</f>
        <v>0</v>
      </c>
      <c r="F42" s="28" t="e">
        <f>VLOOKUP(E42,Tab!$Q$2:$R$255,2,TRUE)</f>
        <v>#N/A</v>
      </c>
      <c r="G42" s="29">
        <f>LARGE(M42:AF42,1)</f>
        <v>513</v>
      </c>
      <c r="H42" s="29">
        <f>LARGE(M42:AF42,2)</f>
        <v>494</v>
      </c>
      <c r="I42" s="29">
        <f>LARGE(M42:AF42,3)</f>
        <v>476</v>
      </c>
      <c r="J42" s="30">
        <f>SUM(G42:I42)</f>
        <v>1483</v>
      </c>
      <c r="K42" s="31">
        <f>J42/3</f>
        <v>494.33333333333331</v>
      </c>
      <c r="L42" s="32"/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494</v>
      </c>
      <c r="V42" s="34">
        <v>0</v>
      </c>
      <c r="W42" s="34">
        <v>0</v>
      </c>
      <c r="X42" s="34">
        <v>0</v>
      </c>
      <c r="Y42" s="34">
        <v>0</v>
      </c>
      <c r="Z42" s="34">
        <v>476</v>
      </c>
      <c r="AA42" s="34">
        <v>0</v>
      </c>
      <c r="AB42" s="34">
        <v>0</v>
      </c>
      <c r="AC42" s="34">
        <v>0</v>
      </c>
      <c r="AD42" s="34">
        <v>513</v>
      </c>
      <c r="AE42" s="90">
        <v>0</v>
      </c>
      <c r="AF42" s="152">
        <v>0</v>
      </c>
    </row>
    <row r="43" spans="1:33" ht="14.1" customHeight="1" x14ac:dyDescent="0.25">
      <c r="A43" s="24">
        <f t="shared" si="0"/>
        <v>30</v>
      </c>
      <c r="B43" s="35" t="s">
        <v>105</v>
      </c>
      <c r="C43" s="36">
        <v>7899</v>
      </c>
      <c r="D43" s="37" t="s">
        <v>44</v>
      </c>
      <c r="E43" s="28">
        <f>MAX(M43:P43)</f>
        <v>441</v>
      </c>
      <c r="F43" s="28" t="e">
        <f>VLOOKUP(E43,Tab!$Q$2:$R$255,2,TRUE)</f>
        <v>#N/A</v>
      </c>
      <c r="G43" s="29">
        <f>LARGE(M43:AF43,1)</f>
        <v>487</v>
      </c>
      <c r="H43" s="29">
        <f>LARGE(M43:AF43,2)</f>
        <v>483</v>
      </c>
      <c r="I43" s="29">
        <f>LARGE(M43:AF43,3)</f>
        <v>456</v>
      </c>
      <c r="J43" s="30">
        <f>SUM(G43:I43)</f>
        <v>1426</v>
      </c>
      <c r="K43" s="31">
        <f>J43/3</f>
        <v>475.33333333333331</v>
      </c>
      <c r="L43" s="32"/>
      <c r="M43" s="34">
        <v>426</v>
      </c>
      <c r="N43" s="34">
        <v>441</v>
      </c>
      <c r="O43" s="34">
        <v>0</v>
      </c>
      <c r="P43" s="34">
        <v>0</v>
      </c>
      <c r="Q43" s="34">
        <v>431</v>
      </c>
      <c r="R43" s="34">
        <v>487</v>
      </c>
      <c r="S43" s="34">
        <v>0</v>
      </c>
      <c r="T43" s="34">
        <v>0</v>
      </c>
      <c r="U43" s="34">
        <v>456</v>
      </c>
      <c r="V43" s="34">
        <v>0</v>
      </c>
      <c r="W43" s="34">
        <v>0</v>
      </c>
      <c r="X43" s="34">
        <v>0</v>
      </c>
      <c r="Y43" s="34">
        <v>0</v>
      </c>
      <c r="Z43" s="34">
        <v>483</v>
      </c>
      <c r="AA43" s="34">
        <v>0</v>
      </c>
      <c r="AB43" s="34">
        <v>0</v>
      </c>
      <c r="AC43" s="34">
        <v>0</v>
      </c>
      <c r="AD43" s="34">
        <v>0</v>
      </c>
      <c r="AE43" s="90">
        <v>0</v>
      </c>
      <c r="AF43" s="152">
        <v>0</v>
      </c>
    </row>
    <row r="44" spans="1:33" ht="14.1" customHeight="1" x14ac:dyDescent="0.25">
      <c r="A44" s="24">
        <f t="shared" si="0"/>
        <v>31</v>
      </c>
      <c r="B44" s="35" t="s">
        <v>292</v>
      </c>
      <c r="C44" s="36">
        <v>12116</v>
      </c>
      <c r="D44" s="37" t="s">
        <v>42</v>
      </c>
      <c r="E44" s="28">
        <f>MAX(M44:P44)</f>
        <v>0</v>
      </c>
      <c r="F44" s="28" t="e">
        <f>VLOOKUP(E44,Tab!$Q$2:$R$255,2,TRUE)</f>
        <v>#N/A</v>
      </c>
      <c r="G44" s="29">
        <f>LARGE(M44:AF44,1)</f>
        <v>483</v>
      </c>
      <c r="H44" s="29">
        <f>LARGE(M44:AF44,2)</f>
        <v>470</v>
      </c>
      <c r="I44" s="29">
        <f>LARGE(M44:AF44,3)</f>
        <v>465</v>
      </c>
      <c r="J44" s="30">
        <f>SUM(G44:I44)</f>
        <v>1418</v>
      </c>
      <c r="K44" s="31">
        <f>J44/3</f>
        <v>472.66666666666669</v>
      </c>
      <c r="L44" s="32"/>
      <c r="M44" s="34">
        <v>0</v>
      </c>
      <c r="N44" s="34">
        <v>0</v>
      </c>
      <c r="O44" s="34">
        <v>0</v>
      </c>
      <c r="P44" s="34">
        <v>0</v>
      </c>
      <c r="Q44" s="34">
        <v>470</v>
      </c>
      <c r="R44" s="34">
        <v>0</v>
      </c>
      <c r="S44" s="34">
        <v>0</v>
      </c>
      <c r="T44" s="34">
        <v>0</v>
      </c>
      <c r="U44" s="34">
        <v>0</v>
      </c>
      <c r="V44" s="34">
        <v>465</v>
      </c>
      <c r="W44" s="34">
        <v>0</v>
      </c>
      <c r="X44" s="34">
        <v>0</v>
      </c>
      <c r="Y44" s="34">
        <v>0</v>
      </c>
      <c r="Z44" s="34">
        <v>0</v>
      </c>
      <c r="AA44" s="34">
        <v>483</v>
      </c>
      <c r="AB44" s="34">
        <v>0</v>
      </c>
      <c r="AC44" s="34">
        <v>0</v>
      </c>
      <c r="AD44" s="34">
        <v>0</v>
      </c>
      <c r="AE44" s="90">
        <v>0</v>
      </c>
      <c r="AF44" s="152">
        <v>0</v>
      </c>
    </row>
    <row r="45" spans="1:33" ht="14.1" customHeight="1" x14ac:dyDescent="0.25">
      <c r="A45" s="24">
        <f t="shared" si="0"/>
        <v>32</v>
      </c>
      <c r="B45" s="35" t="s">
        <v>295</v>
      </c>
      <c r="C45" s="36">
        <v>8791</v>
      </c>
      <c r="D45" s="37" t="s">
        <v>44</v>
      </c>
      <c r="E45" s="28">
        <f>MAX(M45:P45)</f>
        <v>0</v>
      </c>
      <c r="F45" s="28" t="e">
        <f>VLOOKUP(E45,Tab!$Q$2:$R$255,2,TRUE)</f>
        <v>#N/A</v>
      </c>
      <c r="G45" s="29">
        <f>LARGE(M45:AF45,1)</f>
        <v>482</v>
      </c>
      <c r="H45" s="29">
        <f>LARGE(M45:AF45,2)</f>
        <v>473</v>
      </c>
      <c r="I45" s="29">
        <f>LARGE(M45:AF45,3)</f>
        <v>451</v>
      </c>
      <c r="J45" s="30">
        <f>SUM(G45:I45)</f>
        <v>1406</v>
      </c>
      <c r="K45" s="31">
        <f>J45/3</f>
        <v>468.66666666666669</v>
      </c>
      <c r="L45" s="32"/>
      <c r="M45" s="34">
        <v>0</v>
      </c>
      <c r="N45" s="34">
        <v>0</v>
      </c>
      <c r="O45" s="34">
        <v>0</v>
      </c>
      <c r="P45" s="34">
        <v>0</v>
      </c>
      <c r="Q45" s="34">
        <v>442</v>
      </c>
      <c r="R45" s="34">
        <v>482</v>
      </c>
      <c r="S45" s="34">
        <v>0</v>
      </c>
      <c r="T45" s="34">
        <v>0</v>
      </c>
      <c r="U45" s="34">
        <v>473</v>
      </c>
      <c r="V45" s="34">
        <v>0</v>
      </c>
      <c r="W45" s="34">
        <v>0</v>
      </c>
      <c r="X45" s="34">
        <v>451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90">
        <v>0</v>
      </c>
      <c r="AF45" s="152">
        <v>0</v>
      </c>
    </row>
    <row r="46" spans="1:33" ht="14.1" customHeight="1" x14ac:dyDescent="0.25">
      <c r="A46" s="24">
        <f t="shared" si="0"/>
        <v>33</v>
      </c>
      <c r="B46" s="134" t="s">
        <v>277</v>
      </c>
      <c r="C46" s="135">
        <v>525</v>
      </c>
      <c r="D46" s="136" t="s">
        <v>48</v>
      </c>
      <c r="E46" s="28">
        <f>MAX(M46:P46)</f>
        <v>0</v>
      </c>
      <c r="F46" s="28" t="e">
        <f>VLOOKUP(E46,Tab!$Q$2:$R$255,2,TRUE)</f>
        <v>#N/A</v>
      </c>
      <c r="G46" s="29">
        <f>LARGE(M46:AF46,1)</f>
        <v>475</v>
      </c>
      <c r="H46" s="29">
        <f>LARGE(M46:AF46,2)</f>
        <v>464</v>
      </c>
      <c r="I46" s="29">
        <f>LARGE(M46:AF46,3)</f>
        <v>463</v>
      </c>
      <c r="J46" s="30">
        <f>SUM(G46:I46)</f>
        <v>1402</v>
      </c>
      <c r="K46" s="31">
        <f>J46/3</f>
        <v>467.33333333333331</v>
      </c>
      <c r="L46" s="32"/>
      <c r="M46" s="34">
        <v>0</v>
      </c>
      <c r="N46" s="34">
        <v>0</v>
      </c>
      <c r="O46" s="34">
        <v>0</v>
      </c>
      <c r="P46" s="34">
        <v>0</v>
      </c>
      <c r="Q46" s="34">
        <v>475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463</v>
      </c>
      <c r="AB46" s="34">
        <v>0</v>
      </c>
      <c r="AC46" s="34">
        <v>0</v>
      </c>
      <c r="AD46" s="34">
        <v>0</v>
      </c>
      <c r="AE46" s="90">
        <v>0</v>
      </c>
      <c r="AF46" s="152">
        <v>464</v>
      </c>
    </row>
    <row r="47" spans="1:33" ht="14.1" customHeight="1" x14ac:dyDescent="0.25">
      <c r="A47" s="24">
        <f t="shared" si="0"/>
        <v>34</v>
      </c>
      <c r="B47" s="35" t="s">
        <v>311</v>
      </c>
      <c r="C47" s="36">
        <v>2960</v>
      </c>
      <c r="D47" s="37" t="s">
        <v>42</v>
      </c>
      <c r="E47" s="28">
        <f>MAX(M47:P47)</f>
        <v>0</v>
      </c>
      <c r="F47" s="28" t="e">
        <f>VLOOKUP(E47,Tab!$Q$2:$R$255,2,TRUE)</f>
        <v>#N/A</v>
      </c>
      <c r="G47" s="29">
        <f>LARGE(M47:AF47,1)</f>
        <v>480</v>
      </c>
      <c r="H47" s="29">
        <f>LARGE(M47:AF47,2)</f>
        <v>467</v>
      </c>
      <c r="I47" s="29">
        <f>LARGE(M47:AF47,3)</f>
        <v>439</v>
      </c>
      <c r="J47" s="30">
        <f>SUM(G47:I47)</f>
        <v>1386</v>
      </c>
      <c r="K47" s="31">
        <f>J47/3</f>
        <v>462</v>
      </c>
      <c r="L47" s="32"/>
      <c r="M47" s="34">
        <v>0</v>
      </c>
      <c r="N47" s="34">
        <v>0</v>
      </c>
      <c r="O47" s="34">
        <v>0</v>
      </c>
      <c r="P47" s="34">
        <v>0</v>
      </c>
      <c r="Q47" s="34">
        <v>439</v>
      </c>
      <c r="R47" s="34">
        <v>0</v>
      </c>
      <c r="S47" s="34">
        <v>480</v>
      </c>
      <c r="T47" s="34">
        <v>0</v>
      </c>
      <c r="U47" s="34">
        <v>0</v>
      </c>
      <c r="V47" s="34">
        <v>467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90">
        <v>0</v>
      </c>
      <c r="AF47" s="152">
        <v>0</v>
      </c>
    </row>
    <row r="48" spans="1:33" ht="14.1" customHeight="1" x14ac:dyDescent="0.25">
      <c r="A48" s="24">
        <f t="shared" si="0"/>
        <v>35</v>
      </c>
      <c r="B48" s="35" t="s">
        <v>309</v>
      </c>
      <c r="C48" s="36">
        <v>137</v>
      </c>
      <c r="D48" s="37" t="s">
        <v>310</v>
      </c>
      <c r="E48" s="28">
        <f>MAX(M48:P48)</f>
        <v>453</v>
      </c>
      <c r="F48" s="28" t="e">
        <f>VLOOKUP(E48,Tab!$Q$2:$R$255,2,TRUE)</f>
        <v>#N/A</v>
      </c>
      <c r="G48" s="29">
        <f>LARGE(M48:AF48,1)</f>
        <v>480</v>
      </c>
      <c r="H48" s="29">
        <f>LARGE(M48:AF48,2)</f>
        <v>453</v>
      </c>
      <c r="I48" s="29">
        <f>LARGE(M48:AF48,3)</f>
        <v>418</v>
      </c>
      <c r="J48" s="30">
        <f>SUM(G48:I48)</f>
        <v>1351</v>
      </c>
      <c r="K48" s="31">
        <f>J48/3</f>
        <v>450.33333333333331</v>
      </c>
      <c r="L48" s="32"/>
      <c r="M48" s="34">
        <v>0</v>
      </c>
      <c r="N48" s="34">
        <v>453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418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90">
        <v>480</v>
      </c>
      <c r="AF48" s="152">
        <v>0</v>
      </c>
    </row>
    <row r="49" spans="1:32" ht="14.1" customHeight="1" x14ac:dyDescent="0.25">
      <c r="A49" s="24">
        <f t="shared" si="0"/>
        <v>36</v>
      </c>
      <c r="B49" s="35" t="s">
        <v>308</v>
      </c>
      <c r="C49" s="36">
        <v>260</v>
      </c>
      <c r="D49" s="37" t="s">
        <v>44</v>
      </c>
      <c r="E49" s="28">
        <f>MAX(M49:P49)</f>
        <v>0</v>
      </c>
      <c r="F49" s="28" t="e">
        <f>VLOOKUP(E49,Tab!$Q$2:$R$255,2,TRUE)</f>
        <v>#N/A</v>
      </c>
      <c r="G49" s="29">
        <f>LARGE(M49:AF49,1)</f>
        <v>459</v>
      </c>
      <c r="H49" s="29">
        <f>LARGE(M49:AF49,2)</f>
        <v>442</v>
      </c>
      <c r="I49" s="29">
        <f>LARGE(M49:AF49,3)</f>
        <v>432</v>
      </c>
      <c r="J49" s="30">
        <f>SUM(G49:I49)</f>
        <v>1333</v>
      </c>
      <c r="K49" s="31">
        <f>J49/3</f>
        <v>444.33333333333331</v>
      </c>
      <c r="L49" s="32"/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459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432</v>
      </c>
      <c r="AA49" s="34">
        <v>0</v>
      </c>
      <c r="AB49" s="34">
        <v>0</v>
      </c>
      <c r="AC49" s="34">
        <v>0</v>
      </c>
      <c r="AD49" s="34">
        <v>0</v>
      </c>
      <c r="AE49" s="90">
        <v>442</v>
      </c>
      <c r="AF49" s="152">
        <v>0</v>
      </c>
    </row>
    <row r="50" spans="1:32" ht="14.1" customHeight="1" x14ac:dyDescent="0.25">
      <c r="A50" s="24">
        <f t="shared" si="0"/>
        <v>37</v>
      </c>
      <c r="B50" s="134" t="s">
        <v>110</v>
      </c>
      <c r="C50" s="135">
        <v>6304</v>
      </c>
      <c r="D50" s="136" t="s">
        <v>44</v>
      </c>
      <c r="E50" s="28">
        <f>MAX(M50:P50)</f>
        <v>433</v>
      </c>
      <c r="F50" s="28" t="e">
        <f>VLOOKUP(E50,Tab!$Q$2:$R$255,2,TRUE)</f>
        <v>#N/A</v>
      </c>
      <c r="G50" s="29">
        <f>LARGE(M50:AF50,1)</f>
        <v>453</v>
      </c>
      <c r="H50" s="29">
        <f>LARGE(M50:AF50,2)</f>
        <v>437</v>
      </c>
      <c r="I50" s="29">
        <f>LARGE(M50:AF50,3)</f>
        <v>433</v>
      </c>
      <c r="J50" s="30">
        <f>SUM(G50:I50)</f>
        <v>1323</v>
      </c>
      <c r="K50" s="31">
        <f>J50/3</f>
        <v>441</v>
      </c>
      <c r="L50" s="32"/>
      <c r="M50" s="34">
        <v>0</v>
      </c>
      <c r="N50" s="34">
        <v>433</v>
      </c>
      <c r="O50" s="34">
        <v>0</v>
      </c>
      <c r="P50" s="34">
        <v>0</v>
      </c>
      <c r="Q50" s="34">
        <v>404</v>
      </c>
      <c r="R50" s="34">
        <v>437</v>
      </c>
      <c r="S50" s="34">
        <v>0</v>
      </c>
      <c r="T50" s="34">
        <v>0</v>
      </c>
      <c r="U50" s="34">
        <v>420</v>
      </c>
      <c r="V50" s="34">
        <v>0</v>
      </c>
      <c r="W50" s="34">
        <v>0</v>
      </c>
      <c r="X50" s="34">
        <v>379</v>
      </c>
      <c r="Y50" s="34">
        <v>0</v>
      </c>
      <c r="Z50" s="34">
        <v>453</v>
      </c>
      <c r="AA50" s="34">
        <v>0</v>
      </c>
      <c r="AB50" s="34">
        <v>0</v>
      </c>
      <c r="AC50" s="34">
        <v>0</v>
      </c>
      <c r="AD50" s="34">
        <v>0</v>
      </c>
      <c r="AE50" s="90">
        <v>433</v>
      </c>
      <c r="AF50" s="152">
        <v>0</v>
      </c>
    </row>
    <row r="51" spans="1:32" ht="14.1" customHeight="1" x14ac:dyDescent="0.25">
      <c r="A51" s="24">
        <f t="shared" si="0"/>
        <v>38</v>
      </c>
      <c r="B51" s="35" t="s">
        <v>105</v>
      </c>
      <c r="C51" s="36">
        <v>7899</v>
      </c>
      <c r="D51" s="37" t="s">
        <v>44</v>
      </c>
      <c r="E51" s="28">
        <f>MAX(M51:P51)</f>
        <v>0</v>
      </c>
      <c r="F51" s="28" t="e">
        <f>VLOOKUP(E51,Tab!$Q$2:$R$255,2,TRUE)</f>
        <v>#N/A</v>
      </c>
      <c r="G51" s="29">
        <f>LARGE(M51:AF51,1)</f>
        <v>431</v>
      </c>
      <c r="H51" s="29">
        <f>LARGE(M51:AF51,2)</f>
        <v>430</v>
      </c>
      <c r="I51" s="29">
        <f>LARGE(M51:AF51,3)</f>
        <v>407</v>
      </c>
      <c r="J51" s="30">
        <f>SUM(G51:I51)</f>
        <v>1268</v>
      </c>
      <c r="K51" s="31">
        <f>J51/3</f>
        <v>422.66666666666669</v>
      </c>
      <c r="L51" s="32"/>
      <c r="M51" s="34">
        <v>0</v>
      </c>
      <c r="N51" s="34">
        <v>0</v>
      </c>
      <c r="O51" s="34">
        <v>0</v>
      </c>
      <c r="P51" s="34">
        <v>0</v>
      </c>
      <c r="Q51" s="34">
        <v>431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430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90">
        <v>407</v>
      </c>
      <c r="AF51" s="152">
        <v>0</v>
      </c>
    </row>
    <row r="52" spans="1:32" ht="14.1" customHeight="1" x14ac:dyDescent="0.25">
      <c r="A52" s="24">
        <f t="shared" si="0"/>
        <v>39</v>
      </c>
      <c r="B52" s="134" t="s">
        <v>126</v>
      </c>
      <c r="C52" s="135">
        <v>154</v>
      </c>
      <c r="D52" s="136" t="s">
        <v>71</v>
      </c>
      <c r="E52" s="28">
        <f>MAX(M52:P52)</f>
        <v>0</v>
      </c>
      <c r="F52" s="28" t="e">
        <f>VLOOKUP(E52,Tab!$Q$2:$R$255,2,TRUE)</f>
        <v>#N/A</v>
      </c>
      <c r="G52" s="29">
        <f>LARGE(M52:AF52,1)</f>
        <v>564</v>
      </c>
      <c r="H52" s="29">
        <f>LARGE(M52:AF52,2)</f>
        <v>560</v>
      </c>
      <c r="I52" s="29">
        <f>LARGE(M52:AF52,3)</f>
        <v>0</v>
      </c>
      <c r="J52" s="30">
        <f>SUM(G52:I52)</f>
        <v>1124</v>
      </c>
      <c r="K52" s="31">
        <f>J52/3</f>
        <v>374.66666666666669</v>
      </c>
      <c r="L52" s="32"/>
      <c r="M52" s="34">
        <v>0</v>
      </c>
      <c r="N52" s="34">
        <v>0</v>
      </c>
      <c r="O52" s="34">
        <v>0</v>
      </c>
      <c r="P52" s="34">
        <v>0</v>
      </c>
      <c r="Q52" s="34">
        <v>560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564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90">
        <v>0</v>
      </c>
      <c r="AF52" s="152">
        <v>0</v>
      </c>
    </row>
    <row r="53" spans="1:32" ht="14.1" customHeight="1" x14ac:dyDescent="0.25">
      <c r="A53" s="24">
        <f t="shared" si="0"/>
        <v>40</v>
      </c>
      <c r="B53" s="42" t="s">
        <v>41</v>
      </c>
      <c r="C53" s="59">
        <v>10436</v>
      </c>
      <c r="D53" s="43" t="s">
        <v>42</v>
      </c>
      <c r="E53" s="28">
        <f>MAX(M53:P53)</f>
        <v>0</v>
      </c>
      <c r="F53" s="28" t="e">
        <f>VLOOKUP(E53,Tab!$Q$2:$R$255,2,TRUE)</f>
        <v>#N/A</v>
      </c>
      <c r="G53" s="29">
        <f>LARGE(M53:AF53,1)</f>
        <v>554</v>
      </c>
      <c r="H53" s="29">
        <f>LARGE(M53:AF53,2)</f>
        <v>530</v>
      </c>
      <c r="I53" s="29">
        <f>LARGE(M53:AF53,3)</f>
        <v>0</v>
      </c>
      <c r="J53" s="30">
        <f>SUM(G53:I53)</f>
        <v>1084</v>
      </c>
      <c r="K53" s="31">
        <f>J53/3</f>
        <v>361.33333333333331</v>
      </c>
      <c r="L53" s="32"/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554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530</v>
      </c>
      <c r="AB53" s="34">
        <v>0</v>
      </c>
      <c r="AC53" s="34">
        <v>0</v>
      </c>
      <c r="AD53" s="34">
        <v>0</v>
      </c>
      <c r="AE53" s="90">
        <v>0</v>
      </c>
      <c r="AF53" s="152">
        <v>0</v>
      </c>
    </row>
    <row r="54" spans="1:32" ht="14.1" customHeight="1" x14ac:dyDescent="0.25">
      <c r="A54" s="24">
        <f t="shared" si="0"/>
        <v>41</v>
      </c>
      <c r="B54" s="42" t="s">
        <v>514</v>
      </c>
      <c r="C54" s="59">
        <v>14797</v>
      </c>
      <c r="D54" s="43" t="s">
        <v>69</v>
      </c>
      <c r="E54" s="28">
        <f>MAX(M54:P54)</f>
        <v>0</v>
      </c>
      <c r="F54" s="28" t="e">
        <f>VLOOKUP(E54,Tab!$Q$2:$R$255,2,TRUE)</f>
        <v>#N/A</v>
      </c>
      <c r="G54" s="29">
        <f>LARGE(M54:AF54,1)</f>
        <v>541</v>
      </c>
      <c r="H54" s="29">
        <f>LARGE(M54:AF54,2)</f>
        <v>529</v>
      </c>
      <c r="I54" s="29">
        <f>LARGE(M54:AF54,3)</f>
        <v>0</v>
      </c>
      <c r="J54" s="30">
        <f>SUM(G54:I54)</f>
        <v>1070</v>
      </c>
      <c r="K54" s="31">
        <f>J54/3</f>
        <v>356.66666666666669</v>
      </c>
      <c r="L54" s="32"/>
      <c r="M54" s="34">
        <v>0</v>
      </c>
      <c r="N54" s="34">
        <v>0</v>
      </c>
      <c r="O54" s="34">
        <v>0</v>
      </c>
      <c r="P54" s="34">
        <v>0</v>
      </c>
      <c r="Q54" s="34">
        <v>541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90">
        <v>0</v>
      </c>
      <c r="AF54" s="152">
        <v>529</v>
      </c>
    </row>
    <row r="55" spans="1:32" ht="14.1" customHeight="1" x14ac:dyDescent="0.25">
      <c r="A55" s="24">
        <f t="shared" si="0"/>
        <v>42</v>
      </c>
      <c r="B55" s="42" t="s">
        <v>513</v>
      </c>
      <c r="C55" s="59">
        <v>14794</v>
      </c>
      <c r="D55" s="43" t="s">
        <v>69</v>
      </c>
      <c r="E55" s="28">
        <f>MAX(M55:P55)</f>
        <v>0</v>
      </c>
      <c r="F55" s="28" t="e">
        <f>VLOOKUP(E55,Tab!$Q$2:$R$255,2,TRUE)</f>
        <v>#N/A</v>
      </c>
      <c r="G55" s="29">
        <f>LARGE(M55:AF55,1)</f>
        <v>535</v>
      </c>
      <c r="H55" s="29">
        <f>LARGE(M55:AF55,2)</f>
        <v>533</v>
      </c>
      <c r="I55" s="29">
        <f>LARGE(M55:AF55,3)</f>
        <v>0</v>
      </c>
      <c r="J55" s="30">
        <f>SUM(G55:I55)</f>
        <v>1068</v>
      </c>
      <c r="K55" s="31">
        <f>J55/3</f>
        <v>356</v>
      </c>
      <c r="L55" s="32"/>
      <c r="M55" s="34">
        <v>0</v>
      </c>
      <c r="N55" s="34">
        <v>0</v>
      </c>
      <c r="O55" s="34">
        <v>0</v>
      </c>
      <c r="P55" s="34">
        <v>0</v>
      </c>
      <c r="Q55" s="34">
        <v>533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90">
        <v>0</v>
      </c>
      <c r="AF55" s="152">
        <v>535</v>
      </c>
    </row>
    <row r="56" spans="1:32" ht="14.1" customHeight="1" x14ac:dyDescent="0.25">
      <c r="A56" s="24">
        <f t="shared" si="0"/>
        <v>43</v>
      </c>
      <c r="B56" s="35" t="s">
        <v>111</v>
      </c>
      <c r="C56" s="36">
        <v>301</v>
      </c>
      <c r="D56" s="37" t="s">
        <v>48</v>
      </c>
      <c r="E56" s="28">
        <f>MAX(M56:P56)</f>
        <v>0</v>
      </c>
      <c r="F56" s="28" t="e">
        <f>VLOOKUP(E56,Tab!$Q$2:$R$255,2,TRUE)</f>
        <v>#N/A</v>
      </c>
      <c r="G56" s="29">
        <f>LARGE(M56:AF56,1)</f>
        <v>540</v>
      </c>
      <c r="H56" s="29">
        <f>LARGE(M56:AF56,2)</f>
        <v>526</v>
      </c>
      <c r="I56" s="29">
        <f>LARGE(M56:AF56,3)</f>
        <v>0</v>
      </c>
      <c r="J56" s="30">
        <f>SUM(G56:I56)</f>
        <v>1066</v>
      </c>
      <c r="K56" s="31">
        <f>J56/3</f>
        <v>355.33333333333331</v>
      </c>
      <c r="L56" s="32"/>
      <c r="M56" s="34">
        <v>0</v>
      </c>
      <c r="N56" s="34">
        <v>0</v>
      </c>
      <c r="O56" s="34">
        <v>0</v>
      </c>
      <c r="P56" s="34">
        <v>0</v>
      </c>
      <c r="Q56" s="34">
        <v>540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526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90">
        <v>0</v>
      </c>
      <c r="AF56" s="152">
        <v>0</v>
      </c>
    </row>
    <row r="57" spans="1:32" ht="14.1" customHeight="1" x14ac:dyDescent="0.25">
      <c r="A57" s="24">
        <f t="shared" si="0"/>
        <v>44</v>
      </c>
      <c r="B57" s="35" t="s">
        <v>176</v>
      </c>
      <c r="C57" s="36">
        <v>13683</v>
      </c>
      <c r="D57" s="37" t="s">
        <v>71</v>
      </c>
      <c r="E57" s="28">
        <f>MAX(M57:P57)</f>
        <v>0</v>
      </c>
      <c r="F57" s="28" t="e">
        <f>VLOOKUP(E57,Tab!$Q$2:$R$255,2,TRUE)</f>
        <v>#N/A</v>
      </c>
      <c r="G57" s="29">
        <f>LARGE(M57:AF57,1)</f>
        <v>547</v>
      </c>
      <c r="H57" s="29">
        <f>LARGE(M57:AF57,2)</f>
        <v>516</v>
      </c>
      <c r="I57" s="29">
        <f>LARGE(M57:AF57,3)</f>
        <v>0</v>
      </c>
      <c r="J57" s="30">
        <f>SUM(G57:I57)</f>
        <v>1063</v>
      </c>
      <c r="K57" s="31">
        <f>J57/3</f>
        <v>354.33333333333331</v>
      </c>
      <c r="L57" s="32"/>
      <c r="M57" s="34">
        <v>0</v>
      </c>
      <c r="N57" s="34">
        <v>0</v>
      </c>
      <c r="O57" s="34">
        <v>0</v>
      </c>
      <c r="P57" s="34">
        <v>0</v>
      </c>
      <c r="Q57" s="34">
        <v>516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547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90">
        <v>0</v>
      </c>
      <c r="AF57" s="152">
        <v>0</v>
      </c>
    </row>
    <row r="58" spans="1:32" ht="14.1" customHeight="1" x14ac:dyDescent="0.25">
      <c r="A58" s="24">
        <f t="shared" si="0"/>
        <v>45</v>
      </c>
      <c r="B58" s="35" t="s">
        <v>155</v>
      </c>
      <c r="C58" s="36">
        <v>6463</v>
      </c>
      <c r="D58" s="37" t="s">
        <v>156</v>
      </c>
      <c r="E58" s="28">
        <f>MAX(M58:P58)</f>
        <v>0</v>
      </c>
      <c r="F58" s="28" t="e">
        <f>VLOOKUP(E58,Tab!$Q$2:$R$255,2,TRUE)</f>
        <v>#N/A</v>
      </c>
      <c r="G58" s="29">
        <f>LARGE(M58:AF58,1)</f>
        <v>522</v>
      </c>
      <c r="H58" s="29">
        <f>LARGE(M58:AF58,2)</f>
        <v>521</v>
      </c>
      <c r="I58" s="29">
        <f>LARGE(M58:AF58,3)</f>
        <v>0</v>
      </c>
      <c r="J58" s="30">
        <f>SUM(G58:I58)</f>
        <v>1043</v>
      </c>
      <c r="K58" s="31">
        <f>J58/3</f>
        <v>347.66666666666669</v>
      </c>
      <c r="L58" s="32"/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522</v>
      </c>
      <c r="AB58" s="34">
        <v>0</v>
      </c>
      <c r="AC58" s="34">
        <v>0</v>
      </c>
      <c r="AD58" s="34">
        <v>0</v>
      </c>
      <c r="AE58" s="90">
        <v>0</v>
      </c>
      <c r="AF58" s="152">
        <v>521</v>
      </c>
    </row>
    <row r="59" spans="1:32" ht="14.1" customHeight="1" x14ac:dyDescent="0.25">
      <c r="A59" s="24">
        <f t="shared" si="0"/>
        <v>46</v>
      </c>
      <c r="B59" s="134" t="s">
        <v>312</v>
      </c>
      <c r="C59" s="135">
        <v>1805</v>
      </c>
      <c r="D59" s="136" t="s">
        <v>29</v>
      </c>
      <c r="E59" s="28">
        <f>MAX(M59:P59)</f>
        <v>0</v>
      </c>
      <c r="F59" s="28" t="e">
        <f>VLOOKUP(E59,Tab!$Q$2:$R$255,2,TRUE)</f>
        <v>#N/A</v>
      </c>
      <c r="G59" s="29">
        <f>LARGE(M59:AF59,1)</f>
        <v>528</v>
      </c>
      <c r="H59" s="29">
        <f>LARGE(M59:AF59,2)</f>
        <v>511</v>
      </c>
      <c r="I59" s="29">
        <f>LARGE(M59:AF59,3)</f>
        <v>0</v>
      </c>
      <c r="J59" s="30">
        <f>SUM(G59:I59)</f>
        <v>1039</v>
      </c>
      <c r="K59" s="31">
        <f>J59/3</f>
        <v>346.33333333333331</v>
      </c>
      <c r="L59" s="32"/>
      <c r="M59" s="34">
        <v>0</v>
      </c>
      <c r="N59" s="34">
        <v>0</v>
      </c>
      <c r="O59" s="34">
        <v>0</v>
      </c>
      <c r="P59" s="34">
        <v>0</v>
      </c>
      <c r="Q59" s="34">
        <v>528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511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90">
        <v>0</v>
      </c>
      <c r="AF59" s="152">
        <v>0</v>
      </c>
    </row>
    <row r="60" spans="1:32" ht="14.1" customHeight="1" x14ac:dyDescent="0.25">
      <c r="A60" s="24">
        <f t="shared" si="0"/>
        <v>47</v>
      </c>
      <c r="B60" s="42" t="s">
        <v>391</v>
      </c>
      <c r="C60" s="59">
        <v>11362</v>
      </c>
      <c r="D60" s="43" t="s">
        <v>232</v>
      </c>
      <c r="E60" s="28">
        <f>MAX(M60:P60)</f>
        <v>0</v>
      </c>
      <c r="F60" s="28" t="e">
        <f>VLOOKUP(E60,Tab!$Q$2:$R$255,2,TRUE)</f>
        <v>#N/A</v>
      </c>
      <c r="G60" s="29">
        <f>LARGE(M60:AF60,1)</f>
        <v>513</v>
      </c>
      <c r="H60" s="29">
        <f>LARGE(M60:AF60,2)</f>
        <v>493</v>
      </c>
      <c r="I60" s="29">
        <f>LARGE(M60:AF60,3)</f>
        <v>0</v>
      </c>
      <c r="J60" s="30">
        <f>SUM(G60:I60)</f>
        <v>1006</v>
      </c>
      <c r="K60" s="31">
        <f>J60/3</f>
        <v>335.33333333333331</v>
      </c>
      <c r="L60" s="32"/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513</v>
      </c>
      <c r="T60" s="34">
        <v>0</v>
      </c>
      <c r="U60" s="34">
        <v>0</v>
      </c>
      <c r="V60" s="34">
        <v>493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90">
        <v>0</v>
      </c>
      <c r="AF60" s="152">
        <v>0</v>
      </c>
    </row>
    <row r="61" spans="1:32" ht="14.1" customHeight="1" x14ac:dyDescent="0.25">
      <c r="A61" s="24">
        <f t="shared" si="0"/>
        <v>48</v>
      </c>
      <c r="B61" s="42" t="s">
        <v>515</v>
      </c>
      <c r="C61" s="59">
        <v>62</v>
      </c>
      <c r="D61" s="43" t="s">
        <v>48</v>
      </c>
      <c r="E61" s="28">
        <f>MAX(M61:P61)</f>
        <v>0</v>
      </c>
      <c r="F61" s="28" t="e">
        <f>VLOOKUP(E61,Tab!$Q$2:$R$255,2,TRUE)</f>
        <v>#N/A</v>
      </c>
      <c r="G61" s="29">
        <f>LARGE(M61:AF61,1)</f>
        <v>505</v>
      </c>
      <c r="H61" s="29">
        <f>LARGE(M61:AF61,2)</f>
        <v>457</v>
      </c>
      <c r="I61" s="29">
        <f>LARGE(M61:AF61,3)</f>
        <v>0</v>
      </c>
      <c r="J61" s="30">
        <f>SUM(G61:I61)</f>
        <v>962</v>
      </c>
      <c r="K61" s="31">
        <f>J61/3</f>
        <v>320.66666666666669</v>
      </c>
      <c r="L61" s="32"/>
      <c r="M61" s="34">
        <v>0</v>
      </c>
      <c r="N61" s="34">
        <v>0</v>
      </c>
      <c r="O61" s="34">
        <v>0</v>
      </c>
      <c r="P61" s="34">
        <v>0</v>
      </c>
      <c r="Q61" s="34">
        <v>457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90">
        <v>0</v>
      </c>
      <c r="AF61" s="152">
        <v>505</v>
      </c>
    </row>
    <row r="62" spans="1:32" ht="14.1" customHeight="1" x14ac:dyDescent="0.25">
      <c r="A62" s="24">
        <f t="shared" si="0"/>
        <v>49</v>
      </c>
      <c r="B62" s="134" t="s">
        <v>503</v>
      </c>
      <c r="C62" s="135">
        <v>13958</v>
      </c>
      <c r="D62" s="136" t="s">
        <v>44</v>
      </c>
      <c r="E62" s="28">
        <f>MAX(M62:P62)</f>
        <v>491</v>
      </c>
      <c r="F62" s="28" t="e">
        <f>VLOOKUP(E62,Tab!$Q$2:$R$255,2,TRUE)</f>
        <v>#N/A</v>
      </c>
      <c r="G62" s="29">
        <f>LARGE(M62:AF62,1)</f>
        <v>491</v>
      </c>
      <c r="H62" s="29">
        <f>LARGE(M62:AF62,2)</f>
        <v>454</v>
      </c>
      <c r="I62" s="29">
        <f>LARGE(M62:AF62,3)</f>
        <v>0</v>
      </c>
      <c r="J62" s="30">
        <f>SUM(G62:I62)</f>
        <v>945</v>
      </c>
      <c r="K62" s="31">
        <f>J62/3</f>
        <v>315</v>
      </c>
      <c r="L62" s="32"/>
      <c r="M62" s="34">
        <v>491</v>
      </c>
      <c r="N62" s="34">
        <v>454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90">
        <v>0</v>
      </c>
      <c r="AF62" s="152">
        <v>0</v>
      </c>
    </row>
    <row r="63" spans="1:32" ht="14.1" customHeight="1" x14ac:dyDescent="0.25">
      <c r="A63" s="24">
        <f t="shared" si="0"/>
        <v>50</v>
      </c>
      <c r="B63" s="42" t="s">
        <v>390</v>
      </c>
      <c r="C63" s="59">
        <v>3526</v>
      </c>
      <c r="D63" s="43" t="s">
        <v>153</v>
      </c>
      <c r="E63" s="28">
        <f>MAX(M63:P63)</f>
        <v>0</v>
      </c>
      <c r="F63" s="28" t="e">
        <f>VLOOKUP(E63,Tab!$Q$2:$R$255,2,TRUE)</f>
        <v>#N/A</v>
      </c>
      <c r="G63" s="29">
        <f>LARGE(M63:AF63,1)</f>
        <v>477</v>
      </c>
      <c r="H63" s="29">
        <f>LARGE(M63:AF63,2)</f>
        <v>430</v>
      </c>
      <c r="I63" s="29">
        <f>LARGE(M63:AF63,3)</f>
        <v>0</v>
      </c>
      <c r="J63" s="30">
        <f>SUM(G63:I63)</f>
        <v>907</v>
      </c>
      <c r="K63" s="31">
        <f>J63/3</f>
        <v>302.33333333333331</v>
      </c>
      <c r="L63" s="32"/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430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477</v>
      </c>
      <c r="AC63" s="34">
        <v>0</v>
      </c>
      <c r="AD63" s="34">
        <v>0</v>
      </c>
      <c r="AE63" s="90">
        <v>0</v>
      </c>
      <c r="AF63" s="152">
        <v>0</v>
      </c>
    </row>
    <row r="64" spans="1:32" ht="14.1" customHeight="1" x14ac:dyDescent="0.25">
      <c r="A64" s="24">
        <f t="shared" si="0"/>
        <v>51</v>
      </c>
      <c r="B64" s="42" t="s">
        <v>392</v>
      </c>
      <c r="C64" s="59">
        <v>20</v>
      </c>
      <c r="D64" s="43" t="s">
        <v>48</v>
      </c>
      <c r="E64" s="28">
        <f>MAX(M64:P64)</f>
        <v>0</v>
      </c>
      <c r="F64" s="28" t="e">
        <f>VLOOKUP(E64,Tab!$Q$2:$R$255,2,TRUE)</f>
        <v>#N/A</v>
      </c>
      <c r="G64" s="29">
        <f>LARGE(M64:AF64,1)</f>
        <v>473</v>
      </c>
      <c r="H64" s="29">
        <f>LARGE(M64:AF64,2)</f>
        <v>194</v>
      </c>
      <c r="I64" s="29">
        <f>LARGE(M64:AF64,3)</f>
        <v>0</v>
      </c>
      <c r="J64" s="30">
        <f>SUM(G64:I64)</f>
        <v>667</v>
      </c>
      <c r="K64" s="31">
        <f>J64/3</f>
        <v>222.33333333333334</v>
      </c>
      <c r="L64" s="32"/>
      <c r="M64" s="34">
        <v>0</v>
      </c>
      <c r="N64" s="34">
        <v>0</v>
      </c>
      <c r="O64" s="34">
        <v>0</v>
      </c>
      <c r="P64" s="34">
        <v>0</v>
      </c>
      <c r="Q64" s="34">
        <v>194</v>
      </c>
      <c r="R64" s="34">
        <v>0</v>
      </c>
      <c r="S64" s="34">
        <v>0</v>
      </c>
      <c r="T64" s="34">
        <v>473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90">
        <v>0</v>
      </c>
      <c r="AF64" s="152">
        <v>0</v>
      </c>
    </row>
    <row r="65" spans="1:38" ht="14.1" customHeight="1" x14ac:dyDescent="0.25">
      <c r="A65" s="24">
        <f t="shared" si="0"/>
        <v>52</v>
      </c>
      <c r="B65" s="134" t="s">
        <v>275</v>
      </c>
      <c r="C65" s="135">
        <v>1808</v>
      </c>
      <c r="D65" s="136" t="s">
        <v>153</v>
      </c>
      <c r="E65" s="28">
        <f>MAX(M65:P65)</f>
        <v>0</v>
      </c>
      <c r="F65" s="28" t="e">
        <f>VLOOKUP(E65,Tab!$Q$2:$R$255,2,TRUE)</f>
        <v>#N/A</v>
      </c>
      <c r="G65" s="29">
        <f>LARGE(M65:AF65,1)</f>
        <v>331</v>
      </c>
      <c r="H65" s="29">
        <f>LARGE(M65:AF65,2)</f>
        <v>316</v>
      </c>
      <c r="I65" s="29">
        <f>LARGE(M65:AF65,3)</f>
        <v>0</v>
      </c>
      <c r="J65" s="30">
        <f>SUM(G65:I65)</f>
        <v>647</v>
      </c>
      <c r="K65" s="31">
        <f>J65/3</f>
        <v>215.66666666666666</v>
      </c>
      <c r="L65" s="32"/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331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316</v>
      </c>
      <c r="AC65" s="34">
        <v>0</v>
      </c>
      <c r="AD65" s="34">
        <v>0</v>
      </c>
      <c r="AE65" s="90">
        <v>0</v>
      </c>
      <c r="AF65" s="152">
        <v>0</v>
      </c>
    </row>
    <row r="66" spans="1:38" ht="14.1" customHeight="1" x14ac:dyDescent="0.25">
      <c r="A66" s="24">
        <f t="shared" si="0"/>
        <v>53</v>
      </c>
      <c r="B66" s="35" t="s">
        <v>124</v>
      </c>
      <c r="C66" s="36">
        <v>978</v>
      </c>
      <c r="D66" s="37" t="s">
        <v>125</v>
      </c>
      <c r="E66" s="28">
        <f>MAX(M66:P66)</f>
        <v>0</v>
      </c>
      <c r="F66" s="28" t="e">
        <f>VLOOKUP(E66,Tab!$Q$2:$R$255,2,TRUE)</f>
        <v>#N/A</v>
      </c>
      <c r="G66" s="29">
        <f>LARGE(M66:AF66,1)</f>
        <v>573</v>
      </c>
      <c r="H66" s="29">
        <f>LARGE(M66:AF66,2)</f>
        <v>0</v>
      </c>
      <c r="I66" s="29">
        <f>LARGE(M66:AF66,3)</f>
        <v>0</v>
      </c>
      <c r="J66" s="30">
        <f>SUM(G66:I66)</f>
        <v>573</v>
      </c>
      <c r="K66" s="31">
        <f>J66/3</f>
        <v>191</v>
      </c>
      <c r="L66" s="32"/>
      <c r="M66" s="34">
        <v>0</v>
      </c>
      <c r="N66" s="34">
        <v>0</v>
      </c>
      <c r="O66" s="34">
        <v>0</v>
      </c>
      <c r="P66" s="34">
        <v>0</v>
      </c>
      <c r="Q66" s="34">
        <v>573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90">
        <v>0</v>
      </c>
      <c r="AF66" s="152">
        <v>0</v>
      </c>
    </row>
    <row r="67" spans="1:38" ht="14.1" customHeight="1" x14ac:dyDescent="0.25">
      <c r="A67" s="24">
        <f t="shared" si="0"/>
        <v>54</v>
      </c>
      <c r="B67" s="35" t="s">
        <v>36</v>
      </c>
      <c r="C67" s="36">
        <v>11945</v>
      </c>
      <c r="D67" s="37" t="s">
        <v>37</v>
      </c>
      <c r="E67" s="28">
        <f>MAX(M67:P67)</f>
        <v>0</v>
      </c>
      <c r="F67" s="28" t="e">
        <f>VLOOKUP(E67,Tab!$Q$2:$R$255,2,TRUE)</f>
        <v>#N/A</v>
      </c>
      <c r="G67" s="29">
        <f>LARGE(M67:AF67,1)</f>
        <v>568</v>
      </c>
      <c r="H67" s="29">
        <f>LARGE(M67:AF67,2)</f>
        <v>0</v>
      </c>
      <c r="I67" s="29">
        <f>LARGE(M67:AF67,3)</f>
        <v>0</v>
      </c>
      <c r="J67" s="30">
        <f>SUM(G67:I67)</f>
        <v>568</v>
      </c>
      <c r="K67" s="31">
        <f>J67/3</f>
        <v>189.33333333333334</v>
      </c>
      <c r="L67" s="32"/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568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90">
        <v>0</v>
      </c>
      <c r="AF67" s="152">
        <v>0</v>
      </c>
    </row>
    <row r="68" spans="1:38" ht="14.1" customHeight="1" x14ac:dyDescent="0.25">
      <c r="A68" s="24">
        <f t="shared" si="0"/>
        <v>55</v>
      </c>
      <c r="B68" s="35" t="s">
        <v>178</v>
      </c>
      <c r="C68" s="36">
        <v>10165</v>
      </c>
      <c r="D68" s="37" t="s">
        <v>69</v>
      </c>
      <c r="E68" s="28">
        <f>MAX(M68:P68)</f>
        <v>556</v>
      </c>
      <c r="F68" s="28" t="str">
        <f>VLOOKUP(E68,Tab!$Q$2:$R$255,2,TRUE)</f>
        <v>Não</v>
      </c>
      <c r="G68" s="29">
        <f>LARGE(M68:AF68,1)</f>
        <v>556</v>
      </c>
      <c r="H68" s="29">
        <f>LARGE(M68:AF68,2)</f>
        <v>0</v>
      </c>
      <c r="I68" s="29">
        <f>LARGE(M68:AF68,3)</f>
        <v>0</v>
      </c>
      <c r="J68" s="30">
        <f>SUM(G68:I68)</f>
        <v>556</v>
      </c>
      <c r="K68" s="31">
        <f>J68/3</f>
        <v>185.33333333333334</v>
      </c>
      <c r="L68" s="32"/>
      <c r="M68" s="34">
        <v>0</v>
      </c>
      <c r="N68" s="34">
        <v>556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90">
        <v>0</v>
      </c>
      <c r="AF68" s="152">
        <v>0</v>
      </c>
    </row>
    <row r="69" spans="1:38" ht="14.1" customHeight="1" x14ac:dyDescent="0.25">
      <c r="A69" s="24">
        <f t="shared" si="0"/>
        <v>56</v>
      </c>
      <c r="B69" s="35" t="s">
        <v>72</v>
      </c>
      <c r="C69" s="36">
        <v>614</v>
      </c>
      <c r="D69" s="37" t="s">
        <v>26</v>
      </c>
      <c r="E69" s="28">
        <f>MAX(M69:P69)</f>
        <v>0</v>
      </c>
      <c r="F69" s="28" t="e">
        <f>VLOOKUP(E69,Tab!$Q$2:$R$255,2,TRUE)</f>
        <v>#N/A</v>
      </c>
      <c r="G69" s="29">
        <f>LARGE(M69:AF69,1)</f>
        <v>545</v>
      </c>
      <c r="H69" s="29">
        <f>LARGE(M69:AF69,2)</f>
        <v>0</v>
      </c>
      <c r="I69" s="29">
        <f>LARGE(M69:AF69,3)</f>
        <v>0</v>
      </c>
      <c r="J69" s="30">
        <f>SUM(G69:I69)</f>
        <v>545</v>
      </c>
      <c r="K69" s="31">
        <f>J69/3</f>
        <v>181.66666666666666</v>
      </c>
      <c r="L69" s="32"/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545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90">
        <v>0</v>
      </c>
      <c r="AF69" s="152">
        <v>0</v>
      </c>
    </row>
    <row r="70" spans="1:38" ht="14.1" customHeight="1" x14ac:dyDescent="0.25">
      <c r="A70" s="24">
        <f t="shared" si="0"/>
        <v>57</v>
      </c>
      <c r="B70" s="42" t="s">
        <v>394</v>
      </c>
      <c r="C70" s="59">
        <v>795</v>
      </c>
      <c r="D70" s="43" t="s">
        <v>87</v>
      </c>
      <c r="E70" s="28">
        <f>MAX(M70:P70)</f>
        <v>0</v>
      </c>
      <c r="F70" s="28" t="e">
        <f>VLOOKUP(E70,Tab!$Q$2:$R$255,2,TRUE)</f>
        <v>#N/A</v>
      </c>
      <c r="G70" s="29">
        <f>LARGE(M70:AF70,1)</f>
        <v>536</v>
      </c>
      <c r="H70" s="29">
        <f>LARGE(M70:AF70,2)</f>
        <v>0</v>
      </c>
      <c r="I70" s="29">
        <f>LARGE(M70:AF70,3)</f>
        <v>0</v>
      </c>
      <c r="J70" s="30">
        <f>SUM(G70:I70)</f>
        <v>536</v>
      </c>
      <c r="K70" s="31">
        <f>J70/3</f>
        <v>178.66666666666666</v>
      </c>
      <c r="L70" s="32"/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536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90">
        <v>0</v>
      </c>
      <c r="AF70" s="152">
        <v>0</v>
      </c>
    </row>
    <row r="71" spans="1:38" ht="14.1" customHeight="1" x14ac:dyDescent="0.25">
      <c r="A71" s="24">
        <f t="shared" si="0"/>
        <v>58</v>
      </c>
      <c r="B71" s="35" t="s">
        <v>558</v>
      </c>
      <c r="C71" s="36">
        <v>11826</v>
      </c>
      <c r="D71" s="37" t="s">
        <v>53</v>
      </c>
      <c r="E71" s="28">
        <f>MAX(M71:P71)</f>
        <v>0</v>
      </c>
      <c r="F71" s="28" t="e">
        <f>VLOOKUP(E71,Tab!$Q$2:$R$255,2,TRUE)</f>
        <v>#N/A</v>
      </c>
      <c r="G71" s="29">
        <f>LARGE(M71:AF71,1)</f>
        <v>534</v>
      </c>
      <c r="H71" s="29">
        <f>LARGE(M71:AF71,2)</f>
        <v>0</v>
      </c>
      <c r="I71" s="29">
        <f>LARGE(M71:AF71,3)</f>
        <v>0</v>
      </c>
      <c r="J71" s="30">
        <f>SUM(G71:I71)</f>
        <v>534</v>
      </c>
      <c r="K71" s="31">
        <f>J71/3</f>
        <v>178</v>
      </c>
      <c r="L71" s="32"/>
      <c r="M71" s="34">
        <v>0</v>
      </c>
      <c r="N71" s="34">
        <v>0</v>
      </c>
      <c r="O71" s="34">
        <v>0</v>
      </c>
      <c r="P71" s="34">
        <v>0</v>
      </c>
      <c r="Q71" s="34">
        <v>534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90">
        <v>0</v>
      </c>
      <c r="AF71" s="152">
        <v>0</v>
      </c>
    </row>
    <row r="72" spans="1:38" ht="14.1" customHeight="1" x14ac:dyDescent="0.25">
      <c r="A72" s="24">
        <f t="shared" si="0"/>
        <v>59</v>
      </c>
      <c r="B72" s="35" t="s">
        <v>43</v>
      </c>
      <c r="C72" s="36">
        <v>7139</v>
      </c>
      <c r="D72" s="37" t="s">
        <v>44</v>
      </c>
      <c r="E72" s="28">
        <f>MAX(M72:P72)</f>
        <v>0</v>
      </c>
      <c r="F72" s="28" t="e">
        <f>VLOOKUP(E72,Tab!$Q$2:$R$255,2,TRUE)</f>
        <v>#N/A</v>
      </c>
      <c r="G72" s="29">
        <f>LARGE(M72:AF72,1)</f>
        <v>522</v>
      </c>
      <c r="H72" s="29">
        <f>LARGE(M72:AF72,2)</f>
        <v>0</v>
      </c>
      <c r="I72" s="29">
        <f>LARGE(M72:AF72,3)</f>
        <v>0</v>
      </c>
      <c r="J72" s="30">
        <f>SUM(G72:I72)</f>
        <v>522</v>
      </c>
      <c r="K72" s="31">
        <f>J72/3</f>
        <v>174</v>
      </c>
      <c r="L72" s="32"/>
      <c r="M72" s="34">
        <v>0</v>
      </c>
      <c r="N72" s="34">
        <v>0</v>
      </c>
      <c r="O72" s="34">
        <v>0</v>
      </c>
      <c r="P72" s="34">
        <v>0</v>
      </c>
      <c r="Q72" s="34">
        <v>522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90">
        <v>0</v>
      </c>
      <c r="AF72" s="152">
        <v>0</v>
      </c>
    </row>
    <row r="73" spans="1:38" ht="14.1" customHeight="1" x14ac:dyDescent="0.25">
      <c r="A73" s="24">
        <f t="shared" si="0"/>
        <v>60</v>
      </c>
      <c r="B73" s="35" t="s">
        <v>161</v>
      </c>
      <c r="C73" s="36">
        <v>8047</v>
      </c>
      <c r="D73" s="37" t="s">
        <v>575</v>
      </c>
      <c r="E73" s="28">
        <f>MAX(M73:P73)</f>
        <v>517</v>
      </c>
      <c r="F73" s="28" t="str">
        <f>VLOOKUP(E73,Tab!$Q$2:$R$255,2,TRUE)</f>
        <v>Não</v>
      </c>
      <c r="G73" s="29">
        <f>LARGE(M73:AF73,1)</f>
        <v>517</v>
      </c>
      <c r="H73" s="29">
        <f>LARGE(M73:AF73,2)</f>
        <v>0</v>
      </c>
      <c r="I73" s="29">
        <f>LARGE(M73:AF73,3)</f>
        <v>0</v>
      </c>
      <c r="J73" s="30">
        <f>SUM(G73:I73)</f>
        <v>517</v>
      </c>
      <c r="K73" s="31">
        <f>J73/3</f>
        <v>172.33333333333334</v>
      </c>
      <c r="L73" s="32"/>
      <c r="M73" s="34">
        <v>0</v>
      </c>
      <c r="N73" s="34">
        <v>517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90">
        <v>0</v>
      </c>
      <c r="AF73" s="152">
        <v>0</v>
      </c>
    </row>
    <row r="74" spans="1:38" ht="14.1" customHeight="1" x14ac:dyDescent="0.25">
      <c r="A74" s="24">
        <f t="shared" si="0"/>
        <v>61</v>
      </c>
      <c r="B74" s="35" t="s">
        <v>177</v>
      </c>
      <c r="C74" s="36">
        <v>414</v>
      </c>
      <c r="D74" s="37" t="s">
        <v>153</v>
      </c>
      <c r="E74" s="28">
        <f>MAX(M74:P74)</f>
        <v>0</v>
      </c>
      <c r="F74" s="28" t="e">
        <f>VLOOKUP(E74,Tab!$Q$2:$R$255,2,TRUE)</f>
        <v>#N/A</v>
      </c>
      <c r="G74" s="29">
        <f>LARGE(M74:AF74,1)</f>
        <v>514</v>
      </c>
      <c r="H74" s="29">
        <f>LARGE(M74:AF74,2)</f>
        <v>0</v>
      </c>
      <c r="I74" s="29">
        <f>LARGE(M74:AF74,3)</f>
        <v>0</v>
      </c>
      <c r="J74" s="30">
        <f>SUM(G74:I74)</f>
        <v>514</v>
      </c>
      <c r="K74" s="31">
        <f>J74/3</f>
        <v>171.33333333333334</v>
      </c>
      <c r="L74" s="32"/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514</v>
      </c>
      <c r="AC74" s="34">
        <v>0</v>
      </c>
      <c r="AD74" s="34">
        <v>0</v>
      </c>
      <c r="AE74" s="90">
        <v>0</v>
      </c>
      <c r="AF74" s="152">
        <v>0</v>
      </c>
    </row>
    <row r="75" spans="1:38" ht="14.1" customHeight="1" x14ac:dyDescent="0.25">
      <c r="A75" s="24">
        <f t="shared" si="0"/>
        <v>62</v>
      </c>
      <c r="B75" s="42" t="s">
        <v>184</v>
      </c>
      <c r="C75" s="59">
        <v>13399</v>
      </c>
      <c r="D75" s="43" t="s">
        <v>37</v>
      </c>
      <c r="E75" s="28">
        <f>MAX(M75:P75)</f>
        <v>0</v>
      </c>
      <c r="F75" s="28" t="e">
        <f>VLOOKUP(E75,Tab!$Q$2:$R$255,2,TRUE)</f>
        <v>#N/A</v>
      </c>
      <c r="G75" s="29">
        <f>LARGE(M75:AF75,1)</f>
        <v>496</v>
      </c>
      <c r="H75" s="29">
        <f>LARGE(M75:AF75,2)</f>
        <v>0</v>
      </c>
      <c r="I75" s="29">
        <f>LARGE(M75:AF75,3)</f>
        <v>0</v>
      </c>
      <c r="J75" s="30">
        <f>SUM(G75:I75)</f>
        <v>496</v>
      </c>
      <c r="K75" s="31">
        <f>J75/3</f>
        <v>165.33333333333334</v>
      </c>
      <c r="L75" s="32"/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496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90">
        <v>0</v>
      </c>
      <c r="AF75" s="152">
        <v>0</v>
      </c>
    </row>
    <row r="76" spans="1:38" ht="14.1" customHeight="1" x14ac:dyDescent="0.25">
      <c r="A76" s="24">
        <f t="shared" si="0"/>
        <v>63</v>
      </c>
      <c r="B76" s="35" t="s">
        <v>288</v>
      </c>
      <c r="C76" s="36">
        <v>1207</v>
      </c>
      <c r="D76" s="37" t="s">
        <v>44</v>
      </c>
      <c r="E76" s="28">
        <f>MAX(M76:P76)</f>
        <v>0</v>
      </c>
      <c r="F76" s="28" t="e">
        <f>VLOOKUP(E76,Tab!$Q$2:$R$255,2,TRUE)</f>
        <v>#N/A</v>
      </c>
      <c r="G76" s="29">
        <f>LARGE(M76:AF76,1)</f>
        <v>488</v>
      </c>
      <c r="H76" s="29">
        <f>LARGE(M76:AF76,2)</f>
        <v>0</v>
      </c>
      <c r="I76" s="29">
        <f>LARGE(M76:AF76,3)</f>
        <v>0</v>
      </c>
      <c r="J76" s="30">
        <f>SUM(G76:I76)</f>
        <v>488</v>
      </c>
      <c r="K76" s="31">
        <f>J76/3</f>
        <v>162.66666666666666</v>
      </c>
      <c r="L76" s="32"/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90">
        <v>488</v>
      </c>
      <c r="AF76" s="152">
        <v>0</v>
      </c>
    </row>
    <row r="77" spans="1:38" ht="14.1" customHeight="1" x14ac:dyDescent="0.25">
      <c r="A77" s="24">
        <f t="shared" si="0"/>
        <v>64</v>
      </c>
      <c r="B77" s="35" t="s">
        <v>314</v>
      </c>
      <c r="C77" s="36">
        <v>4857</v>
      </c>
      <c r="D77" s="37" t="s">
        <v>87</v>
      </c>
      <c r="E77" s="28">
        <f>MAX(M77:P77)</f>
        <v>0</v>
      </c>
      <c r="F77" s="28" t="e">
        <f>VLOOKUP(E77,Tab!$Q$2:$R$255,2,TRUE)</f>
        <v>#N/A</v>
      </c>
      <c r="G77" s="29">
        <f>LARGE(M77:AF77,1)</f>
        <v>476</v>
      </c>
      <c r="H77" s="29">
        <f>LARGE(M77:AF77,2)</f>
        <v>0</v>
      </c>
      <c r="I77" s="29">
        <f>LARGE(M77:AF77,3)</f>
        <v>0</v>
      </c>
      <c r="J77" s="30">
        <f>SUM(G77:I77)</f>
        <v>476</v>
      </c>
      <c r="K77" s="31">
        <f>J77/3</f>
        <v>158.66666666666666</v>
      </c>
      <c r="L77" s="32"/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476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90">
        <v>0</v>
      </c>
      <c r="AF77" s="152">
        <v>0</v>
      </c>
    </row>
    <row r="78" spans="1:38" ht="14.1" customHeight="1" x14ac:dyDescent="0.25">
      <c r="A78" s="24">
        <f t="shared" ref="A78:A98" si="1">A77+1</f>
        <v>65</v>
      </c>
      <c r="B78" s="42" t="s">
        <v>510</v>
      </c>
      <c r="C78" s="59">
        <v>5579</v>
      </c>
      <c r="D78" s="43" t="s">
        <v>153</v>
      </c>
      <c r="E78" s="28">
        <f>MAX(M78:P78)</f>
        <v>0</v>
      </c>
      <c r="F78" s="28" t="e">
        <f>VLOOKUP(E78,Tab!$Q$2:$R$255,2,TRUE)</f>
        <v>#N/A</v>
      </c>
      <c r="G78" s="29">
        <f>LARGE(M78:AF78,1)</f>
        <v>475</v>
      </c>
      <c r="H78" s="29">
        <f>LARGE(M78:AF78,2)</f>
        <v>0</v>
      </c>
      <c r="I78" s="29">
        <f>LARGE(M78:AF78,3)</f>
        <v>0</v>
      </c>
      <c r="J78" s="30">
        <f>SUM(G78:I78)</f>
        <v>475</v>
      </c>
      <c r="K78" s="31">
        <f>J78/3</f>
        <v>158.33333333333334</v>
      </c>
      <c r="L78" s="32"/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475</v>
      </c>
      <c r="AC78" s="34">
        <v>0</v>
      </c>
      <c r="AD78" s="34">
        <v>0</v>
      </c>
      <c r="AE78" s="90">
        <v>0</v>
      </c>
      <c r="AF78" s="152">
        <v>0</v>
      </c>
    </row>
    <row r="79" spans="1:38" ht="14.1" customHeight="1" x14ac:dyDescent="0.25">
      <c r="A79" s="24">
        <f t="shared" si="1"/>
        <v>66</v>
      </c>
      <c r="B79" s="35" t="s">
        <v>279</v>
      </c>
      <c r="C79" s="36">
        <v>342</v>
      </c>
      <c r="D79" s="37" t="s">
        <v>42</v>
      </c>
      <c r="E79" s="28">
        <f>MAX(M79:P79)</f>
        <v>0</v>
      </c>
      <c r="F79" s="28" t="e">
        <f>VLOOKUP(E79,Tab!$Q$2:$R$255,2,TRUE)</f>
        <v>#N/A</v>
      </c>
      <c r="G79" s="29">
        <f>LARGE(M79:AF79,1)</f>
        <v>466</v>
      </c>
      <c r="H79" s="29">
        <f>LARGE(M79:AF79,2)</f>
        <v>0</v>
      </c>
      <c r="I79" s="29">
        <f>LARGE(M79:AF79,3)</f>
        <v>0</v>
      </c>
      <c r="J79" s="30">
        <f>SUM(G79:I79)</f>
        <v>466</v>
      </c>
      <c r="K79" s="31">
        <f>J79/3</f>
        <v>155.33333333333334</v>
      </c>
      <c r="L79" s="32"/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466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90">
        <v>0</v>
      </c>
      <c r="AF79" s="152">
        <v>0</v>
      </c>
    </row>
    <row r="80" spans="1:38" s="5" customFormat="1" ht="14.1" customHeight="1" x14ac:dyDescent="0.25">
      <c r="A80" s="24">
        <f t="shared" si="1"/>
        <v>67</v>
      </c>
      <c r="B80" s="35" t="s">
        <v>111</v>
      </c>
      <c r="C80" s="36">
        <v>11931</v>
      </c>
      <c r="D80" s="37" t="s">
        <v>81</v>
      </c>
      <c r="E80" s="28">
        <f>MAX(M80:P80)</f>
        <v>0</v>
      </c>
      <c r="F80" s="28" t="e">
        <f>VLOOKUP(E80,Tab!$Q$2:$R$255,2,TRUE)</f>
        <v>#N/A</v>
      </c>
      <c r="G80" s="29">
        <f>LARGE(M80:AF80,1)</f>
        <v>462</v>
      </c>
      <c r="H80" s="29">
        <f>LARGE(M80:AF80,2)</f>
        <v>0</v>
      </c>
      <c r="I80" s="29">
        <f>LARGE(M80:AF80,3)</f>
        <v>0</v>
      </c>
      <c r="J80" s="30">
        <f>SUM(G80:I80)</f>
        <v>462</v>
      </c>
      <c r="K80" s="31">
        <f>J80/3</f>
        <v>154</v>
      </c>
      <c r="L80" s="32"/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90">
        <v>462</v>
      </c>
      <c r="AF80" s="152">
        <v>0</v>
      </c>
      <c r="AH80" s="45"/>
      <c r="AI80" s="45"/>
      <c r="AJ80" s="45"/>
      <c r="AK80" s="45"/>
      <c r="AL80" s="45"/>
    </row>
    <row r="81" spans="1:38" ht="14.1" customHeight="1" x14ac:dyDescent="0.25">
      <c r="A81" s="24">
        <f t="shared" si="1"/>
        <v>68</v>
      </c>
      <c r="B81" s="35" t="s">
        <v>313</v>
      </c>
      <c r="C81" s="36">
        <v>4199</v>
      </c>
      <c r="D81" s="37" t="s">
        <v>103</v>
      </c>
      <c r="E81" s="28">
        <f>MAX(M81:P81)</f>
        <v>0</v>
      </c>
      <c r="F81" s="28" t="e">
        <f>VLOOKUP(E81,Tab!$Q$2:$R$255,2,TRUE)</f>
        <v>#N/A</v>
      </c>
      <c r="G81" s="29">
        <f>LARGE(M81:AF81,1)</f>
        <v>462</v>
      </c>
      <c r="H81" s="29">
        <f>LARGE(M81:AF81,2)</f>
        <v>0</v>
      </c>
      <c r="I81" s="29">
        <f>LARGE(M81:AF81,3)</f>
        <v>0</v>
      </c>
      <c r="J81" s="30">
        <f>SUM(G81:I81)</f>
        <v>462</v>
      </c>
      <c r="K81" s="31">
        <f>J81/3</f>
        <v>154</v>
      </c>
      <c r="L81" s="32"/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462</v>
      </c>
      <c r="AD81" s="34">
        <v>0</v>
      </c>
      <c r="AE81" s="90">
        <v>0</v>
      </c>
      <c r="AF81" s="152">
        <v>0</v>
      </c>
    </row>
    <row r="82" spans="1:38" ht="14.1" customHeight="1" x14ac:dyDescent="0.25">
      <c r="A82" s="24">
        <f t="shared" si="1"/>
        <v>69</v>
      </c>
      <c r="B82" s="163" t="s">
        <v>199</v>
      </c>
      <c r="C82" s="59">
        <v>10105</v>
      </c>
      <c r="D82" s="43" t="s">
        <v>153</v>
      </c>
      <c r="E82" s="28">
        <f>MAX(M82:P82)</f>
        <v>0</v>
      </c>
      <c r="F82" s="28" t="e">
        <f>VLOOKUP(E82,Tab!$Q$2:$R$255,2,TRUE)</f>
        <v>#N/A</v>
      </c>
      <c r="G82" s="29">
        <f>LARGE(M82:AF82,1)</f>
        <v>461</v>
      </c>
      <c r="H82" s="29">
        <f>LARGE(M82:AF82,2)</f>
        <v>0</v>
      </c>
      <c r="I82" s="29">
        <f>LARGE(M82:AF82,3)</f>
        <v>0</v>
      </c>
      <c r="J82" s="30">
        <f>SUM(G82:I82)</f>
        <v>461</v>
      </c>
      <c r="K82" s="31">
        <f>J82/3</f>
        <v>153.66666666666666</v>
      </c>
      <c r="L82" s="32"/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461</v>
      </c>
      <c r="AC82" s="34">
        <v>0</v>
      </c>
      <c r="AD82" s="34">
        <v>0</v>
      </c>
      <c r="AE82" s="90">
        <v>0</v>
      </c>
      <c r="AF82" s="152">
        <v>0</v>
      </c>
    </row>
    <row r="83" spans="1:38" ht="14.1" customHeight="1" x14ac:dyDescent="0.25">
      <c r="A83" s="24">
        <f t="shared" si="1"/>
        <v>70</v>
      </c>
      <c r="B83" s="35" t="s">
        <v>175</v>
      </c>
      <c r="C83" s="36">
        <v>12</v>
      </c>
      <c r="D83" s="37" t="s">
        <v>48</v>
      </c>
      <c r="E83" s="28">
        <f>MAX(M83:P83)</f>
        <v>0</v>
      </c>
      <c r="F83" s="28" t="e">
        <f>VLOOKUP(E83,Tab!$Q$2:$R$255,2,TRUE)</f>
        <v>#N/A</v>
      </c>
      <c r="G83" s="29">
        <f>LARGE(M83:AF83,1)</f>
        <v>443</v>
      </c>
      <c r="H83" s="29">
        <f>LARGE(M83:AF83,2)</f>
        <v>0</v>
      </c>
      <c r="I83" s="29">
        <f>LARGE(M83:AF83,3)</f>
        <v>0</v>
      </c>
      <c r="J83" s="30">
        <f>SUM(G83:I83)</f>
        <v>443</v>
      </c>
      <c r="K83" s="31">
        <f>J83/3</f>
        <v>147.66666666666666</v>
      </c>
      <c r="L83" s="32"/>
      <c r="M83" s="34">
        <v>0</v>
      </c>
      <c r="N83" s="34">
        <v>0</v>
      </c>
      <c r="O83" s="34">
        <v>0</v>
      </c>
      <c r="P83" s="34">
        <v>0</v>
      </c>
      <c r="Q83" s="34">
        <v>443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90">
        <v>0</v>
      </c>
      <c r="AF83" s="152">
        <v>0</v>
      </c>
    </row>
    <row r="84" spans="1:38" ht="14.1" customHeight="1" x14ac:dyDescent="0.25">
      <c r="A84" s="92">
        <f t="shared" si="1"/>
        <v>71</v>
      </c>
      <c r="B84" s="42" t="s">
        <v>397</v>
      </c>
      <c r="C84" s="59">
        <v>11825</v>
      </c>
      <c r="D84" s="43" t="s">
        <v>42</v>
      </c>
      <c r="E84" s="28">
        <f>MAX(M84:P84)</f>
        <v>0</v>
      </c>
      <c r="F84" s="28" t="e">
        <f>VLOOKUP(E84,Tab!$Q$2:$R$255,2,TRUE)</f>
        <v>#N/A</v>
      </c>
      <c r="G84" s="29">
        <f>LARGE(M84:AF84,1)</f>
        <v>419</v>
      </c>
      <c r="H84" s="29">
        <f>LARGE(M84:AF84,2)</f>
        <v>0</v>
      </c>
      <c r="I84" s="29">
        <f>LARGE(M84:AF84,3)</f>
        <v>0</v>
      </c>
      <c r="J84" s="30">
        <f>SUM(G84:I84)</f>
        <v>419</v>
      </c>
      <c r="K84" s="31">
        <f>J84/3</f>
        <v>139.66666666666666</v>
      </c>
      <c r="L84" s="32"/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419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90">
        <v>0</v>
      </c>
      <c r="AF84" s="152">
        <v>0</v>
      </c>
    </row>
    <row r="85" spans="1:38" s="5" customFormat="1" ht="14.1" customHeight="1" x14ac:dyDescent="0.25">
      <c r="A85" s="92">
        <f t="shared" si="1"/>
        <v>72</v>
      </c>
      <c r="B85" s="42" t="s">
        <v>574</v>
      </c>
      <c r="C85" s="59">
        <v>8726</v>
      </c>
      <c r="D85" s="43" t="s">
        <v>48</v>
      </c>
      <c r="E85" s="28">
        <f>MAX(M85:P85)</f>
        <v>0</v>
      </c>
      <c r="F85" s="28" t="e">
        <f>VLOOKUP(E85,Tab!$Q$2:$R$255,2,TRUE)</f>
        <v>#N/A</v>
      </c>
      <c r="G85" s="29">
        <f>LARGE(M85:AF85,1)</f>
        <v>418</v>
      </c>
      <c r="H85" s="29">
        <f>LARGE(M85:AF85,2)</f>
        <v>0</v>
      </c>
      <c r="I85" s="29">
        <f>LARGE(M85:AF85,3)</f>
        <v>0</v>
      </c>
      <c r="J85" s="30">
        <f>SUM(G85:I85)</f>
        <v>418</v>
      </c>
      <c r="K85" s="31">
        <f>J85/3</f>
        <v>139.33333333333334</v>
      </c>
      <c r="L85" s="32"/>
      <c r="M85" s="34">
        <v>0</v>
      </c>
      <c r="N85" s="34">
        <v>0</v>
      </c>
      <c r="O85" s="34">
        <v>0</v>
      </c>
      <c r="P85" s="34">
        <v>0</v>
      </c>
      <c r="Q85" s="34">
        <v>418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90">
        <v>0</v>
      </c>
      <c r="AF85" s="152">
        <v>0</v>
      </c>
      <c r="AH85" s="45"/>
      <c r="AI85" s="45"/>
      <c r="AJ85" s="45"/>
      <c r="AK85" s="45"/>
      <c r="AL85" s="45"/>
    </row>
    <row r="86" spans="1:38" ht="14.1" customHeight="1" x14ac:dyDescent="0.25">
      <c r="A86" s="92">
        <f t="shared" si="1"/>
        <v>73</v>
      </c>
      <c r="B86" s="42" t="s">
        <v>150</v>
      </c>
      <c r="C86" s="59">
        <v>10361</v>
      </c>
      <c r="D86" s="43" t="s">
        <v>103</v>
      </c>
      <c r="E86" s="28">
        <f>MAX(M86:P86)</f>
        <v>0</v>
      </c>
      <c r="F86" s="28" t="e">
        <f>VLOOKUP(E86,Tab!$Q$2:$R$255,2,TRUE)</f>
        <v>#N/A</v>
      </c>
      <c r="G86" s="29">
        <f>LARGE(M86:AF86,1)</f>
        <v>409</v>
      </c>
      <c r="H86" s="29">
        <f>LARGE(M86:AF86,2)</f>
        <v>0</v>
      </c>
      <c r="I86" s="29">
        <f>LARGE(M86:AF86,3)</f>
        <v>0</v>
      </c>
      <c r="J86" s="30">
        <f>SUM(G86:I86)</f>
        <v>409</v>
      </c>
      <c r="K86" s="31">
        <f>J86/3</f>
        <v>136.33333333333334</v>
      </c>
      <c r="L86" s="32"/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409</v>
      </c>
      <c r="AD86" s="34">
        <v>0</v>
      </c>
      <c r="AE86" s="90">
        <v>0</v>
      </c>
      <c r="AF86" s="152">
        <v>0</v>
      </c>
    </row>
    <row r="87" spans="1:38" ht="14.1" customHeight="1" x14ac:dyDescent="0.25">
      <c r="A87" s="92">
        <f t="shared" si="1"/>
        <v>74</v>
      </c>
      <c r="B87" s="163" t="s">
        <v>525</v>
      </c>
      <c r="C87" s="163">
        <v>8336</v>
      </c>
      <c r="D87" s="166" t="s">
        <v>153</v>
      </c>
      <c r="E87" s="28">
        <f>MAX(M87:P87)</f>
        <v>0</v>
      </c>
      <c r="F87" s="28" t="e">
        <f>VLOOKUP(E87,Tab!$Q$2:$R$255,2,TRUE)</f>
        <v>#N/A</v>
      </c>
      <c r="G87" s="29">
        <f>LARGE(M87:AF87,1)</f>
        <v>400</v>
      </c>
      <c r="H87" s="29">
        <f>LARGE(M87:AF87,2)</f>
        <v>0</v>
      </c>
      <c r="I87" s="29">
        <f>LARGE(M87:AF87,3)</f>
        <v>0</v>
      </c>
      <c r="J87" s="30">
        <f>SUM(G87:I87)</f>
        <v>400</v>
      </c>
      <c r="K87" s="31">
        <f>J87/3</f>
        <v>133.33333333333334</v>
      </c>
      <c r="L87" s="32"/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400</v>
      </c>
      <c r="AC87" s="34">
        <v>0</v>
      </c>
      <c r="AD87" s="34">
        <v>0</v>
      </c>
      <c r="AE87" s="90">
        <v>0</v>
      </c>
      <c r="AF87" s="152">
        <v>0</v>
      </c>
    </row>
    <row r="88" spans="1:38" ht="14.1" customHeight="1" x14ac:dyDescent="0.25">
      <c r="A88" s="92">
        <f t="shared" si="1"/>
        <v>75</v>
      </c>
      <c r="B88" s="42" t="s">
        <v>532</v>
      </c>
      <c r="C88" s="59">
        <v>1714</v>
      </c>
      <c r="D88" s="43" t="s">
        <v>273</v>
      </c>
      <c r="E88" s="28">
        <f>MAX(M88:P88)</f>
        <v>0</v>
      </c>
      <c r="F88" s="28" t="e">
        <f>VLOOKUP(E88,Tab!$Q$2:$R$255,2,TRUE)</f>
        <v>#N/A</v>
      </c>
      <c r="G88" s="29">
        <f>LARGE(M88:AF88,1)</f>
        <v>384</v>
      </c>
      <c r="H88" s="29">
        <f>LARGE(M88:AF88,2)</f>
        <v>0</v>
      </c>
      <c r="I88" s="29">
        <f>LARGE(M88:AF88,3)</f>
        <v>0</v>
      </c>
      <c r="J88" s="30">
        <f>SUM(G88:I88)</f>
        <v>384</v>
      </c>
      <c r="K88" s="31">
        <f>J88/3</f>
        <v>128</v>
      </c>
      <c r="L88" s="32"/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90">
        <v>384</v>
      </c>
      <c r="AF88" s="152">
        <v>0</v>
      </c>
    </row>
    <row r="89" spans="1:38" ht="14.1" customHeight="1" x14ac:dyDescent="0.25">
      <c r="A89" s="92">
        <f t="shared" si="1"/>
        <v>76</v>
      </c>
      <c r="B89" s="163" t="s">
        <v>526</v>
      </c>
      <c r="C89" s="163">
        <v>1552</v>
      </c>
      <c r="D89" s="166" t="s">
        <v>153</v>
      </c>
      <c r="E89" s="28">
        <f>MAX(M89:P89)</f>
        <v>0</v>
      </c>
      <c r="F89" s="28" t="e">
        <f>VLOOKUP(E89,Tab!$Q$2:$R$255,2,TRUE)</f>
        <v>#N/A</v>
      </c>
      <c r="G89" s="29">
        <f>LARGE(M89:AF89,1)</f>
        <v>376</v>
      </c>
      <c r="H89" s="29">
        <f>LARGE(M89:AF89,2)</f>
        <v>0</v>
      </c>
      <c r="I89" s="29">
        <f>LARGE(M89:AF89,3)</f>
        <v>0</v>
      </c>
      <c r="J89" s="30">
        <f>SUM(G89:I89)</f>
        <v>376</v>
      </c>
      <c r="K89" s="31">
        <f>J89/3</f>
        <v>125.33333333333333</v>
      </c>
      <c r="L89" s="32"/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376</v>
      </c>
      <c r="AC89" s="34">
        <v>0</v>
      </c>
      <c r="AD89" s="34">
        <v>0</v>
      </c>
      <c r="AE89" s="90">
        <v>0</v>
      </c>
      <c r="AF89" s="152">
        <v>0</v>
      </c>
    </row>
    <row r="90" spans="1:38" ht="14.1" customHeight="1" x14ac:dyDescent="0.25">
      <c r="A90" s="92">
        <f t="shared" si="1"/>
        <v>77</v>
      </c>
      <c r="B90" s="35" t="s">
        <v>399</v>
      </c>
      <c r="C90" s="36">
        <v>9318</v>
      </c>
      <c r="D90" s="37" t="s">
        <v>153</v>
      </c>
      <c r="E90" s="28">
        <f>MAX(M90:P90)</f>
        <v>0</v>
      </c>
      <c r="F90" s="28" t="e">
        <f>VLOOKUP(E90,Tab!$Q$2:$R$255,2,TRUE)</f>
        <v>#N/A</v>
      </c>
      <c r="G90" s="29">
        <f>LARGE(M90:AF90,1)</f>
        <v>374</v>
      </c>
      <c r="H90" s="29">
        <f>LARGE(M90:AF90,2)</f>
        <v>0</v>
      </c>
      <c r="I90" s="29">
        <f>LARGE(M90:AF90,3)</f>
        <v>0</v>
      </c>
      <c r="J90" s="30">
        <f>SUM(G90:I90)</f>
        <v>374</v>
      </c>
      <c r="K90" s="31">
        <f>J90/3</f>
        <v>124.66666666666667</v>
      </c>
      <c r="L90" s="32"/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374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90">
        <v>0</v>
      </c>
      <c r="AF90" s="152">
        <v>0</v>
      </c>
    </row>
    <row r="91" spans="1:38" ht="14.1" customHeight="1" x14ac:dyDescent="0.25">
      <c r="A91" s="92">
        <f t="shared" si="1"/>
        <v>78</v>
      </c>
      <c r="B91" s="35" t="s">
        <v>278</v>
      </c>
      <c r="C91" s="36">
        <v>7489</v>
      </c>
      <c r="D91" s="37" t="s">
        <v>84</v>
      </c>
      <c r="E91" s="28">
        <f>MAX(M91:P91)</f>
        <v>0</v>
      </c>
      <c r="F91" s="28" t="e">
        <f>VLOOKUP(E91,Tab!$Q$2:$R$255,2,TRUE)</f>
        <v>#N/A</v>
      </c>
      <c r="G91" s="29">
        <f>LARGE(M91:AF91,1)</f>
        <v>330</v>
      </c>
      <c r="H91" s="29">
        <f>LARGE(M91:AF91,2)</f>
        <v>0</v>
      </c>
      <c r="I91" s="29">
        <f>LARGE(M91:AF91,3)</f>
        <v>0</v>
      </c>
      <c r="J91" s="30">
        <f>SUM(G91:I91)</f>
        <v>330</v>
      </c>
      <c r="K91" s="31">
        <f>J91/3</f>
        <v>110</v>
      </c>
      <c r="L91" s="32"/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90">
        <v>330</v>
      </c>
      <c r="AF91" s="152">
        <v>0</v>
      </c>
    </row>
    <row r="92" spans="1:38" ht="14.1" customHeight="1" x14ac:dyDescent="0.25">
      <c r="A92" s="92">
        <f t="shared" si="1"/>
        <v>79</v>
      </c>
      <c r="B92" s="42" t="s">
        <v>162</v>
      </c>
      <c r="C92" s="59">
        <v>7914</v>
      </c>
      <c r="D92" s="43" t="s">
        <v>159</v>
      </c>
      <c r="E92" s="28">
        <f>MAX(M92:P92)</f>
        <v>0</v>
      </c>
      <c r="F92" s="28" t="e">
        <f>VLOOKUP(E92,Tab!$Q$2:$R$255,2,TRUE)</f>
        <v>#N/A</v>
      </c>
      <c r="G92" s="29">
        <f>LARGE(M92:AF92,1)</f>
        <v>274</v>
      </c>
      <c r="H92" s="29">
        <f>LARGE(M92:AF92,2)</f>
        <v>0</v>
      </c>
      <c r="I92" s="29">
        <f>LARGE(M92:AF92,3)</f>
        <v>0</v>
      </c>
      <c r="J92" s="30">
        <f>SUM(G92:I92)</f>
        <v>274</v>
      </c>
      <c r="K92" s="31">
        <f>J92/3</f>
        <v>91.333333333333329</v>
      </c>
      <c r="L92" s="32"/>
      <c r="M92" s="34">
        <v>0</v>
      </c>
      <c r="N92" s="34">
        <v>0</v>
      </c>
      <c r="O92" s="34">
        <v>0</v>
      </c>
      <c r="P92" s="34">
        <v>0</v>
      </c>
      <c r="Q92" s="34">
        <v>274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90">
        <v>0</v>
      </c>
      <c r="AF92" s="152">
        <v>0</v>
      </c>
    </row>
    <row r="93" spans="1:38" ht="14.1" customHeight="1" x14ac:dyDescent="0.25">
      <c r="A93" s="92">
        <f t="shared" si="1"/>
        <v>80</v>
      </c>
      <c r="B93" s="42" t="s">
        <v>154</v>
      </c>
      <c r="C93" s="59">
        <v>629</v>
      </c>
      <c r="D93" s="43" t="s">
        <v>125</v>
      </c>
      <c r="E93" s="28">
        <f>MAX(M93:P93)</f>
        <v>0</v>
      </c>
      <c r="F93" s="28" t="e">
        <f>VLOOKUP(E93,Tab!$Q$2:$R$255,2,TRUE)</f>
        <v>#N/A</v>
      </c>
      <c r="G93" s="29">
        <f>LARGE(M93:AF93,1)</f>
        <v>257</v>
      </c>
      <c r="H93" s="29">
        <f>LARGE(M93:AF93,2)</f>
        <v>0</v>
      </c>
      <c r="I93" s="29">
        <f>LARGE(M93:AF93,3)</f>
        <v>0</v>
      </c>
      <c r="J93" s="30">
        <f>SUM(G93:I93)</f>
        <v>257</v>
      </c>
      <c r="K93" s="31">
        <f>J93/3</f>
        <v>85.666666666666671</v>
      </c>
      <c r="L93" s="32"/>
      <c r="M93" s="34">
        <v>0</v>
      </c>
      <c r="N93" s="34">
        <v>0</v>
      </c>
      <c r="O93" s="34">
        <v>0</v>
      </c>
      <c r="P93" s="34">
        <v>0</v>
      </c>
      <c r="Q93" s="34">
        <v>257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90">
        <v>0</v>
      </c>
      <c r="AF93" s="152">
        <v>0</v>
      </c>
    </row>
    <row r="94" spans="1:38" x14ac:dyDescent="0.25">
      <c r="A94" s="92">
        <f t="shared" si="1"/>
        <v>81</v>
      </c>
      <c r="B94" s="35" t="s">
        <v>427</v>
      </c>
      <c r="C94" s="36">
        <v>4187</v>
      </c>
      <c r="D94" s="37" t="s">
        <v>44</v>
      </c>
      <c r="E94" s="28">
        <f>MAX(M94:P94)</f>
        <v>0</v>
      </c>
      <c r="F94" s="28" t="e">
        <f>VLOOKUP(E94,Tab!$Q$2:$R$255,2,TRUE)</f>
        <v>#N/A</v>
      </c>
      <c r="G94" s="29">
        <f>LARGE(M94:AF94,1)</f>
        <v>0</v>
      </c>
      <c r="H94" s="29">
        <f>LARGE(M94:AF94,2)</f>
        <v>0</v>
      </c>
      <c r="I94" s="29">
        <f>LARGE(M94:AF94,3)</f>
        <v>0</v>
      </c>
      <c r="J94" s="30">
        <f>SUM(G94:I94)</f>
        <v>0</v>
      </c>
      <c r="K94" s="31">
        <f>J94/3</f>
        <v>0</v>
      </c>
      <c r="L94" s="32"/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90">
        <v>0</v>
      </c>
      <c r="AF94" s="152">
        <v>0</v>
      </c>
    </row>
    <row r="95" spans="1:38" x14ac:dyDescent="0.25">
      <c r="A95" s="92">
        <f t="shared" si="1"/>
        <v>82</v>
      </c>
      <c r="B95" s="35"/>
      <c r="C95" s="36"/>
      <c r="D95" s="37"/>
      <c r="E95" s="28">
        <f>MAX(M95:P95)</f>
        <v>0</v>
      </c>
      <c r="F95" s="28" t="e">
        <f>VLOOKUP(E95,Tab!$Q$2:$R$255,2,TRUE)</f>
        <v>#N/A</v>
      </c>
      <c r="G95" s="29">
        <f>LARGE(M95:AF95,1)</f>
        <v>0</v>
      </c>
      <c r="H95" s="29">
        <f>LARGE(M95:AF95,2)</f>
        <v>0</v>
      </c>
      <c r="I95" s="29">
        <f>LARGE(M95:AF95,3)</f>
        <v>0</v>
      </c>
      <c r="J95" s="30">
        <f>SUM(G95:I95)</f>
        <v>0</v>
      </c>
      <c r="K95" s="31">
        <f>J95/3</f>
        <v>0</v>
      </c>
      <c r="L95" s="32"/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90">
        <v>0</v>
      </c>
      <c r="AF95" s="152">
        <v>0</v>
      </c>
    </row>
    <row r="96" spans="1:38" x14ac:dyDescent="0.25">
      <c r="A96" s="92">
        <f t="shared" si="1"/>
        <v>83</v>
      </c>
      <c r="B96" s="134"/>
      <c r="C96" s="135"/>
      <c r="D96" s="136"/>
      <c r="E96" s="28">
        <f>MAX(M96:P96)</f>
        <v>0</v>
      </c>
      <c r="F96" s="28" t="e">
        <f>VLOOKUP(E96,Tab!$Q$2:$R$255,2,TRUE)</f>
        <v>#N/A</v>
      </c>
      <c r="G96" s="29">
        <f>LARGE(M96:AF96,1)</f>
        <v>0</v>
      </c>
      <c r="H96" s="29">
        <f>LARGE(M96:AF96,2)</f>
        <v>0</v>
      </c>
      <c r="I96" s="29">
        <f>LARGE(M96:AF96,3)</f>
        <v>0</v>
      </c>
      <c r="J96" s="30">
        <f>SUM(G96:I96)</f>
        <v>0</v>
      </c>
      <c r="K96" s="31">
        <f>J96/3</f>
        <v>0</v>
      </c>
      <c r="L96" s="32"/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90">
        <v>0</v>
      </c>
      <c r="AF96" s="152">
        <v>0</v>
      </c>
    </row>
    <row r="97" spans="1:32" x14ac:dyDescent="0.25">
      <c r="A97" s="92">
        <f t="shared" si="1"/>
        <v>84</v>
      </c>
      <c r="B97" s="168"/>
      <c r="C97" s="169"/>
      <c r="D97" s="170"/>
      <c r="E97" s="28">
        <f>MAX(M97:P97)</f>
        <v>0</v>
      </c>
      <c r="F97" s="28" t="e">
        <f>VLOOKUP(E97,Tab!$Q$2:$R$255,2,TRUE)</f>
        <v>#N/A</v>
      </c>
      <c r="G97" s="29">
        <f>LARGE(M97:AF97,1)</f>
        <v>0</v>
      </c>
      <c r="H97" s="29">
        <f>LARGE(M97:AF97,2)</f>
        <v>0</v>
      </c>
      <c r="I97" s="29">
        <f>LARGE(M97:AF97,3)</f>
        <v>0</v>
      </c>
      <c r="J97" s="30">
        <f>SUM(G97:I97)</f>
        <v>0</v>
      </c>
      <c r="K97" s="31">
        <f>J97/3</f>
        <v>0</v>
      </c>
      <c r="L97" s="32"/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90">
        <v>0</v>
      </c>
      <c r="AF97" s="152">
        <v>0</v>
      </c>
    </row>
    <row r="98" spans="1:32" x14ac:dyDescent="0.25">
      <c r="A98" s="92">
        <f t="shared" si="1"/>
        <v>85</v>
      </c>
      <c r="B98" s="164"/>
      <c r="C98" s="165"/>
      <c r="D98" s="167"/>
      <c r="E98" s="28">
        <f>MAX(M98:P98)</f>
        <v>0</v>
      </c>
      <c r="F98" s="28" t="e">
        <f>VLOOKUP(E98,Tab!$Q$2:$R$255,2,TRUE)</f>
        <v>#N/A</v>
      </c>
      <c r="G98" s="29">
        <f>LARGE(M98:AF98,1)</f>
        <v>0</v>
      </c>
      <c r="H98" s="29">
        <f>LARGE(M98:AF98,2)</f>
        <v>0</v>
      </c>
      <c r="I98" s="29">
        <f>LARGE(M98:AF98,3)</f>
        <v>0</v>
      </c>
      <c r="J98" s="30">
        <f>SUM(G98:I98)</f>
        <v>0</v>
      </c>
      <c r="K98" s="31">
        <f>J98/3</f>
        <v>0</v>
      </c>
      <c r="L98" s="32"/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90">
        <v>0</v>
      </c>
      <c r="AF98" s="152">
        <v>0</v>
      </c>
    </row>
  </sheetData>
  <sortState ref="B14:AF98">
    <sortCondition descending="1" ref="J14:J98"/>
    <sortCondition descending="1" ref="E14:E98"/>
  </sortState>
  <mergeCells count="12">
    <mergeCell ref="M9:AF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0" priority="1" stopIfTrue="1" operator="between">
      <formula>563</formula>
      <formula>569</formula>
    </cfRule>
    <cfRule type="cellIs" dxfId="59" priority="2" stopIfTrue="1" operator="between">
      <formula>570</formula>
      <formula>571</formula>
    </cfRule>
    <cfRule type="cellIs" dxfId="58" priority="3" stopIfTrue="1" operator="between">
      <formula>572</formula>
      <formula>600</formula>
    </cfRule>
  </conditionalFormatting>
  <conditionalFormatting sqref="E14:E98">
    <cfRule type="cellIs" dxfId="57" priority="4" stopIfTrue="1" operator="between">
      <formula>563</formula>
      <formula>600</formula>
    </cfRule>
  </conditionalFormatting>
  <conditionalFormatting sqref="F14:F98">
    <cfRule type="cellIs" dxfId="56" priority="5" stopIfTrue="1" operator="equal">
      <formula>"A"</formula>
    </cfRule>
    <cfRule type="cellIs" dxfId="55" priority="6" stopIfTrue="1" operator="equal">
      <formula>"B"</formula>
    </cfRule>
    <cfRule type="cellIs" dxfId="5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2019-12-30T12:55:42Z</dcterms:modified>
</cp:coreProperties>
</file>